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075" windowHeight="10035" activeTab="0"/>
  </bookViews>
  <sheets>
    <sheet name="18 and Older" sheetId="1" r:id="rId1"/>
  </sheets>
  <definedNames>
    <definedName name="_xlnm.Print_Titles" localSheetId="0">'18 and Older'!$1:$6</definedName>
  </definedNames>
  <calcPr calcMode="manual" fullCalcOnLoad="1"/>
</workbook>
</file>

<file path=xl/sharedStrings.xml><?xml version="1.0" encoding="utf-8"?>
<sst xmlns="http://schemas.openxmlformats.org/spreadsheetml/2006/main" count="110" uniqueCount="94">
  <si>
    <t>DISTRICT</t>
  </si>
  <si>
    <t>10</t>
  </si>
  <si>
    <t>11</t>
  </si>
  <si>
    <t>12</t>
  </si>
  <si>
    <t>13</t>
  </si>
  <si>
    <t>14</t>
  </si>
  <si>
    <t>15</t>
  </si>
  <si>
    <t>16</t>
  </si>
  <si>
    <t>17</t>
  </si>
  <si>
    <t>18</t>
  </si>
  <si>
    <t>19</t>
  </si>
  <si>
    <t>20</t>
  </si>
  <si>
    <t>21</t>
  </si>
  <si>
    <t>22</t>
  </si>
  <si>
    <t>23A</t>
  </si>
  <si>
    <t>23B</t>
  </si>
  <si>
    <t>24</t>
  </si>
  <si>
    <t>25</t>
  </si>
  <si>
    <t>26</t>
  </si>
  <si>
    <t>27A</t>
  </si>
  <si>
    <t>27B</t>
  </si>
  <si>
    <t>27C</t>
  </si>
  <si>
    <t>28</t>
  </si>
  <si>
    <t>29A</t>
  </si>
  <si>
    <t>29B</t>
  </si>
  <si>
    <t>29C</t>
  </si>
  <si>
    <t>30A</t>
  </si>
  <si>
    <t>30B</t>
  </si>
  <si>
    <t>31A</t>
  </si>
  <si>
    <t>31B</t>
  </si>
  <si>
    <t>32</t>
  </si>
  <si>
    <t>34A</t>
  </si>
  <si>
    <t>34B</t>
  </si>
  <si>
    <t>35A</t>
  </si>
  <si>
    <t>35B</t>
  </si>
  <si>
    <t>36</t>
  </si>
  <si>
    <t>37A</t>
  </si>
  <si>
    <t>37B</t>
  </si>
  <si>
    <t>38A</t>
  </si>
  <si>
    <t>38B</t>
  </si>
  <si>
    <t>38C</t>
  </si>
  <si>
    <t>39</t>
  </si>
  <si>
    <t>40</t>
  </si>
  <si>
    <t>41</t>
  </si>
  <si>
    <t>42A</t>
  </si>
  <si>
    <t>42B</t>
  </si>
  <si>
    <t>43</t>
  </si>
  <si>
    <t>44A</t>
  </si>
  <si>
    <t>44B</t>
  </si>
  <si>
    <t>45</t>
  </si>
  <si>
    <t>46</t>
  </si>
  <si>
    <t>47A</t>
  </si>
  <si>
    <t>47B</t>
  </si>
  <si>
    <t>Native</t>
  </si>
  <si>
    <t>American Indian</t>
  </si>
  <si>
    <t>Hawaiian and</t>
  </si>
  <si>
    <t>Adjusted</t>
  </si>
  <si>
    <t>Black or African</t>
  </si>
  <si>
    <t xml:space="preserve"> and Alaska</t>
  </si>
  <si>
    <t>Other Pacific</t>
  </si>
  <si>
    <t>Some Other</t>
  </si>
  <si>
    <t xml:space="preserve"> Two or </t>
  </si>
  <si>
    <t>Total Population</t>
  </si>
  <si>
    <t xml:space="preserve">One Race </t>
  </si>
  <si>
    <t>White Alone</t>
  </si>
  <si>
    <t>American Alone</t>
  </si>
  <si>
    <t>Native Alone</t>
  </si>
  <si>
    <t>Asian Alone</t>
  </si>
  <si>
    <t>Islander Alone</t>
  </si>
  <si>
    <t>Race Alone</t>
  </si>
  <si>
    <t>More Races</t>
  </si>
  <si>
    <t>Total</t>
  </si>
  <si>
    <t xml:space="preserve">Maryland law in 2010. Maryland census data must be ADJUSTED for  the purposes of creating congressional, state legislative, and local districting plans. Generally, the law requires that the census data must be adjusted to </t>
  </si>
  <si>
    <t>reassign Maryland residents in State &amp; Federal correctional institutions to their last known address, and to exclude out-of-state residents in correctional institutions from redistricting.</t>
  </si>
  <si>
    <t>01A</t>
  </si>
  <si>
    <t>01B</t>
  </si>
  <si>
    <t>01C</t>
  </si>
  <si>
    <t>02A</t>
  </si>
  <si>
    <t>02B</t>
  </si>
  <si>
    <t>03A</t>
  </si>
  <si>
    <t>03B</t>
  </si>
  <si>
    <t>04</t>
  </si>
  <si>
    <t>05</t>
  </si>
  <si>
    <t>06</t>
  </si>
  <si>
    <t>07</t>
  </si>
  <si>
    <t>08</t>
  </si>
  <si>
    <t>09A</t>
  </si>
  <si>
    <t>09B</t>
  </si>
  <si>
    <t>33</t>
  </si>
  <si>
    <t>Maryland 2012 Legislative Districts (SJR 1/HJR 1)</t>
  </si>
  <si>
    <t>Maryland 2012 Legislative Districts with 2010 Adjusted Population 18 and Over</t>
  </si>
  <si>
    <t>Maryland 2012 Legislative Districts Percent of Total Adjusted Population</t>
  </si>
  <si>
    <t>Report prepared by the Maryland Department of Planning, Clearinghouse, Redistricting, February 2012</t>
  </si>
  <si>
    <r>
      <rPr>
        <b/>
        <i/>
        <sz val="11"/>
        <color indexed="8"/>
        <rFont val="Calibri"/>
        <family val="2"/>
      </rPr>
      <t>Note:</t>
    </r>
    <r>
      <rPr>
        <sz val="11"/>
        <color theme="1"/>
        <rFont val="Calibri"/>
        <family val="2"/>
      </rPr>
      <t xml:space="preserve"> This report is based on Census 2010  P.L. 94-171 Redistricting Data (Maryland) and is ADJUSTED for the use of Maryland Redistricting pursuant to the "No Representation Without Population Act" (SB 400\HB 496) signed into</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</si>
</sst>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_);_(* \(#,##0\);_(* &quot;-&quot;??_);_(@_)"/>
    <numFmt numFmtId="166" formatCode="_(* #,##0.0_);_(* \(#,##0.0\);_(* &quot;-&quot;??_);_(@_)"/>
    <numFmt numFmtId="167" formatCode="0.0"/>
  </numFmts>
  <fonts count="44">
    <font>
      <sz val="11"/>
      <color theme="1"/>
      <name val="Calibri"/>
      <family val="2"/>
    </font>
    <font>
      <sz val="11"/>
      <color indexed="8"/>
      <name val="Calibri"/>
      <family val="2"/>
    </font>
    <font>
      <sz val="10"/>
      <color indexed="8"/>
      <name val="Arial"/>
      <family val="2"/>
    </font>
    <font>
      <b/>
      <sz val="11"/>
      <color indexed="8"/>
      <name val="Calibri"/>
      <family val="2"/>
    </font>
    <font>
      <b/>
      <sz val="10"/>
      <name val="Arial"/>
      <family val="2"/>
    </font>
    <font>
      <b/>
      <sz val="10"/>
      <color indexed="8"/>
      <name val="ARIAL"/>
      <family val="2"/>
    </font>
    <font>
      <b/>
      <sz val="12"/>
      <color indexed="8"/>
      <name val="ARIAL"/>
      <family val="2"/>
    </font>
    <font>
      <sz val="10"/>
      <name val="Arial"/>
      <family val="2"/>
    </font>
    <font>
      <b/>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60029125213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style="thin"/>
      <top style="double"/>
      <bottom/>
    </border>
    <border>
      <left style="medium"/>
      <right style="thin"/>
      <top/>
      <bottom/>
    </border>
    <border>
      <left style="medium"/>
      <right style="medium"/>
      <top style="double"/>
      <bottom/>
    </border>
    <border>
      <left style="medium"/>
      <right style="medium"/>
      <top/>
      <bottom/>
    </border>
    <border>
      <left style="medium"/>
      <right style="medium"/>
      <top/>
      <bottom style="medium"/>
    </border>
    <border>
      <left style="medium"/>
      <right/>
      <top style="medium"/>
      <bottom style="double"/>
    </border>
    <border>
      <left style="medium"/>
      <right/>
      <top/>
      <bottom/>
    </border>
    <border>
      <left style="medium"/>
      <right/>
      <top/>
      <bottom style="double"/>
    </border>
    <border>
      <left/>
      <right/>
      <top/>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 fillId="0" borderId="0">
      <alignment vertical="top"/>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0">
    <xf numFmtId="0" fontId="0" fillId="0" borderId="0" xfId="0" applyFont="1" applyAlignment="1">
      <alignment/>
    </xf>
    <xf numFmtId="1" fontId="0" fillId="0" borderId="0" xfId="0" applyNumberFormat="1" applyAlignment="1">
      <alignment/>
    </xf>
    <xf numFmtId="165" fontId="0" fillId="0" borderId="10" xfId="44" applyNumberFormat="1" applyFont="1" applyBorder="1" applyAlignment="1">
      <alignment/>
    </xf>
    <xf numFmtId="165" fontId="4" fillId="0" borderId="11" xfId="44" applyNumberFormat="1" applyFont="1" applyBorder="1" applyAlignment="1">
      <alignment horizontal="right"/>
    </xf>
    <xf numFmtId="0" fontId="0" fillId="0" borderId="0" xfId="0" applyAlignment="1">
      <alignment/>
    </xf>
    <xf numFmtId="165" fontId="4" fillId="0" borderId="11" xfId="44" applyNumberFormat="1" applyFont="1" applyFill="1" applyBorder="1" applyAlignment="1">
      <alignment horizontal="right"/>
    </xf>
    <xf numFmtId="165" fontId="0" fillId="0" borderId="12" xfId="44" applyNumberFormat="1" applyFont="1" applyBorder="1" applyAlignment="1">
      <alignment/>
    </xf>
    <xf numFmtId="165" fontId="40" fillId="0" borderId="12" xfId="44" applyNumberFormat="1" applyFont="1" applyBorder="1" applyAlignment="1">
      <alignment horizontal="right"/>
    </xf>
    <xf numFmtId="165" fontId="3" fillId="0" borderId="13" xfId="44" applyNumberFormat="1" applyFont="1" applyBorder="1" applyAlignment="1">
      <alignment horizontal="right"/>
    </xf>
    <xf numFmtId="165" fontId="4" fillId="0" borderId="13" xfId="44" applyNumberFormat="1" applyFont="1" applyBorder="1" applyAlignment="1">
      <alignment horizontal="right"/>
    </xf>
    <xf numFmtId="165" fontId="4" fillId="0" borderId="13" xfId="44" applyNumberFormat="1" applyFont="1" applyFill="1" applyBorder="1" applyAlignment="1">
      <alignment horizontal="right"/>
    </xf>
    <xf numFmtId="165" fontId="3" fillId="0" borderId="13" xfId="44" applyNumberFormat="1" applyFont="1" applyFill="1" applyBorder="1" applyAlignment="1">
      <alignment horizontal="right"/>
    </xf>
    <xf numFmtId="165" fontId="2" fillId="0" borderId="13" xfId="44" applyNumberFormat="1" applyFont="1" applyBorder="1" applyAlignment="1">
      <alignment horizontal="left" vertical="top"/>
    </xf>
    <xf numFmtId="165" fontId="5" fillId="0" borderId="13" xfId="44" applyNumberFormat="1" applyFont="1" applyBorder="1" applyAlignment="1">
      <alignment horizontal="left" vertical="top"/>
    </xf>
    <xf numFmtId="165" fontId="4" fillId="0" borderId="14" xfId="44" applyNumberFormat="1" applyFont="1" applyFill="1" applyBorder="1" applyAlignment="1">
      <alignment horizontal="right"/>
    </xf>
    <xf numFmtId="165" fontId="4" fillId="0" borderId="13" xfId="44" applyNumberFormat="1" applyFont="1" applyFill="1" applyBorder="1" applyAlignment="1">
      <alignment horizontal="center" vertical="center"/>
    </xf>
    <xf numFmtId="165" fontId="0" fillId="0" borderId="12" xfId="44" applyNumberFormat="1" applyFont="1" applyBorder="1" applyAlignment="1">
      <alignment horizontal="center" vertical="top"/>
    </xf>
    <xf numFmtId="165" fontId="3" fillId="0" borderId="13" xfId="44" applyNumberFormat="1" applyFont="1" applyBorder="1" applyAlignment="1">
      <alignment horizontal="center" vertical="top"/>
    </xf>
    <xf numFmtId="165" fontId="4" fillId="0" borderId="13" xfId="44" applyNumberFormat="1" applyFont="1" applyBorder="1" applyAlignment="1">
      <alignment horizontal="center" vertical="top"/>
    </xf>
    <xf numFmtId="0" fontId="6" fillId="0" borderId="15" xfId="58" applyFont="1" applyBorder="1" applyAlignment="1">
      <alignment horizontal="center" vertical="top" wrapText="1"/>
      <protection/>
    </xf>
    <xf numFmtId="1" fontId="0" fillId="0" borderId="0" xfId="0" applyNumberFormat="1" applyBorder="1" applyAlignment="1">
      <alignment horizontal="center" vertical="top"/>
    </xf>
    <xf numFmtId="3" fontId="0" fillId="0" borderId="0" xfId="0" applyNumberFormat="1" applyBorder="1" applyAlignment="1">
      <alignment/>
    </xf>
    <xf numFmtId="10" fontId="0" fillId="0" borderId="0" xfId="0" applyNumberFormat="1" applyBorder="1" applyAlignment="1">
      <alignment/>
    </xf>
    <xf numFmtId="0" fontId="0" fillId="0" borderId="0" xfId="0" applyBorder="1" applyAlignment="1">
      <alignment horizontal="center" vertical="top"/>
    </xf>
    <xf numFmtId="165" fontId="4" fillId="0" borderId="13" xfId="44" applyNumberFormat="1" applyFont="1" applyFill="1" applyBorder="1" applyAlignment="1">
      <alignment horizontal="center" vertical="top"/>
    </xf>
    <xf numFmtId="165" fontId="0" fillId="0" borderId="0" xfId="42" applyNumberFormat="1" applyFont="1" applyAlignment="1">
      <alignment/>
    </xf>
    <xf numFmtId="10" fontId="42" fillId="6" borderId="16" xfId="57" applyNumberFormat="1" applyFont="1" applyFill="1" applyBorder="1" applyAlignment="1">
      <alignment horizontal="center" vertical="center"/>
      <protection/>
    </xf>
    <xf numFmtId="0" fontId="43" fillId="0" borderId="0" xfId="0" applyFont="1" applyAlignment="1">
      <alignment vertical="center"/>
    </xf>
    <xf numFmtId="165" fontId="42" fillId="33" borderId="17" xfId="44" applyNumberFormat="1" applyFont="1" applyFill="1" applyBorder="1" applyAlignment="1">
      <alignment horizontal="center" vertical="center"/>
    </xf>
    <xf numFmtId="0" fontId="0" fillId="33" borderId="18" xfId="0" applyFill="1"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80</xdr:row>
      <xdr:rowOff>0</xdr:rowOff>
    </xdr:from>
    <xdr:to>
      <xdr:col>0</xdr:col>
      <xdr:colOff>552450</xdr:colOff>
      <xdr:row>81</xdr:row>
      <xdr:rowOff>123825</xdr:rowOff>
    </xdr:to>
    <xdr:pic>
      <xdr:nvPicPr>
        <xdr:cNvPr id="1" name="Picture 1" descr="MDPLOGO.bmp"/>
        <xdr:cNvPicPr preferRelativeResize="1">
          <a:picLocks noChangeAspect="1"/>
        </xdr:cNvPicPr>
      </xdr:nvPicPr>
      <xdr:blipFill>
        <a:blip r:embed="rId1"/>
        <a:stretch>
          <a:fillRect/>
        </a:stretch>
      </xdr:blipFill>
      <xdr:spPr>
        <a:xfrm>
          <a:off x="0" y="15716250"/>
          <a:ext cx="552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81"/>
  <sheetViews>
    <sheetView tabSelected="1" zoomScalePageLayoutView="0" workbookViewId="0" topLeftCell="A58">
      <selection activeCell="A77" sqref="A77"/>
    </sheetView>
  </sheetViews>
  <sheetFormatPr defaultColWidth="9.140625" defaultRowHeight="15"/>
  <cols>
    <col min="1" max="1" width="21.7109375" style="1" customWidth="1"/>
    <col min="2" max="2" width="17.421875" style="1" customWidth="1"/>
    <col min="3" max="3" width="16.8515625" style="1" customWidth="1"/>
    <col min="4" max="4" width="16.57421875" style="1" customWidth="1"/>
    <col min="5" max="5" width="17.7109375" style="1" customWidth="1"/>
    <col min="6" max="6" width="15.8515625" style="1" customWidth="1"/>
    <col min="7" max="7" width="17.140625" style="1" customWidth="1"/>
    <col min="8" max="8" width="15.00390625" style="1" customWidth="1"/>
    <col min="9" max="9" width="13.28125" style="1" customWidth="1"/>
    <col min="10" max="10" width="13.28125" style="0" customWidth="1"/>
    <col min="11" max="11" width="12.7109375" style="0" customWidth="1"/>
    <col min="12" max="12" width="17.7109375" style="0" customWidth="1"/>
    <col min="13" max="13" width="16.57421875" style="0" customWidth="1"/>
    <col min="14" max="14" width="12.57421875" style="0" customWidth="1"/>
    <col min="15" max="15" width="17.00390625" style="0" customWidth="1"/>
    <col min="16" max="16" width="12.140625" style="0" customWidth="1"/>
    <col min="17" max="17" width="13.00390625" style="0" customWidth="1"/>
    <col min="18" max="18" width="11.7109375" style="0" customWidth="1"/>
  </cols>
  <sheetData>
    <row r="1" spans="1:18" ht="51" customHeight="1" thickBot="1">
      <c r="A1" s="19" t="s">
        <v>89</v>
      </c>
      <c r="B1" s="26" t="s">
        <v>90</v>
      </c>
      <c r="C1" s="27"/>
      <c r="D1" s="27"/>
      <c r="E1" s="27"/>
      <c r="F1" s="27"/>
      <c r="G1" s="27"/>
      <c r="H1" s="27"/>
      <c r="I1" s="27"/>
      <c r="J1" s="27"/>
      <c r="K1" s="28" t="s">
        <v>91</v>
      </c>
      <c r="L1" s="29"/>
      <c r="M1" s="29"/>
      <c r="N1" s="29"/>
      <c r="O1" s="29"/>
      <c r="P1" s="29"/>
      <c r="Q1" s="29"/>
      <c r="R1" s="29"/>
    </row>
    <row r="2" spans="1:18" ht="15.75" thickTop="1">
      <c r="A2" s="16"/>
      <c r="B2" s="6"/>
      <c r="C2" s="6"/>
      <c r="D2" s="6"/>
      <c r="E2" s="6"/>
      <c r="F2" s="6"/>
      <c r="G2" s="7" t="s">
        <v>53</v>
      </c>
      <c r="H2" s="6"/>
      <c r="I2" s="6"/>
      <c r="J2" s="2"/>
      <c r="K2" s="6"/>
      <c r="L2" s="6"/>
      <c r="M2" s="6"/>
      <c r="N2" s="6"/>
      <c r="O2" s="7" t="s">
        <v>53</v>
      </c>
      <c r="P2" s="6"/>
      <c r="Q2" s="6"/>
      <c r="R2" s="6"/>
    </row>
    <row r="3" spans="1:18" ht="15">
      <c r="A3" s="17"/>
      <c r="B3" s="8"/>
      <c r="C3" s="9"/>
      <c r="D3" s="9"/>
      <c r="E3" s="9" t="s">
        <v>54</v>
      </c>
      <c r="F3" s="9"/>
      <c r="G3" s="9" t="s">
        <v>55</v>
      </c>
      <c r="H3" s="9"/>
      <c r="I3" s="9"/>
      <c r="J3" s="3"/>
      <c r="K3" s="9"/>
      <c r="L3" s="9"/>
      <c r="M3" s="10" t="s">
        <v>54</v>
      </c>
      <c r="N3" s="9"/>
      <c r="O3" s="10" t="s">
        <v>55</v>
      </c>
      <c r="P3" s="11"/>
      <c r="Q3" s="12"/>
      <c r="R3" s="11"/>
    </row>
    <row r="4" spans="1:18" ht="15">
      <c r="A4" s="18"/>
      <c r="B4" s="9" t="s">
        <v>56</v>
      </c>
      <c r="C4" s="10"/>
      <c r="D4" s="10" t="s">
        <v>57</v>
      </c>
      <c r="E4" s="10" t="s">
        <v>58</v>
      </c>
      <c r="F4" s="10"/>
      <c r="G4" s="10" t="s">
        <v>59</v>
      </c>
      <c r="H4" s="10" t="s">
        <v>60</v>
      </c>
      <c r="I4" s="10"/>
      <c r="J4" s="5" t="s">
        <v>61</v>
      </c>
      <c r="K4" s="10"/>
      <c r="L4" s="10" t="s">
        <v>57</v>
      </c>
      <c r="M4" s="10" t="s">
        <v>58</v>
      </c>
      <c r="N4" s="10"/>
      <c r="O4" s="10" t="s">
        <v>59</v>
      </c>
      <c r="P4" s="10" t="s">
        <v>60</v>
      </c>
      <c r="Q4" s="13"/>
      <c r="R4" s="10" t="s">
        <v>61</v>
      </c>
    </row>
    <row r="5" spans="1:18" ht="15">
      <c r="A5" s="15" t="s">
        <v>0</v>
      </c>
      <c r="B5" s="10" t="s">
        <v>62</v>
      </c>
      <c r="C5" s="10" t="s">
        <v>64</v>
      </c>
      <c r="D5" s="10" t="s">
        <v>65</v>
      </c>
      <c r="E5" s="10" t="s">
        <v>66</v>
      </c>
      <c r="F5" s="10" t="s">
        <v>67</v>
      </c>
      <c r="G5" s="10" t="s">
        <v>68</v>
      </c>
      <c r="H5" s="10" t="s">
        <v>69</v>
      </c>
      <c r="I5" s="10" t="s">
        <v>63</v>
      </c>
      <c r="J5" s="5" t="s">
        <v>70</v>
      </c>
      <c r="K5" s="10" t="s">
        <v>64</v>
      </c>
      <c r="L5" s="10" t="s">
        <v>65</v>
      </c>
      <c r="M5" s="10" t="s">
        <v>66</v>
      </c>
      <c r="N5" s="10" t="s">
        <v>67</v>
      </c>
      <c r="O5" s="10" t="s">
        <v>68</v>
      </c>
      <c r="P5" s="10" t="s">
        <v>69</v>
      </c>
      <c r="Q5" s="10" t="s">
        <v>63</v>
      </c>
      <c r="R5" s="10" t="s">
        <v>70</v>
      </c>
    </row>
    <row r="6" spans="1:18" ht="15.75" thickBot="1">
      <c r="A6" s="24"/>
      <c r="B6" s="10"/>
      <c r="C6" s="10"/>
      <c r="D6" s="10"/>
      <c r="E6" s="10"/>
      <c r="F6" s="10"/>
      <c r="G6" s="10"/>
      <c r="H6" s="10"/>
      <c r="I6" s="10"/>
      <c r="J6" s="5"/>
      <c r="K6" s="14"/>
      <c r="L6" s="14"/>
      <c r="M6" s="14"/>
      <c r="N6" s="14"/>
      <c r="O6" s="14"/>
      <c r="P6" s="14"/>
      <c r="Q6" s="14"/>
      <c r="R6" s="14"/>
    </row>
    <row r="7" spans="1:18" ht="15">
      <c r="A7" s="20" t="s">
        <v>74</v>
      </c>
      <c r="B7" s="25">
        <v>31969</v>
      </c>
      <c r="C7" s="25">
        <v>31418</v>
      </c>
      <c r="D7" s="25">
        <v>227</v>
      </c>
      <c r="E7" s="25">
        <v>43</v>
      </c>
      <c r="F7" s="25">
        <v>85</v>
      </c>
      <c r="G7" s="25">
        <v>2</v>
      </c>
      <c r="H7" s="25">
        <v>34</v>
      </c>
      <c r="I7" s="25">
        <v>31809</v>
      </c>
      <c r="J7" s="25">
        <v>160</v>
      </c>
      <c r="K7" s="22">
        <f>'18 and Older'!$C7/'18 and Older'!$B7</f>
        <v>0.9827645531608746</v>
      </c>
      <c r="L7" s="22">
        <f>'18 and Older'!$D7/'18 and Older'!$B7</f>
        <v>0.007100628734086146</v>
      </c>
      <c r="M7" s="22">
        <f>'18 and Older'!$E7/'18 and Older'!$B7</f>
        <v>0.0013450530201132348</v>
      </c>
      <c r="N7" s="22">
        <f>'18 and Older'!$F7/'18 and Older'!$B7</f>
        <v>0.0026588257374331385</v>
      </c>
      <c r="O7" s="22">
        <f>'18 and Older'!$G7/'18 and Older'!$B7</f>
        <v>6.256060558666207E-05</v>
      </c>
      <c r="P7" s="22">
        <f>'18 and Older'!$H7/'18 and Older'!$B7</f>
        <v>0.0010635302949732553</v>
      </c>
      <c r="Q7" s="22">
        <f>'18 and Older'!$I7/'18 and Older'!$B7</f>
        <v>0.9949951515530671</v>
      </c>
      <c r="R7" s="22">
        <f>'18 and Older'!$J7/'18 and Older'!$B7</f>
        <v>0.0050048484469329664</v>
      </c>
    </row>
    <row r="8" spans="1:18" ht="15">
      <c r="A8" s="20" t="s">
        <v>75</v>
      </c>
      <c r="B8" s="25">
        <v>32266</v>
      </c>
      <c r="C8" s="25">
        <v>29661</v>
      </c>
      <c r="D8" s="25">
        <v>1883</v>
      </c>
      <c r="E8" s="25">
        <v>52</v>
      </c>
      <c r="F8" s="25">
        <v>262</v>
      </c>
      <c r="G8" s="25">
        <v>17</v>
      </c>
      <c r="H8" s="25">
        <v>74</v>
      </c>
      <c r="I8" s="25">
        <v>31949</v>
      </c>
      <c r="J8" s="25">
        <v>317</v>
      </c>
      <c r="K8" s="22">
        <f>'18 and Older'!$C8/'18 and Older'!$B8</f>
        <v>0.9192648608442323</v>
      </c>
      <c r="L8" s="22">
        <f>'18 and Older'!$D8/'18 and Older'!$B8</f>
        <v>0.05835864377363169</v>
      </c>
      <c r="M8" s="22">
        <f>'18 and Older'!$E8/'18 and Older'!$B8</f>
        <v>0.0016116035455278</v>
      </c>
      <c r="N8" s="22">
        <f>'18 and Older'!$F8/'18 and Older'!$B8</f>
        <v>0.00812000247939007</v>
      </c>
      <c r="O8" s="22">
        <f>'18 and Older'!$G8/'18 and Older'!$B8</f>
        <v>0.0005268703898840885</v>
      </c>
      <c r="P8" s="22">
        <f>'18 and Older'!$H8/'18 and Older'!$B8</f>
        <v>0.0022934358147895617</v>
      </c>
      <c r="Q8" s="22">
        <f>'18 and Older'!$I8/'18 and Older'!$B8</f>
        <v>0.9901754168474556</v>
      </c>
      <c r="R8" s="22">
        <f>'18 and Older'!$J8/'18 and Older'!$B8</f>
        <v>0.009824583152544475</v>
      </c>
    </row>
    <row r="9" spans="1:18" ht="15">
      <c r="A9" s="20" t="s">
        <v>76</v>
      </c>
      <c r="B9" s="25">
        <v>32322</v>
      </c>
      <c r="C9" s="25">
        <v>29876</v>
      </c>
      <c r="D9" s="25">
        <v>1809</v>
      </c>
      <c r="E9" s="25">
        <v>51</v>
      </c>
      <c r="F9" s="25">
        <v>242</v>
      </c>
      <c r="G9" s="25">
        <v>7</v>
      </c>
      <c r="H9" s="25">
        <v>61</v>
      </c>
      <c r="I9" s="25">
        <v>32046</v>
      </c>
      <c r="J9" s="25">
        <v>276</v>
      </c>
      <c r="K9" s="22">
        <f>'18 and Older'!$C9/'18 and Older'!$B9</f>
        <v>0.9243239898521131</v>
      </c>
      <c r="L9" s="22">
        <f>'18 and Older'!$D9/'18 and Older'!$B9</f>
        <v>0.055968071282717656</v>
      </c>
      <c r="M9" s="22">
        <f>'18 and Older'!$E9/'18 and Older'!$B9</f>
        <v>0.001577872656395025</v>
      </c>
      <c r="N9" s="22">
        <f>'18 and Older'!$F9/'18 and Older'!$B9</f>
        <v>0.00748716044799208</v>
      </c>
      <c r="O9" s="22">
        <f>'18 and Older'!$G9/'18 and Older'!$B9</f>
        <v>0.0002165707567601015</v>
      </c>
      <c r="P9" s="22">
        <f>'18 and Older'!$H9/'18 and Older'!$B9</f>
        <v>0.0018872594517665986</v>
      </c>
      <c r="Q9" s="22">
        <f>'18 and Older'!$I9/'18 and Older'!$B9</f>
        <v>0.9914609244477446</v>
      </c>
      <c r="R9" s="22">
        <f>'18 and Older'!$J9/'18 and Older'!$B9</f>
        <v>0.008539075552255429</v>
      </c>
    </row>
    <row r="10" spans="1:18" ht="15">
      <c r="A10" s="20" t="s">
        <v>77</v>
      </c>
      <c r="B10" s="25">
        <v>64446</v>
      </c>
      <c r="C10" s="25">
        <v>59514</v>
      </c>
      <c r="D10" s="25">
        <v>2650</v>
      </c>
      <c r="E10" s="25">
        <v>139</v>
      </c>
      <c r="F10" s="25">
        <v>955</v>
      </c>
      <c r="G10" s="25">
        <v>24</v>
      </c>
      <c r="H10" s="25">
        <v>468</v>
      </c>
      <c r="I10" s="25">
        <v>63750</v>
      </c>
      <c r="J10" s="25">
        <v>696</v>
      </c>
      <c r="K10" s="22">
        <f>'18 and Older'!$C10/'18 and Older'!$B10</f>
        <v>0.9234708127734848</v>
      </c>
      <c r="L10" s="22">
        <f>'18 and Older'!$D10/'18 and Older'!$B10</f>
        <v>0.0411196971107594</v>
      </c>
      <c r="M10" s="22">
        <f>'18 and Older'!$E10/'18 and Older'!$B10</f>
        <v>0.002156844489960587</v>
      </c>
      <c r="N10" s="22">
        <f>'18 and Older'!$F10/'18 and Older'!$B10</f>
        <v>0.01481860782670763</v>
      </c>
      <c r="O10" s="22">
        <f>'18 and Older'!$G10/'18 and Older'!$B10</f>
        <v>0.0003724048040219719</v>
      </c>
      <c r="P10" s="22">
        <f>'18 and Older'!$H10/'18 and Older'!$B10</f>
        <v>0.007261893678428452</v>
      </c>
      <c r="Q10" s="22">
        <f>'18 and Older'!$I10/'18 and Older'!$B10</f>
        <v>0.9892002606833629</v>
      </c>
      <c r="R10" s="22">
        <f>'18 and Older'!$J10/'18 and Older'!$B10</f>
        <v>0.010799739316637184</v>
      </c>
    </row>
    <row r="11" spans="1:18" ht="15">
      <c r="A11" s="20" t="s">
        <v>78</v>
      </c>
      <c r="B11" s="25">
        <v>30288</v>
      </c>
      <c r="C11" s="25">
        <v>24283</v>
      </c>
      <c r="D11" s="25">
        <v>4281</v>
      </c>
      <c r="E11" s="25">
        <v>83</v>
      </c>
      <c r="F11" s="25">
        <v>416</v>
      </c>
      <c r="G11" s="25">
        <v>19</v>
      </c>
      <c r="H11" s="25">
        <v>534</v>
      </c>
      <c r="I11" s="25">
        <v>29616</v>
      </c>
      <c r="J11" s="25">
        <v>672</v>
      </c>
      <c r="K11" s="22">
        <f>'18 and Older'!$C11/'18 and Older'!$B11</f>
        <v>0.8017366613840465</v>
      </c>
      <c r="L11" s="22">
        <f>'18 and Older'!$D11/'18 and Older'!$B11</f>
        <v>0.14134310618066562</v>
      </c>
      <c r="M11" s="22">
        <f>'18 and Older'!$E11/'18 and Older'!$B11</f>
        <v>0.0027403592181722133</v>
      </c>
      <c r="N11" s="22">
        <f>'18 and Older'!$F11/'18 and Older'!$B11</f>
        <v>0.013734812466983624</v>
      </c>
      <c r="O11" s="22">
        <f>'18 and Older'!$G11/'18 and Older'!$B11</f>
        <v>0.000627311146328579</v>
      </c>
      <c r="P11" s="22">
        <f>'18 and Older'!$H11/'18 and Older'!$B11</f>
        <v>0.017630744849445323</v>
      </c>
      <c r="Q11" s="22">
        <f>'18 and Older'!$I11/'18 and Older'!$B11</f>
        <v>0.9778129952456418</v>
      </c>
      <c r="R11" s="22">
        <f>'18 and Older'!$J11/'18 and Older'!$B11</f>
        <v>0.022187004754358162</v>
      </c>
    </row>
    <row r="12" spans="1:18" ht="15">
      <c r="A12" s="20" t="s">
        <v>79</v>
      </c>
      <c r="B12" s="25">
        <v>59682</v>
      </c>
      <c r="C12" s="25">
        <v>42631</v>
      </c>
      <c r="D12" s="25">
        <v>9057</v>
      </c>
      <c r="E12" s="25">
        <v>262</v>
      </c>
      <c r="F12" s="25">
        <v>3095</v>
      </c>
      <c r="G12" s="25">
        <v>47</v>
      </c>
      <c r="H12" s="25">
        <v>3227</v>
      </c>
      <c r="I12" s="25">
        <v>58319</v>
      </c>
      <c r="J12" s="25">
        <v>1363</v>
      </c>
      <c r="K12" s="22">
        <f>'18 and Older'!$C12/'18 and Older'!$B12</f>
        <v>0.7143024697563755</v>
      </c>
      <c r="L12" s="22">
        <f>'18 and Older'!$D12/'18 and Older'!$B12</f>
        <v>0.15175429777822458</v>
      </c>
      <c r="M12" s="22">
        <f>'18 and Older'!$E12/'18 and Older'!$B12</f>
        <v>0.004389933313226769</v>
      </c>
      <c r="N12" s="22">
        <f>'18 and Older'!$F12/'18 and Older'!$B12</f>
        <v>0.05185818169632385</v>
      </c>
      <c r="O12" s="22">
        <f>'18 and Older'!$G12/'18 and Older'!$B12</f>
        <v>0.000787507121075031</v>
      </c>
      <c r="P12" s="22">
        <f>'18 and Older'!$H12/'18 and Older'!$B12</f>
        <v>0.05406990382359841</v>
      </c>
      <c r="Q12" s="22">
        <f>'18 and Older'!$I12/'18 and Older'!$B12</f>
        <v>0.9771622934888241</v>
      </c>
      <c r="R12" s="22">
        <f>'18 and Older'!$J12/'18 and Older'!$B12</f>
        <v>0.0228377065111759</v>
      </c>
    </row>
    <row r="13" spans="1:18" ht="15">
      <c r="A13" s="20" t="s">
        <v>80</v>
      </c>
      <c r="B13" s="25">
        <v>29332</v>
      </c>
      <c r="C13" s="25">
        <v>24330</v>
      </c>
      <c r="D13" s="25">
        <v>2530</v>
      </c>
      <c r="E13" s="25">
        <v>75</v>
      </c>
      <c r="F13" s="25">
        <v>1351</v>
      </c>
      <c r="G13" s="25">
        <v>16</v>
      </c>
      <c r="H13" s="25">
        <v>559</v>
      </c>
      <c r="I13" s="25">
        <v>28861</v>
      </c>
      <c r="J13" s="25">
        <v>471</v>
      </c>
      <c r="K13" s="22">
        <f>'18 and Older'!$C13/'18 and Older'!$B13</f>
        <v>0.8294695213418791</v>
      </c>
      <c r="L13" s="22">
        <f>'18 and Older'!$D13/'18 and Older'!$B13</f>
        <v>0.08625392063275604</v>
      </c>
      <c r="M13" s="22">
        <f>'18 and Older'!$E13/'18 and Older'!$B13</f>
        <v>0.0025569344061093686</v>
      </c>
      <c r="N13" s="22">
        <f>'18 and Older'!$F13/'18 and Older'!$B13</f>
        <v>0.04605891176871676</v>
      </c>
      <c r="O13" s="22">
        <f>'18 and Older'!$G13/'18 and Older'!$B13</f>
        <v>0.0005454793399699986</v>
      </c>
      <c r="P13" s="22">
        <f>'18 and Older'!$H13/'18 and Older'!$B13</f>
        <v>0.019057684440201828</v>
      </c>
      <c r="Q13" s="22">
        <f>'18 and Older'!$I13/'18 and Older'!$B13</f>
        <v>0.9839424519296331</v>
      </c>
      <c r="R13" s="22">
        <f>'18 and Older'!$J13/'18 and Older'!$B13</f>
        <v>0.016057548070366835</v>
      </c>
    </row>
    <row r="14" spans="1:18" ht="15">
      <c r="A14" s="20" t="s">
        <v>81</v>
      </c>
      <c r="B14" s="25">
        <v>94608</v>
      </c>
      <c r="C14" s="25">
        <v>87602</v>
      </c>
      <c r="D14" s="25">
        <v>2817</v>
      </c>
      <c r="E14" s="25">
        <v>230</v>
      </c>
      <c r="F14" s="25">
        <v>2117</v>
      </c>
      <c r="G14" s="25">
        <v>25</v>
      </c>
      <c r="H14" s="25">
        <v>769</v>
      </c>
      <c r="I14" s="25">
        <v>93560</v>
      </c>
      <c r="J14" s="25">
        <v>1048</v>
      </c>
      <c r="K14" s="22">
        <f>'18 and Older'!$C14/'18 and Older'!$B14</f>
        <v>0.9259470657872484</v>
      </c>
      <c r="L14" s="22">
        <f>'18 and Older'!$D14/'18 and Older'!$B14</f>
        <v>0.029775494672754945</v>
      </c>
      <c r="M14" s="22">
        <f>'18 and Older'!$E14/'18 and Older'!$B14</f>
        <v>0.002431084052088618</v>
      </c>
      <c r="N14" s="22">
        <f>'18 and Older'!$F14/'18 and Older'!$B14</f>
        <v>0.022376543209876542</v>
      </c>
      <c r="O14" s="22">
        <f>'18 and Older'!$G14/'18 and Older'!$B14</f>
        <v>0.00026424826653137154</v>
      </c>
      <c r="P14" s="22">
        <f>'18 and Older'!$H14/'18 and Older'!$B14</f>
        <v>0.008128276678504989</v>
      </c>
      <c r="Q14" s="22">
        <f>'18 and Older'!$I14/'18 and Older'!$B14</f>
        <v>0.9889227126670049</v>
      </c>
      <c r="R14" s="22">
        <f>'18 and Older'!$J14/'18 and Older'!$B14</f>
        <v>0.011077287332995095</v>
      </c>
    </row>
    <row r="15" spans="1:18" ht="15">
      <c r="A15" s="20" t="s">
        <v>82</v>
      </c>
      <c r="B15" s="25">
        <v>97442</v>
      </c>
      <c r="C15" s="25">
        <v>91822</v>
      </c>
      <c r="D15" s="25">
        <v>2800</v>
      </c>
      <c r="E15" s="25">
        <v>181</v>
      </c>
      <c r="F15" s="25">
        <v>1145</v>
      </c>
      <c r="G15" s="25">
        <v>29</v>
      </c>
      <c r="H15" s="25">
        <v>674</v>
      </c>
      <c r="I15" s="25">
        <v>96651</v>
      </c>
      <c r="J15" s="25">
        <v>791</v>
      </c>
      <c r="K15" s="22">
        <f>'18 and Older'!$C15/'18 and Older'!$B15</f>
        <v>0.9423246649288808</v>
      </c>
      <c r="L15" s="22">
        <f>'18 and Older'!$D15/'18 and Older'!$B15</f>
        <v>0.028735042384187517</v>
      </c>
      <c r="M15" s="22">
        <f>'18 and Older'!$E15/'18 and Older'!$B15</f>
        <v>0.0018575152398349788</v>
      </c>
      <c r="N15" s="22">
        <f>'18 and Older'!$F15/'18 and Older'!$B15</f>
        <v>0.011750579832105252</v>
      </c>
      <c r="O15" s="22">
        <f>'18 and Older'!$G15/'18 and Older'!$B15</f>
        <v>0.000297612938979085</v>
      </c>
      <c r="P15" s="22">
        <f>'18 and Older'!$H15/'18 and Older'!$B15</f>
        <v>0.006916935202479424</v>
      </c>
      <c r="Q15" s="22">
        <f>'18 and Older'!$I15/'18 and Older'!$B15</f>
        <v>0.991882350526467</v>
      </c>
      <c r="R15" s="22">
        <f>'18 and Older'!$J15/'18 and Older'!$B15</f>
        <v>0.008117649473532973</v>
      </c>
    </row>
    <row r="16" spans="1:18" ht="15">
      <c r="A16" s="20" t="s">
        <v>83</v>
      </c>
      <c r="B16" s="25">
        <v>95290</v>
      </c>
      <c r="C16" s="25">
        <v>76469</v>
      </c>
      <c r="D16" s="25">
        <v>13412</v>
      </c>
      <c r="E16" s="25">
        <v>659</v>
      </c>
      <c r="F16" s="25">
        <v>1624</v>
      </c>
      <c r="G16" s="25">
        <v>26</v>
      </c>
      <c r="H16" s="25">
        <v>1587</v>
      </c>
      <c r="I16" s="25">
        <v>93777</v>
      </c>
      <c r="J16" s="25">
        <v>1513</v>
      </c>
      <c r="K16" s="22">
        <f>'18 and Older'!$C16/'18 and Older'!$B16</f>
        <v>0.8024871445062441</v>
      </c>
      <c r="L16" s="22">
        <f>'18 and Older'!$D16/'18 and Older'!$B16</f>
        <v>0.14074929163605834</v>
      </c>
      <c r="M16" s="22">
        <f>'18 and Older'!$E16/'18 and Older'!$B16</f>
        <v>0.006915730926644979</v>
      </c>
      <c r="N16" s="22">
        <f>'18 and Older'!$F16/'18 and Older'!$B16</f>
        <v>0.01704271172211145</v>
      </c>
      <c r="O16" s="22">
        <f>'18 and Older'!$G16/'18 and Older'!$B16</f>
        <v>0.00027285129604365623</v>
      </c>
      <c r="P16" s="22">
        <f>'18 and Older'!$H16/'18 and Older'!$B16</f>
        <v>0.01665442333928009</v>
      </c>
      <c r="Q16" s="22">
        <f>'18 and Older'!$I16/'18 and Older'!$B16</f>
        <v>0.9841221534263827</v>
      </c>
      <c r="R16" s="22">
        <f>'18 and Older'!$J16/'18 and Older'!$B16</f>
        <v>0.015877846573617377</v>
      </c>
    </row>
    <row r="17" spans="1:18" ht="15">
      <c r="A17" s="20" t="s">
        <v>84</v>
      </c>
      <c r="B17" s="25">
        <v>98804</v>
      </c>
      <c r="C17" s="25">
        <v>87258</v>
      </c>
      <c r="D17" s="25">
        <v>7025</v>
      </c>
      <c r="E17" s="25">
        <v>278</v>
      </c>
      <c r="F17" s="25">
        <v>2637</v>
      </c>
      <c r="G17" s="25">
        <v>20</v>
      </c>
      <c r="H17" s="25">
        <v>577</v>
      </c>
      <c r="I17" s="25">
        <v>97795</v>
      </c>
      <c r="J17" s="25">
        <v>1009</v>
      </c>
      <c r="K17" s="22">
        <f>'18 and Older'!$C17/'18 and Older'!$B17</f>
        <v>0.8831423828994778</v>
      </c>
      <c r="L17" s="22">
        <f>'18 and Older'!$D17/'18 and Older'!$B17</f>
        <v>0.07110036030929921</v>
      </c>
      <c r="M17" s="22">
        <f>'18 and Older'!$E17/'18 and Older'!$B17</f>
        <v>0.0028136512691793853</v>
      </c>
      <c r="N17" s="22">
        <f>'18 and Older'!$F17/'18 and Older'!$B17</f>
        <v>0.026689202866280716</v>
      </c>
      <c r="O17" s="22">
        <f>'18 and Older'!$G17/'18 and Older'!$B17</f>
        <v>0.00020242095461722197</v>
      </c>
      <c r="P17" s="22">
        <f>'18 and Older'!$H17/'18 and Older'!$B17</f>
        <v>0.005839844540706854</v>
      </c>
      <c r="Q17" s="22">
        <f>'18 and Older'!$I17/'18 and Older'!$B17</f>
        <v>0.9897878628395611</v>
      </c>
      <c r="R17" s="22">
        <f>'18 and Older'!$J17/'18 and Older'!$B17</f>
        <v>0.01021213716043885</v>
      </c>
    </row>
    <row r="18" spans="1:18" ht="15">
      <c r="A18" s="20" t="s">
        <v>85</v>
      </c>
      <c r="B18" s="25">
        <v>98055</v>
      </c>
      <c r="C18" s="25">
        <v>69694</v>
      </c>
      <c r="D18" s="25">
        <v>19896</v>
      </c>
      <c r="E18" s="25">
        <v>251</v>
      </c>
      <c r="F18" s="25">
        <v>5582</v>
      </c>
      <c r="G18" s="25">
        <v>37</v>
      </c>
      <c r="H18" s="25">
        <v>1185</v>
      </c>
      <c r="I18" s="25">
        <v>96645</v>
      </c>
      <c r="J18" s="25">
        <v>1410</v>
      </c>
      <c r="K18" s="22">
        <f>'18 and Older'!$C18/'18 and Older'!$B18</f>
        <v>0.7107643669369231</v>
      </c>
      <c r="L18" s="22">
        <f>'18 and Older'!$D18/'18 and Older'!$B18</f>
        <v>0.20290653204834022</v>
      </c>
      <c r="M18" s="22">
        <f>'18 and Older'!$E18/'18 and Older'!$B18</f>
        <v>0.0025597878741522614</v>
      </c>
      <c r="N18" s="22">
        <f>'18 and Older'!$F18/'18 and Older'!$B18</f>
        <v>0.05692723471521085</v>
      </c>
      <c r="O18" s="22">
        <f>'18 and Older'!$G18/'18 and Older'!$B18</f>
        <v>0.00037733924838101066</v>
      </c>
      <c r="P18" s="22">
        <f>'18 and Older'!$H18/'18 and Older'!$B18</f>
        <v>0.012085054306256693</v>
      </c>
      <c r="Q18" s="22">
        <f>'18 and Older'!$I18/'18 and Older'!$B18</f>
        <v>0.9856203151292642</v>
      </c>
      <c r="R18" s="22">
        <f>'18 and Older'!$J18/'18 and Older'!$B18</f>
        <v>0.014379684870735812</v>
      </c>
    </row>
    <row r="19" spans="1:18" ht="15">
      <c r="A19" s="20" t="s">
        <v>86</v>
      </c>
      <c r="B19" s="25">
        <v>62534</v>
      </c>
      <c r="C19" s="25">
        <v>52156</v>
      </c>
      <c r="D19" s="25">
        <v>3167</v>
      </c>
      <c r="E19" s="25">
        <v>106</v>
      </c>
      <c r="F19" s="25">
        <v>5919</v>
      </c>
      <c r="G19" s="25">
        <v>15</v>
      </c>
      <c r="H19" s="25">
        <v>391</v>
      </c>
      <c r="I19" s="25">
        <v>61754</v>
      </c>
      <c r="J19" s="25">
        <v>780</v>
      </c>
      <c r="K19" s="22">
        <f>'18 and Older'!$C19/'18 and Older'!$B19</f>
        <v>0.8340422809991365</v>
      </c>
      <c r="L19" s="22">
        <f>'18 and Older'!$D19/'18 and Older'!$B19</f>
        <v>0.050644449419515784</v>
      </c>
      <c r="M19" s="22">
        <f>'18 and Older'!$E19/'18 and Older'!$B19</f>
        <v>0.0016950778776345667</v>
      </c>
      <c r="N19" s="22">
        <f>'18 and Older'!$F19/'18 and Older'!$B19</f>
        <v>0.09465250903508492</v>
      </c>
      <c r="O19" s="22">
        <f>'18 and Older'!$G19/'18 and Older'!$B19</f>
        <v>0.0002398695109860236</v>
      </c>
      <c r="P19" s="22">
        <f>'18 and Older'!$H19/'18 and Older'!$B19</f>
        <v>0.006252598586369016</v>
      </c>
      <c r="Q19" s="22">
        <f>'18 and Older'!$I19/'18 and Older'!$B19</f>
        <v>0.9875267854287267</v>
      </c>
      <c r="R19" s="22">
        <f>'18 and Older'!$J19/'18 and Older'!$B19</f>
        <v>0.012473214571273228</v>
      </c>
    </row>
    <row r="20" spans="1:18" ht="15">
      <c r="A20" s="20" t="s">
        <v>87</v>
      </c>
      <c r="B20" s="25">
        <v>30804</v>
      </c>
      <c r="C20" s="25">
        <v>19957</v>
      </c>
      <c r="D20" s="25">
        <v>2730</v>
      </c>
      <c r="E20" s="25">
        <v>76</v>
      </c>
      <c r="F20" s="25">
        <v>7076</v>
      </c>
      <c r="G20" s="25">
        <v>16</v>
      </c>
      <c r="H20" s="25">
        <v>409</v>
      </c>
      <c r="I20" s="25">
        <v>30264</v>
      </c>
      <c r="J20" s="25">
        <v>540</v>
      </c>
      <c r="K20" s="22">
        <f>'18 and Older'!$C20/'18 and Older'!$B20</f>
        <v>0.647870406440722</v>
      </c>
      <c r="L20" s="22">
        <f>'18 and Older'!$D20/'18 and Older'!$B20</f>
        <v>0.08862485391507596</v>
      </c>
      <c r="M20" s="22">
        <f>'18 and Older'!$E20/'18 and Older'!$B20</f>
        <v>0.002467212050383067</v>
      </c>
      <c r="N20" s="22">
        <f>'18 and Older'!$F20/'18 and Older'!$B20</f>
        <v>0.22971042721724452</v>
      </c>
      <c r="O20" s="22">
        <f>'18 and Older'!$G20/'18 and Older'!$B20</f>
        <v>0.0005194130632385404</v>
      </c>
      <c r="P20" s="22">
        <f>'18 and Older'!$H20/'18 and Older'!$B20</f>
        <v>0.01327749642903519</v>
      </c>
      <c r="Q20" s="22">
        <f>'18 and Older'!$I20/'18 and Older'!$B20</f>
        <v>0.9824698091156993</v>
      </c>
      <c r="R20" s="22">
        <f>'18 and Older'!$J20/'18 and Older'!$B20</f>
        <v>0.01753019088430074</v>
      </c>
    </row>
    <row r="21" spans="1:18" ht="15">
      <c r="A21" s="20" t="s">
        <v>1</v>
      </c>
      <c r="B21" s="25">
        <v>88361</v>
      </c>
      <c r="C21" s="25">
        <v>32722</v>
      </c>
      <c r="D21" s="25">
        <v>48705</v>
      </c>
      <c r="E21" s="25">
        <v>248</v>
      </c>
      <c r="F21" s="25">
        <v>3444</v>
      </c>
      <c r="G21" s="25">
        <v>39</v>
      </c>
      <c r="H21" s="25">
        <v>1519</v>
      </c>
      <c r="I21" s="25">
        <v>86677</v>
      </c>
      <c r="J21" s="25">
        <v>1684</v>
      </c>
      <c r="K21" s="22">
        <f>'18 and Older'!$C21/'18 and Older'!$B21</f>
        <v>0.3703217482826134</v>
      </c>
      <c r="L21" s="22">
        <f>'18 and Older'!$D21/'18 and Older'!$B21</f>
        <v>0.5512047170131619</v>
      </c>
      <c r="M21" s="22">
        <f>'18 and Older'!$E21/'18 and Older'!$B21</f>
        <v>0.0028066681001799438</v>
      </c>
      <c r="N21" s="22">
        <f>'18 and Older'!$F21/'18 and Older'!$B21</f>
        <v>0.03897647152024083</v>
      </c>
      <c r="O21" s="22">
        <f>'18 and Older'!$G21/'18 and Older'!$B21</f>
        <v>0.00044137119317345886</v>
      </c>
      <c r="P21" s="22">
        <f>'18 and Older'!$H21/'18 and Older'!$B21</f>
        <v>0.017190842113602153</v>
      </c>
      <c r="Q21" s="22">
        <f>'18 and Older'!$I21/'18 and Older'!$B21</f>
        <v>0.9809418182229717</v>
      </c>
      <c r="R21" s="22">
        <f>'18 and Older'!$J21/'18 and Older'!$B21</f>
        <v>0.019058181777028328</v>
      </c>
    </row>
    <row r="22" spans="1:18" ht="15">
      <c r="A22" s="20" t="s">
        <v>2</v>
      </c>
      <c r="B22" s="25">
        <v>92182</v>
      </c>
      <c r="C22" s="25">
        <v>62374</v>
      </c>
      <c r="D22" s="25">
        <v>20104</v>
      </c>
      <c r="E22" s="25">
        <v>163</v>
      </c>
      <c r="F22" s="25">
        <v>6485</v>
      </c>
      <c r="G22" s="25">
        <v>49</v>
      </c>
      <c r="H22" s="25">
        <v>1533</v>
      </c>
      <c r="I22" s="25">
        <v>90708</v>
      </c>
      <c r="J22" s="25">
        <v>1474</v>
      </c>
      <c r="K22" s="22">
        <f>'18 and Older'!$C22/'18 and Older'!$B22</f>
        <v>0.6766396910459743</v>
      </c>
      <c r="L22" s="22">
        <f>'18 and Older'!$D22/'18 and Older'!$B22</f>
        <v>0.21809029962465556</v>
      </c>
      <c r="M22" s="22">
        <f>'18 and Older'!$E22/'18 and Older'!$B22</f>
        <v>0.001768241088281877</v>
      </c>
      <c r="N22" s="22">
        <f>'18 and Older'!$F22/'18 and Older'!$B22</f>
        <v>0.0703499598620121</v>
      </c>
      <c r="O22" s="22">
        <f>'18 and Older'!$G22/'18 and Older'!$B22</f>
        <v>0.0005315571369681716</v>
      </c>
      <c r="P22" s="22">
        <f>'18 and Older'!$H22/'18 and Older'!$B22</f>
        <v>0.016630144713718514</v>
      </c>
      <c r="Q22" s="22">
        <f>'18 and Older'!$I22/'18 and Older'!$B22</f>
        <v>0.9840098934716105</v>
      </c>
      <c r="R22" s="22">
        <f>'18 and Older'!$J22/'18 and Older'!$B22</f>
        <v>0.01599010652838949</v>
      </c>
    </row>
    <row r="23" spans="1:18" ht="15">
      <c r="A23" s="20" t="s">
        <v>3</v>
      </c>
      <c r="B23" s="25">
        <v>93620</v>
      </c>
      <c r="C23" s="25">
        <v>64376</v>
      </c>
      <c r="D23" s="25">
        <v>16824</v>
      </c>
      <c r="E23" s="25">
        <v>266</v>
      </c>
      <c r="F23" s="25">
        <v>8211</v>
      </c>
      <c r="G23" s="25">
        <v>45</v>
      </c>
      <c r="H23" s="25">
        <v>1802</v>
      </c>
      <c r="I23" s="25">
        <v>91524</v>
      </c>
      <c r="J23" s="25">
        <v>2096</v>
      </c>
      <c r="K23" s="22">
        <f>'18 and Older'!$C23/'18 and Older'!$B23</f>
        <v>0.6876308481093784</v>
      </c>
      <c r="L23" s="22">
        <f>'18 and Older'!$D23/'18 and Older'!$B23</f>
        <v>0.17970519119846187</v>
      </c>
      <c r="M23" s="22">
        <f>'18 and Older'!$E23/'18 and Older'!$B23</f>
        <v>0.0028412732322153386</v>
      </c>
      <c r="N23" s="22">
        <f>'18 and Older'!$F23/'18 and Older'!$B23</f>
        <v>0.08770561845759453</v>
      </c>
      <c r="O23" s="22">
        <f>'18 and Older'!$G23/'18 and Older'!$B23</f>
        <v>0.0004806665242469558</v>
      </c>
      <c r="P23" s="22">
        <f>'18 and Older'!$H23/'18 and Older'!$B23</f>
        <v>0.01924802392651143</v>
      </c>
      <c r="Q23" s="22">
        <f>'18 and Older'!$I23/'18 and Older'!$B23</f>
        <v>0.9776116214484084</v>
      </c>
      <c r="R23" s="22">
        <f>'18 and Older'!$J23/'18 and Older'!$B23</f>
        <v>0.02238837855159154</v>
      </c>
    </row>
    <row r="24" spans="1:18" ht="15">
      <c r="A24" s="20" t="s">
        <v>4</v>
      </c>
      <c r="B24" s="25">
        <v>89221</v>
      </c>
      <c r="C24" s="25">
        <v>52906</v>
      </c>
      <c r="D24" s="25">
        <v>19249</v>
      </c>
      <c r="E24" s="25">
        <v>317</v>
      </c>
      <c r="F24" s="25">
        <v>12048</v>
      </c>
      <c r="G24" s="25">
        <v>33</v>
      </c>
      <c r="H24" s="25">
        <v>2315</v>
      </c>
      <c r="I24" s="25">
        <v>86868</v>
      </c>
      <c r="J24" s="25">
        <v>2353</v>
      </c>
      <c r="K24" s="22">
        <f>'18 and Older'!$C24/'18 and Older'!$B24</f>
        <v>0.5929769897221506</v>
      </c>
      <c r="L24" s="22">
        <f>'18 and Older'!$D24/'18 and Older'!$B24</f>
        <v>0.21574517210073862</v>
      </c>
      <c r="M24" s="22">
        <f>'18 and Older'!$E24/'18 and Older'!$B24</f>
        <v>0.003552975196422367</v>
      </c>
      <c r="N24" s="22">
        <f>'18 and Older'!$F24/'18 and Older'!$B24</f>
        <v>0.13503547371134597</v>
      </c>
      <c r="O24" s="22">
        <f>'18 and Older'!$G24/'18 and Older'!$B24</f>
        <v>0.0003698680803846628</v>
      </c>
      <c r="P24" s="22">
        <f>'18 and Older'!$H24/'18 and Older'!$B24</f>
        <v>0.025946806245166498</v>
      </c>
      <c r="Q24" s="22">
        <f>'18 and Older'!$I24/'18 and Older'!$B24</f>
        <v>0.9736272850562088</v>
      </c>
      <c r="R24" s="22">
        <f>'18 and Older'!$J24/'18 and Older'!$B24</f>
        <v>0.02637271494379126</v>
      </c>
    </row>
    <row r="25" spans="1:18" ht="15">
      <c r="A25" s="20" t="s">
        <v>5</v>
      </c>
      <c r="B25" s="25">
        <v>94476</v>
      </c>
      <c r="C25" s="25">
        <v>55733</v>
      </c>
      <c r="D25" s="25">
        <v>21081</v>
      </c>
      <c r="E25" s="25">
        <v>288</v>
      </c>
      <c r="F25" s="25">
        <v>11813</v>
      </c>
      <c r="G25" s="25">
        <v>49</v>
      </c>
      <c r="H25" s="25">
        <v>3256</v>
      </c>
      <c r="I25" s="25">
        <v>92220</v>
      </c>
      <c r="J25" s="25">
        <v>2256</v>
      </c>
      <c r="K25" s="22">
        <f>'18 and Older'!$C25/'18 and Older'!$B25</f>
        <v>0.5899170159617257</v>
      </c>
      <c r="L25" s="22">
        <f>'18 and Older'!$D25/'18 and Older'!$B25</f>
        <v>0.22313603454845676</v>
      </c>
      <c r="M25" s="22">
        <f>'18 and Older'!$E25/'18 and Older'!$B25</f>
        <v>0.0030483932427283118</v>
      </c>
      <c r="N25" s="22">
        <f>'18 and Older'!$F25/'18 and Older'!$B25</f>
        <v>0.12503704644565816</v>
      </c>
      <c r="O25" s="22">
        <f>'18 and Older'!$G25/'18 and Older'!$B25</f>
        <v>0.0005186502392141919</v>
      </c>
      <c r="P25" s="22">
        <f>'18 and Older'!$H25/'18 and Older'!$B25</f>
        <v>0.03446377916084508</v>
      </c>
      <c r="Q25" s="22">
        <f>'18 and Older'!$I25/'18 and Older'!$B25</f>
        <v>0.9761209195986282</v>
      </c>
      <c r="R25" s="22">
        <f>'18 and Older'!$J25/'18 and Older'!$B25</f>
        <v>0.023879080401371777</v>
      </c>
    </row>
    <row r="26" spans="1:18" ht="15">
      <c r="A26" s="20" t="s">
        <v>6</v>
      </c>
      <c r="B26" s="25">
        <v>87737</v>
      </c>
      <c r="C26" s="25">
        <v>55411</v>
      </c>
      <c r="D26" s="25">
        <v>8746</v>
      </c>
      <c r="E26" s="25">
        <v>176</v>
      </c>
      <c r="F26" s="25">
        <v>19603</v>
      </c>
      <c r="G26" s="25">
        <v>32</v>
      </c>
      <c r="H26" s="25">
        <v>1747</v>
      </c>
      <c r="I26" s="25">
        <v>85715</v>
      </c>
      <c r="J26" s="25">
        <v>2022</v>
      </c>
      <c r="K26" s="22">
        <f>'18 and Older'!$C26/'18 and Older'!$B26</f>
        <v>0.631557951605366</v>
      </c>
      <c r="L26" s="22">
        <f>'18 and Older'!$D26/'18 and Older'!$B26</f>
        <v>0.09968428371154701</v>
      </c>
      <c r="M26" s="22">
        <f>'18 and Older'!$E26/'18 and Older'!$B26</f>
        <v>0.0020059951901706236</v>
      </c>
      <c r="N26" s="22">
        <f>'18 and Older'!$F26/'18 and Older'!$B26</f>
        <v>0.22342911200519736</v>
      </c>
      <c r="O26" s="22">
        <f>'18 and Older'!$G26/'18 and Older'!$B26</f>
        <v>0.00036472639821284064</v>
      </c>
      <c r="P26" s="22">
        <f>'18 and Older'!$H26/'18 and Older'!$B26</f>
        <v>0.01991178180243227</v>
      </c>
      <c r="Q26" s="22">
        <f>'18 and Older'!$I26/'18 and Older'!$B26</f>
        <v>0.9769538507129262</v>
      </c>
      <c r="R26" s="22">
        <f>'18 and Older'!$J26/'18 and Older'!$B26</f>
        <v>0.02304614928707387</v>
      </c>
    </row>
    <row r="27" spans="1:18" ht="15">
      <c r="A27" s="20" t="s">
        <v>7</v>
      </c>
      <c r="B27" s="25">
        <v>94061</v>
      </c>
      <c r="C27" s="25">
        <v>77393</v>
      </c>
      <c r="D27" s="25">
        <v>3663</v>
      </c>
      <c r="E27" s="25">
        <v>126</v>
      </c>
      <c r="F27" s="25">
        <v>10144</v>
      </c>
      <c r="G27" s="25">
        <v>58</v>
      </c>
      <c r="H27" s="25">
        <v>928</v>
      </c>
      <c r="I27" s="25">
        <v>92312</v>
      </c>
      <c r="J27" s="25">
        <v>1749</v>
      </c>
      <c r="K27" s="22">
        <f>'18 and Older'!$C27/'18 and Older'!$B27</f>
        <v>0.8227958452493594</v>
      </c>
      <c r="L27" s="22">
        <f>'18 and Older'!$D27/'18 and Older'!$B27</f>
        <v>0.0389428137059993</v>
      </c>
      <c r="M27" s="22">
        <f>'18 and Older'!$E27/'18 and Older'!$B27</f>
        <v>0.0013395562454152092</v>
      </c>
      <c r="N27" s="22">
        <f>'18 and Older'!$F27/'18 and Older'!$B27</f>
        <v>0.10784490915469748</v>
      </c>
      <c r="O27" s="22">
        <f>'18 and Older'!$G27/'18 and Older'!$B27</f>
        <v>0.0006166211288419218</v>
      </c>
      <c r="P27" s="22">
        <f>'18 and Older'!$H27/'18 and Older'!$B27</f>
        <v>0.009865938061470748</v>
      </c>
      <c r="Q27" s="22">
        <f>'18 and Older'!$I27/'18 and Older'!$B27</f>
        <v>0.9814056835457842</v>
      </c>
      <c r="R27" s="22">
        <f>'18 and Older'!$J27/'18 and Older'!$B27</f>
        <v>0.01859431645421588</v>
      </c>
    </row>
    <row r="28" spans="1:18" ht="15">
      <c r="A28" s="20" t="s">
        <v>8</v>
      </c>
      <c r="B28" s="25">
        <v>98445</v>
      </c>
      <c r="C28" s="25">
        <v>56365</v>
      </c>
      <c r="D28" s="25">
        <v>12353</v>
      </c>
      <c r="E28" s="25">
        <v>354</v>
      </c>
      <c r="F28" s="25">
        <v>18707</v>
      </c>
      <c r="G28" s="25">
        <v>51</v>
      </c>
      <c r="H28" s="25">
        <v>7475</v>
      </c>
      <c r="I28" s="25">
        <v>95305</v>
      </c>
      <c r="J28" s="25">
        <v>3140</v>
      </c>
      <c r="K28" s="22">
        <f>'18 and Older'!$C28/'18 and Older'!$B28</f>
        <v>0.5725532022956981</v>
      </c>
      <c r="L28" s="22">
        <f>'18 and Older'!$D28/'18 and Older'!$B28</f>
        <v>0.125481233175885</v>
      </c>
      <c r="M28" s="22">
        <f>'18 and Older'!$E28/'18 and Older'!$B28</f>
        <v>0.003595916501599878</v>
      </c>
      <c r="N28" s="22">
        <f>'18 and Older'!$F28/'18 and Older'!$B28</f>
        <v>0.19002488699273706</v>
      </c>
      <c r="O28" s="22">
        <f>'18 and Older'!$G28/'18 and Older'!$B28</f>
        <v>0.0005180557671796435</v>
      </c>
      <c r="P28" s="22">
        <f>'18 and Older'!$H28/'18 and Older'!$B28</f>
        <v>0.07593072273858499</v>
      </c>
      <c r="Q28" s="22">
        <f>'18 and Older'!$I28/'18 and Older'!$B28</f>
        <v>0.9681040174716847</v>
      </c>
      <c r="R28" s="22">
        <f>'18 and Older'!$J28/'18 and Older'!$B28</f>
        <v>0.031895982528315305</v>
      </c>
    </row>
    <row r="29" spans="1:18" ht="15">
      <c r="A29" s="20" t="s">
        <v>9</v>
      </c>
      <c r="B29" s="25">
        <v>91770</v>
      </c>
      <c r="C29" s="25">
        <v>56056</v>
      </c>
      <c r="D29" s="25">
        <v>12155</v>
      </c>
      <c r="E29" s="25">
        <v>474</v>
      </c>
      <c r="F29" s="25">
        <v>9783</v>
      </c>
      <c r="G29" s="25">
        <v>62</v>
      </c>
      <c r="H29" s="25">
        <v>10235</v>
      </c>
      <c r="I29" s="25">
        <v>88765</v>
      </c>
      <c r="J29" s="25">
        <v>3005</v>
      </c>
      <c r="K29" s="22">
        <f>'18 and Older'!$C29/'18 and Older'!$B29</f>
        <v>0.6108314263920671</v>
      </c>
      <c r="L29" s="22">
        <f>'18 and Older'!$D29/'18 and Older'!$B29</f>
        <v>0.13245069194725945</v>
      </c>
      <c r="M29" s="22">
        <f>'18 and Older'!$E29/'18 and Older'!$B29</f>
        <v>0.005165086629617522</v>
      </c>
      <c r="N29" s="22">
        <f>'18 and Older'!$F29/'18 and Older'!$B29</f>
        <v>0.10660346518470089</v>
      </c>
      <c r="O29" s="22">
        <f>'18 and Older'!$G29/'18 and Older'!$B29</f>
        <v>0.0006756020485997603</v>
      </c>
      <c r="P29" s="22">
        <f>'18 and Older'!$H29/'18 and Older'!$B29</f>
        <v>0.11152882205513784</v>
      </c>
      <c r="Q29" s="22">
        <f>'18 and Older'!$I29/'18 and Older'!$B29</f>
        <v>0.9672550942573825</v>
      </c>
      <c r="R29" s="22">
        <f>'18 and Older'!$J29/'18 and Older'!$B29</f>
        <v>0.03274490574261741</v>
      </c>
    </row>
    <row r="30" spans="1:18" ht="15">
      <c r="A30" s="20" t="s">
        <v>10</v>
      </c>
      <c r="B30" s="25">
        <v>93798</v>
      </c>
      <c r="C30" s="25">
        <v>53012</v>
      </c>
      <c r="D30" s="25">
        <v>17419</v>
      </c>
      <c r="E30" s="25">
        <v>373</v>
      </c>
      <c r="F30" s="25">
        <v>11963</v>
      </c>
      <c r="G30" s="25">
        <v>47</v>
      </c>
      <c r="H30" s="25">
        <v>8115</v>
      </c>
      <c r="I30" s="25">
        <v>90929</v>
      </c>
      <c r="J30" s="25">
        <v>2869</v>
      </c>
      <c r="K30" s="22">
        <f>'18 and Older'!$C30/'18 and Older'!$B30</f>
        <v>0.5651719652871063</v>
      </c>
      <c r="L30" s="22">
        <f>'18 and Older'!$D30/'18 and Older'!$B30</f>
        <v>0.18570758438346233</v>
      </c>
      <c r="M30" s="22">
        <f>'18 and Older'!$E30/'18 and Older'!$B30</f>
        <v>0.0039766306317831936</v>
      </c>
      <c r="N30" s="22">
        <f>'18 and Older'!$F30/'18 and Older'!$B30</f>
        <v>0.12754003283652104</v>
      </c>
      <c r="O30" s="22">
        <f>'18 and Older'!$G30/'18 and Older'!$B30</f>
        <v>0.0005010767820209386</v>
      </c>
      <c r="P30" s="22">
        <f>'18 and Older'!$H30/'18 and Older'!$B30</f>
        <v>0.0865157039595727</v>
      </c>
      <c r="Q30" s="22">
        <f>'18 and Older'!$I30/'18 and Older'!$B30</f>
        <v>0.9694129938804665</v>
      </c>
      <c r="R30" s="22">
        <f>'18 and Older'!$J30/'18 and Older'!$B30</f>
        <v>0.030587006119533466</v>
      </c>
    </row>
    <row r="31" spans="1:18" ht="15">
      <c r="A31" s="20" t="s">
        <v>11</v>
      </c>
      <c r="B31" s="25">
        <v>91243</v>
      </c>
      <c r="C31" s="25">
        <v>41303</v>
      </c>
      <c r="D31" s="25">
        <v>28824</v>
      </c>
      <c r="E31" s="25">
        <v>415</v>
      </c>
      <c r="F31" s="25">
        <v>8064</v>
      </c>
      <c r="G31" s="25">
        <v>77</v>
      </c>
      <c r="H31" s="25">
        <v>9050</v>
      </c>
      <c r="I31" s="25">
        <v>87733</v>
      </c>
      <c r="J31" s="25">
        <v>3510</v>
      </c>
      <c r="K31" s="22">
        <f>'18 and Older'!$C31/'18 and Older'!$B31</f>
        <v>0.4526703418344421</v>
      </c>
      <c r="L31" s="22">
        <f>'18 and Older'!$D31/'18 and Older'!$B31</f>
        <v>0.31590368576219546</v>
      </c>
      <c r="M31" s="22">
        <f>'18 and Older'!$E31/'18 and Older'!$B31</f>
        <v>0.0045482941157129865</v>
      </c>
      <c r="N31" s="22">
        <f>'18 and Older'!$F31/'18 and Older'!$B31</f>
        <v>0.08837938252797475</v>
      </c>
      <c r="O31" s="22">
        <f>'18 and Older'!$G31/'18 and Older'!$B31</f>
        <v>0.0008439003539997588</v>
      </c>
      <c r="P31" s="22">
        <f>'18 and Older'!$H31/'18 and Older'!$B31</f>
        <v>0.09918569095711452</v>
      </c>
      <c r="Q31" s="22">
        <f>'18 and Older'!$I31/'18 and Older'!$B31</f>
        <v>0.9615312955514396</v>
      </c>
      <c r="R31" s="22">
        <f>'18 and Older'!$J31/'18 and Older'!$B31</f>
        <v>0.03846870444856044</v>
      </c>
    </row>
    <row r="32" spans="1:18" ht="15">
      <c r="A32" s="20" t="s">
        <v>12</v>
      </c>
      <c r="B32" s="25">
        <v>103232</v>
      </c>
      <c r="C32" s="25">
        <v>53389</v>
      </c>
      <c r="D32" s="25">
        <v>28837</v>
      </c>
      <c r="E32" s="25">
        <v>434</v>
      </c>
      <c r="F32" s="25">
        <v>10498</v>
      </c>
      <c r="G32" s="25">
        <v>71</v>
      </c>
      <c r="H32" s="25">
        <v>6917</v>
      </c>
      <c r="I32" s="25">
        <v>100146</v>
      </c>
      <c r="J32" s="25">
        <v>3086</v>
      </c>
      <c r="K32" s="22">
        <f>'18 and Older'!$C32/'18 and Older'!$B32</f>
        <v>0.5171749070055797</v>
      </c>
      <c r="L32" s="22">
        <f>'18 and Older'!$D32/'18 and Older'!$B32</f>
        <v>0.27934167699938006</v>
      </c>
      <c r="M32" s="22">
        <f>'18 and Older'!$E32/'18 and Older'!$B32</f>
        <v>0.004204122752634842</v>
      </c>
      <c r="N32" s="22">
        <f>'18 and Older'!$F32/'18 and Older'!$B32</f>
        <v>0.10169327340359578</v>
      </c>
      <c r="O32" s="22">
        <f>'18 and Older'!$G32/'18 and Older'!$B32</f>
        <v>0.0006877712337259764</v>
      </c>
      <c r="P32" s="22">
        <f>'18 and Older'!$H32/'18 and Older'!$B32</f>
        <v>0.0670044172349659</v>
      </c>
      <c r="Q32" s="22">
        <f>'18 and Older'!$I32/'18 and Older'!$B32</f>
        <v>0.9701061686298822</v>
      </c>
      <c r="R32" s="22">
        <f>'18 and Older'!$J32/'18 and Older'!$B32</f>
        <v>0.029893831370117793</v>
      </c>
    </row>
    <row r="33" spans="1:18" ht="15">
      <c r="A33" s="20" t="s">
        <v>13</v>
      </c>
      <c r="B33" s="25">
        <v>94822</v>
      </c>
      <c r="C33" s="25">
        <v>24876</v>
      </c>
      <c r="D33" s="25">
        <v>48522</v>
      </c>
      <c r="E33" s="25">
        <v>491</v>
      </c>
      <c r="F33" s="25">
        <v>5409</v>
      </c>
      <c r="G33" s="25">
        <v>72</v>
      </c>
      <c r="H33" s="25">
        <v>12755</v>
      </c>
      <c r="I33" s="25">
        <v>92125</v>
      </c>
      <c r="J33" s="25">
        <v>2697</v>
      </c>
      <c r="K33" s="22">
        <f>'18 and Older'!$C33/'18 and Older'!$B33</f>
        <v>0.26234418172997825</v>
      </c>
      <c r="L33" s="22">
        <f>'18 and Older'!$D33/'18 and Older'!$B33</f>
        <v>0.5117166902195693</v>
      </c>
      <c r="M33" s="22">
        <f>'18 and Older'!$E33/'18 and Older'!$B33</f>
        <v>0.005178123220349708</v>
      </c>
      <c r="N33" s="22">
        <f>'18 and Older'!$F33/'18 and Older'!$B33</f>
        <v>0.05704372403028833</v>
      </c>
      <c r="O33" s="22">
        <f>'18 and Older'!$G33/'18 and Older'!$B33</f>
        <v>0.0007593174579738879</v>
      </c>
      <c r="P33" s="22">
        <f>'18 and Older'!$H33/'18 and Older'!$B33</f>
        <v>0.13451519689523528</v>
      </c>
      <c r="Q33" s="22">
        <f>'18 and Older'!$I33/'18 and Older'!$B33</f>
        <v>0.9715572335533947</v>
      </c>
      <c r="R33" s="22">
        <f>'18 and Older'!$J33/'18 and Older'!$B33</f>
        <v>0.02844276644660522</v>
      </c>
    </row>
    <row r="34" spans="1:18" ht="15">
      <c r="A34" s="20" t="s">
        <v>14</v>
      </c>
      <c r="B34" s="25">
        <v>29530</v>
      </c>
      <c r="C34" s="25">
        <v>10661</v>
      </c>
      <c r="D34" s="25">
        <v>15398</v>
      </c>
      <c r="E34" s="25">
        <v>77</v>
      </c>
      <c r="F34" s="25">
        <v>1598</v>
      </c>
      <c r="G34" s="25">
        <v>7</v>
      </c>
      <c r="H34" s="25">
        <v>1027</v>
      </c>
      <c r="I34" s="25">
        <v>28768</v>
      </c>
      <c r="J34" s="25">
        <v>762</v>
      </c>
      <c r="K34" s="22">
        <f>'18 and Older'!$C34/'18 and Older'!$B34</f>
        <v>0.3610226887910599</v>
      </c>
      <c r="L34" s="22">
        <f>'18 and Older'!$D34/'18 and Older'!$B34</f>
        <v>0.5214358279715543</v>
      </c>
      <c r="M34" s="22">
        <f>'18 and Older'!$E34/'18 and Older'!$B34</f>
        <v>0.002607517778530308</v>
      </c>
      <c r="N34" s="22">
        <f>'18 and Older'!$F34/'18 and Older'!$B34</f>
        <v>0.05411445987131731</v>
      </c>
      <c r="O34" s="22">
        <f>'18 and Older'!$G34/'18 and Older'!$B34</f>
        <v>0.00023704707077548256</v>
      </c>
      <c r="P34" s="22">
        <f>'18 and Older'!$H34/'18 and Older'!$B34</f>
        <v>0.03477819166948866</v>
      </c>
      <c r="Q34" s="22">
        <f>'18 and Older'!$I34/'18 and Older'!$B34</f>
        <v>0.974195733152726</v>
      </c>
      <c r="R34" s="22">
        <f>'18 and Older'!$J34/'18 and Older'!$B34</f>
        <v>0.02580426684727396</v>
      </c>
    </row>
    <row r="35" spans="1:18" ht="15">
      <c r="A35" s="20" t="s">
        <v>15</v>
      </c>
      <c r="B35" s="25">
        <v>59138</v>
      </c>
      <c r="C35" s="25">
        <v>17857</v>
      </c>
      <c r="D35" s="25">
        <v>37296</v>
      </c>
      <c r="E35" s="25">
        <v>185</v>
      </c>
      <c r="F35" s="25">
        <v>1686</v>
      </c>
      <c r="G35" s="25">
        <v>38</v>
      </c>
      <c r="H35" s="25">
        <v>766</v>
      </c>
      <c r="I35" s="25">
        <v>57828</v>
      </c>
      <c r="J35" s="25">
        <v>1310</v>
      </c>
      <c r="K35" s="22">
        <f>'18 and Older'!$C35/'18 and Older'!$B35</f>
        <v>0.30195474990699717</v>
      </c>
      <c r="L35" s="22">
        <f>'18 and Older'!$D35/'18 and Older'!$B35</f>
        <v>0.6306604890256687</v>
      </c>
      <c r="M35" s="22">
        <f>'18 and Older'!$E35/'18 and Older'!$B35</f>
        <v>0.003128276235246373</v>
      </c>
      <c r="N35" s="22">
        <f>'18 and Older'!$F35/'18 and Older'!$B35</f>
        <v>0.028509587743920997</v>
      </c>
      <c r="O35" s="22">
        <f>'18 and Older'!$G35/'18 and Older'!$B35</f>
        <v>0.0006425648483208766</v>
      </c>
      <c r="P35" s="22">
        <f>'18 and Older'!$H35/'18 and Older'!$B35</f>
        <v>0.012952754574047144</v>
      </c>
      <c r="Q35" s="22">
        <f>'18 and Older'!$I35/'18 and Older'!$B35</f>
        <v>0.9778484223342013</v>
      </c>
      <c r="R35" s="22">
        <f>'18 and Older'!$J35/'18 and Older'!$B35</f>
        <v>0.02215157766579864</v>
      </c>
    </row>
    <row r="36" spans="1:18" ht="15">
      <c r="A36" s="20" t="s">
        <v>16</v>
      </c>
      <c r="B36" s="25">
        <v>87995</v>
      </c>
      <c r="C36" s="25">
        <v>6782</v>
      </c>
      <c r="D36" s="25">
        <v>74693</v>
      </c>
      <c r="E36" s="25">
        <v>304</v>
      </c>
      <c r="F36" s="25">
        <v>2038</v>
      </c>
      <c r="G36" s="25">
        <v>28</v>
      </c>
      <c r="H36" s="25">
        <v>2444</v>
      </c>
      <c r="I36" s="25">
        <v>86289</v>
      </c>
      <c r="J36" s="25">
        <v>1706</v>
      </c>
      <c r="K36" s="22">
        <f>'18 and Older'!$C36/'18 and Older'!$B36</f>
        <v>0.07707256094096256</v>
      </c>
      <c r="L36" s="22">
        <f>'18 and Older'!$D36/'18 and Older'!$B36</f>
        <v>0.8488323200181829</v>
      </c>
      <c r="M36" s="22">
        <f>'18 and Older'!$E36/'18 and Older'!$B36</f>
        <v>0.0034547417466901527</v>
      </c>
      <c r="N36" s="22">
        <f>'18 and Older'!$F36/'18 and Older'!$B36</f>
        <v>0.0231604068412978</v>
      </c>
      <c r="O36" s="22">
        <f>'18 and Older'!$G36/'18 and Older'!$B36</f>
        <v>0.0003181998977214614</v>
      </c>
      <c r="P36" s="22">
        <f>'18 and Older'!$H36/'18 and Older'!$B36</f>
        <v>0.02777430535825899</v>
      </c>
      <c r="Q36" s="22">
        <f>'18 and Older'!$I36/'18 and Older'!$B36</f>
        <v>0.9806125348031138</v>
      </c>
      <c r="R36" s="22">
        <f>'18 and Older'!$J36/'18 and Older'!$B36</f>
        <v>0.019387465196886187</v>
      </c>
    </row>
    <row r="37" spans="1:18" ht="15">
      <c r="A37" s="20" t="s">
        <v>17</v>
      </c>
      <c r="B37" s="25">
        <v>87798</v>
      </c>
      <c r="C37" s="25">
        <v>7681</v>
      </c>
      <c r="D37" s="25">
        <v>74852</v>
      </c>
      <c r="E37" s="25">
        <v>339</v>
      </c>
      <c r="F37" s="25">
        <v>1334</v>
      </c>
      <c r="G37" s="25">
        <v>40</v>
      </c>
      <c r="H37" s="25">
        <v>1834</v>
      </c>
      <c r="I37" s="25">
        <v>86080</v>
      </c>
      <c r="J37" s="25">
        <v>1718</v>
      </c>
      <c r="K37" s="22">
        <f>'18 and Older'!$C37/'18 and Older'!$B37</f>
        <v>0.08748490854005786</v>
      </c>
      <c r="L37" s="22">
        <f>'18 and Older'!$D37/'18 and Older'!$B37</f>
        <v>0.8525478940294767</v>
      </c>
      <c r="M37" s="22">
        <f>'18 and Older'!$E37/'18 and Older'!$B37</f>
        <v>0.003861135788970136</v>
      </c>
      <c r="N37" s="22">
        <f>'18 and Older'!$F37/'18 and Older'!$B37</f>
        <v>0.01519396797193558</v>
      </c>
      <c r="O37" s="22">
        <f>'18 and Older'!$G37/'18 and Older'!$B37</f>
        <v>0.00045559124353629924</v>
      </c>
      <c r="P37" s="22">
        <f>'18 and Older'!$H37/'18 and Older'!$B37</f>
        <v>0.02088885851613932</v>
      </c>
      <c r="Q37" s="22">
        <f>'18 and Older'!$I37/'18 and Older'!$B37</f>
        <v>0.9804323560901159</v>
      </c>
      <c r="R37" s="22">
        <f>'18 and Older'!$J37/'18 and Older'!$B37</f>
        <v>0.019567643909884053</v>
      </c>
    </row>
    <row r="38" spans="1:18" ht="15">
      <c r="A38" s="20" t="s">
        <v>18</v>
      </c>
      <c r="B38" s="25">
        <v>90386</v>
      </c>
      <c r="C38" s="25">
        <v>10093</v>
      </c>
      <c r="D38" s="25">
        <v>70664</v>
      </c>
      <c r="E38" s="25">
        <v>276</v>
      </c>
      <c r="F38" s="25">
        <v>4228</v>
      </c>
      <c r="G38" s="25">
        <v>50</v>
      </c>
      <c r="H38" s="25">
        <v>3055</v>
      </c>
      <c r="I38" s="25">
        <v>88366</v>
      </c>
      <c r="J38" s="25">
        <v>2020</v>
      </c>
      <c r="K38" s="22">
        <f>'18 and Older'!$C38/'18 and Older'!$B38</f>
        <v>0.11166552342176886</v>
      </c>
      <c r="L38" s="22">
        <f>'18 and Older'!$D38/'18 and Older'!$B38</f>
        <v>0.7818024915362999</v>
      </c>
      <c r="M38" s="22">
        <f>'18 and Older'!$E38/'18 and Older'!$B38</f>
        <v>0.0030535702431792535</v>
      </c>
      <c r="N38" s="22">
        <f>'18 and Older'!$F38/'18 and Older'!$B38</f>
        <v>0.04677715575420972</v>
      </c>
      <c r="O38" s="22">
        <f>'18 and Older'!$G38/'18 and Older'!$B38</f>
        <v>0.0005531830150687053</v>
      </c>
      <c r="P38" s="22">
        <f>'18 and Older'!$H38/'18 and Older'!$B38</f>
        <v>0.033799482220697896</v>
      </c>
      <c r="Q38" s="22">
        <f>'18 and Older'!$I38/'18 and Older'!$B38</f>
        <v>0.9776514061912243</v>
      </c>
      <c r="R38" s="22">
        <f>'18 and Older'!$J38/'18 and Older'!$B38</f>
        <v>0.022348593808775696</v>
      </c>
    </row>
    <row r="39" spans="1:18" ht="15">
      <c r="A39" s="20" t="s">
        <v>19</v>
      </c>
      <c r="B39" s="25">
        <v>32176</v>
      </c>
      <c r="C39" s="25">
        <v>11841</v>
      </c>
      <c r="D39" s="25">
        <v>17950</v>
      </c>
      <c r="E39" s="25">
        <v>194</v>
      </c>
      <c r="F39" s="25">
        <v>884</v>
      </c>
      <c r="G39" s="25">
        <v>20</v>
      </c>
      <c r="H39" s="25">
        <v>613</v>
      </c>
      <c r="I39" s="25">
        <v>31502</v>
      </c>
      <c r="J39" s="25">
        <v>674</v>
      </c>
      <c r="K39" s="22">
        <f>'18 and Older'!$C39/'18 and Older'!$B39</f>
        <v>0.3680072103431129</v>
      </c>
      <c r="L39" s="22">
        <f>'18 and Older'!$D39/'18 and Older'!$B39</f>
        <v>0.5578692192938837</v>
      </c>
      <c r="M39" s="22">
        <f>'18 and Older'!$E39/'18 and Older'!$B39</f>
        <v>0.006029338637493784</v>
      </c>
      <c r="N39" s="22">
        <f>'18 and Older'!$F39/'18 and Older'!$B39</f>
        <v>0.027473893585280955</v>
      </c>
      <c r="O39" s="22">
        <f>'18 and Older'!$G39/'18 and Older'!$B39</f>
        <v>0.0006215813028344107</v>
      </c>
      <c r="P39" s="22">
        <f>'18 and Older'!$H39/'18 and Older'!$B39</f>
        <v>0.019051466931874688</v>
      </c>
      <c r="Q39" s="22">
        <f>'18 and Older'!$I39/'18 and Older'!$B39</f>
        <v>0.9790527100944804</v>
      </c>
      <c r="R39" s="22">
        <f>'18 and Older'!$J39/'18 and Older'!$B39</f>
        <v>0.020947289905519643</v>
      </c>
    </row>
    <row r="40" spans="1:18" ht="15">
      <c r="A40" s="20" t="s">
        <v>20</v>
      </c>
      <c r="B40" s="25">
        <v>31818</v>
      </c>
      <c r="C40" s="25">
        <v>18556</v>
      </c>
      <c r="D40" s="25">
        <v>11673</v>
      </c>
      <c r="E40" s="25">
        <v>139</v>
      </c>
      <c r="F40" s="25">
        <v>582</v>
      </c>
      <c r="G40" s="25">
        <v>16</v>
      </c>
      <c r="H40" s="25">
        <v>291</v>
      </c>
      <c r="I40" s="25">
        <v>31257</v>
      </c>
      <c r="J40" s="25">
        <v>561</v>
      </c>
      <c r="K40" s="22">
        <f>'18 and Older'!$C40/'18 and Older'!$B40</f>
        <v>0.5831919039537369</v>
      </c>
      <c r="L40" s="22">
        <f>'18 and Older'!$D40/'18 and Older'!$B40</f>
        <v>0.36686781067320384</v>
      </c>
      <c r="M40" s="22">
        <f>'18 and Older'!$E40/'18 and Older'!$B40</f>
        <v>0.004368596391979383</v>
      </c>
      <c r="N40" s="22">
        <f>'18 and Older'!$F40/'18 and Older'!$B40</f>
        <v>0.018291533094474826</v>
      </c>
      <c r="O40" s="22">
        <f>'18 and Older'!$G40/'18 and Older'!$B40</f>
        <v>0.0005028600163429505</v>
      </c>
      <c r="P40" s="22">
        <f>'18 and Older'!$H40/'18 and Older'!$B40</f>
        <v>0.009145766547237413</v>
      </c>
      <c r="Q40" s="22">
        <f>'18 and Older'!$I40/'18 and Older'!$B40</f>
        <v>0.9823684706769753</v>
      </c>
      <c r="R40" s="22">
        <f>'18 and Older'!$J40/'18 and Older'!$B40</f>
        <v>0.017631529323024704</v>
      </c>
    </row>
    <row r="41" spans="1:18" ht="15">
      <c r="A41" s="20" t="s">
        <v>21</v>
      </c>
      <c r="B41" s="25">
        <v>31581</v>
      </c>
      <c r="C41" s="25">
        <v>26026</v>
      </c>
      <c r="D41" s="25">
        <v>4415</v>
      </c>
      <c r="E41" s="25">
        <v>113</v>
      </c>
      <c r="F41" s="25">
        <v>413</v>
      </c>
      <c r="G41" s="25">
        <v>11</v>
      </c>
      <c r="H41" s="25">
        <v>171</v>
      </c>
      <c r="I41" s="25">
        <v>31149</v>
      </c>
      <c r="J41" s="25">
        <v>432</v>
      </c>
      <c r="K41" s="22">
        <f>'18 and Older'!$C41/'18 and Older'!$B41</f>
        <v>0.824103099965169</v>
      </c>
      <c r="L41" s="22">
        <f>'18 and Older'!$D41/'18 and Older'!$B41</f>
        <v>0.13979924638231847</v>
      </c>
      <c r="M41" s="22">
        <f>'18 and Older'!$E41/'18 and Older'!$B41</f>
        <v>0.003578100756784142</v>
      </c>
      <c r="N41" s="22">
        <f>'18 and Older'!$F41/'18 and Older'!$B41</f>
        <v>0.013077483296919034</v>
      </c>
      <c r="O41" s="22">
        <f>'18 and Older'!$G41/'18 and Older'!$B41</f>
        <v>0.00034831069313827936</v>
      </c>
      <c r="P41" s="22">
        <f>'18 and Older'!$H41/'18 and Older'!$B41</f>
        <v>0.005414648047876888</v>
      </c>
      <c r="Q41" s="22">
        <f>'18 and Older'!$I41/'18 and Older'!$B41</f>
        <v>0.9863208891422057</v>
      </c>
      <c r="R41" s="22">
        <f>'18 and Older'!$J41/'18 and Older'!$B41</f>
        <v>0.013679110857794243</v>
      </c>
    </row>
    <row r="42" spans="1:18" ht="15">
      <c r="A42" s="20" t="s">
        <v>22</v>
      </c>
      <c r="B42" s="25">
        <v>93945</v>
      </c>
      <c r="C42" s="25">
        <v>50170</v>
      </c>
      <c r="D42" s="25">
        <v>36797</v>
      </c>
      <c r="E42" s="25">
        <v>644</v>
      </c>
      <c r="F42" s="25">
        <v>2970</v>
      </c>
      <c r="G42" s="25">
        <v>77</v>
      </c>
      <c r="H42" s="25">
        <v>1097</v>
      </c>
      <c r="I42" s="25">
        <v>91755</v>
      </c>
      <c r="J42" s="25">
        <v>2190</v>
      </c>
      <c r="K42" s="22">
        <f>'18 and Older'!$C42/'18 and Older'!$B42</f>
        <v>0.5340358720527969</v>
      </c>
      <c r="L42" s="22">
        <f>'18 and Older'!$D42/'18 and Older'!$B42</f>
        <v>0.39168662515301506</v>
      </c>
      <c r="M42" s="22">
        <f>'18 and Older'!$E42/'18 and Older'!$B42</f>
        <v>0.006855074777795519</v>
      </c>
      <c r="N42" s="22">
        <f>'18 and Older'!$F42/'18 and Older'!$B42</f>
        <v>0.03161424237585821</v>
      </c>
      <c r="O42" s="22">
        <f>'18 and Older'!$G42/'18 and Older'!$B42</f>
        <v>0.0008196285060407685</v>
      </c>
      <c r="P42" s="22">
        <f>'18 and Older'!$H42/'18 and Older'!$B42</f>
        <v>0.011677045079567832</v>
      </c>
      <c r="Q42" s="22">
        <f>'18 and Older'!$I42/'18 and Older'!$B42</f>
        <v>0.9766884879450742</v>
      </c>
      <c r="R42" s="22">
        <f>'18 and Older'!$J42/'18 and Older'!$B42</f>
        <v>0.023311512054925754</v>
      </c>
    </row>
    <row r="43" spans="1:18" ht="15">
      <c r="A43" s="20" t="s">
        <v>23</v>
      </c>
      <c r="B43" s="25">
        <v>31598</v>
      </c>
      <c r="C43" s="25">
        <v>27386</v>
      </c>
      <c r="D43" s="25">
        <v>3212</v>
      </c>
      <c r="E43" s="25">
        <v>125</v>
      </c>
      <c r="F43" s="25">
        <v>358</v>
      </c>
      <c r="G43" s="25">
        <v>16</v>
      </c>
      <c r="H43" s="25">
        <v>113</v>
      </c>
      <c r="I43" s="25">
        <v>31210</v>
      </c>
      <c r="J43" s="25">
        <v>388</v>
      </c>
      <c r="K43" s="22">
        <f>'18 and Older'!$C43/'18 and Older'!$B43</f>
        <v>0.8667004240774733</v>
      </c>
      <c r="L43" s="22">
        <f>'18 and Older'!$D43/'18 and Older'!$B43</f>
        <v>0.10165200329134755</v>
      </c>
      <c r="M43" s="22">
        <f>'18 and Older'!$E43/'18 and Older'!$B43</f>
        <v>0.003955946578897399</v>
      </c>
      <c r="N43" s="22">
        <f>'18 and Older'!$F43/'18 and Older'!$B43</f>
        <v>0.01132983100196215</v>
      </c>
      <c r="O43" s="22">
        <f>'18 and Older'!$G43/'18 and Older'!$B43</f>
        <v>0.000506361162098867</v>
      </c>
      <c r="P43" s="22">
        <f>'18 and Older'!$H43/'18 and Older'!$B43</f>
        <v>0.003576175707323248</v>
      </c>
      <c r="Q43" s="22">
        <f>'18 and Older'!$I43/'18 and Older'!$B43</f>
        <v>0.9877207418191025</v>
      </c>
      <c r="R43" s="22">
        <f>'18 and Older'!$J43/'18 and Older'!$B43</f>
        <v>0.012279258180897526</v>
      </c>
    </row>
    <row r="44" spans="1:18" ht="15">
      <c r="A44" s="20" t="s">
        <v>24</v>
      </c>
      <c r="B44" s="25">
        <v>31044</v>
      </c>
      <c r="C44" s="25">
        <v>21497</v>
      </c>
      <c r="D44" s="25">
        <v>6891</v>
      </c>
      <c r="E44" s="25">
        <v>128</v>
      </c>
      <c r="F44" s="25">
        <v>1211</v>
      </c>
      <c r="G44" s="25">
        <v>39</v>
      </c>
      <c r="H44" s="25">
        <v>540</v>
      </c>
      <c r="I44" s="25">
        <v>30306</v>
      </c>
      <c r="J44" s="25">
        <v>738</v>
      </c>
      <c r="K44" s="22">
        <f>'18 and Older'!$C44/'18 and Older'!$B44</f>
        <v>0.692468754026543</v>
      </c>
      <c r="L44" s="22">
        <f>'18 and Older'!$D44/'18 and Older'!$B44</f>
        <v>0.22197526091998454</v>
      </c>
      <c r="M44" s="22">
        <f>'18 and Older'!$E44/'18 and Older'!$B44</f>
        <v>0.004123180002576988</v>
      </c>
      <c r="N44" s="22">
        <f>'18 and Older'!$F44/'18 and Older'!$B44</f>
        <v>0.039009148305630716</v>
      </c>
      <c r="O44" s="22">
        <f>'18 and Older'!$G44/'18 and Older'!$B44</f>
        <v>0.001256281407035176</v>
      </c>
      <c r="P44" s="22">
        <f>'18 and Older'!$H44/'18 and Older'!$B44</f>
        <v>0.017394665635871664</v>
      </c>
      <c r="Q44" s="22">
        <f>'18 and Older'!$I44/'18 and Older'!$B44</f>
        <v>0.9762272902976421</v>
      </c>
      <c r="R44" s="22">
        <f>'18 and Older'!$J44/'18 and Older'!$B44</f>
        <v>0.023772709702357942</v>
      </c>
    </row>
    <row r="45" spans="1:18" ht="15">
      <c r="A45" s="20" t="s">
        <v>25</v>
      </c>
      <c r="B45" s="25">
        <v>31313</v>
      </c>
      <c r="C45" s="25">
        <v>26601</v>
      </c>
      <c r="D45" s="25">
        <v>3242</v>
      </c>
      <c r="E45" s="25">
        <v>112</v>
      </c>
      <c r="F45" s="25">
        <v>635</v>
      </c>
      <c r="G45" s="25">
        <v>19</v>
      </c>
      <c r="H45" s="25">
        <v>214</v>
      </c>
      <c r="I45" s="25">
        <v>30823</v>
      </c>
      <c r="J45" s="25">
        <v>490</v>
      </c>
      <c r="K45" s="22">
        <f>'18 and Older'!$C45/'18 and Older'!$B45</f>
        <v>0.8495193689521924</v>
      </c>
      <c r="L45" s="22">
        <f>'18 and Older'!$D45/'18 and Older'!$B45</f>
        <v>0.10353527288985405</v>
      </c>
      <c r="M45" s="22">
        <f>'18 and Older'!$E45/'18 and Older'!$B45</f>
        <v>0.0035767891929869384</v>
      </c>
      <c r="N45" s="22">
        <f>'18 and Older'!$F45/'18 and Older'!$B45</f>
        <v>0.020279117299524158</v>
      </c>
      <c r="O45" s="22">
        <f>'18 and Older'!$G45/'18 and Older'!$B45</f>
        <v>0.0006067767380959984</v>
      </c>
      <c r="P45" s="22">
        <f>'18 and Older'!$H45/'18 and Older'!$B45</f>
        <v>0.006834222208028614</v>
      </c>
      <c r="Q45" s="22">
        <f>'18 and Older'!$I45/'18 and Older'!$B45</f>
        <v>0.9843515472806822</v>
      </c>
      <c r="R45" s="22">
        <f>'18 and Older'!$J45/'18 and Older'!$B45</f>
        <v>0.015648452719317855</v>
      </c>
    </row>
    <row r="46" spans="1:18" ht="15">
      <c r="A46" s="20" t="s">
        <v>26</v>
      </c>
      <c r="B46" s="25">
        <v>67068</v>
      </c>
      <c r="C46" s="25">
        <v>51289</v>
      </c>
      <c r="D46" s="25">
        <v>9881</v>
      </c>
      <c r="E46" s="25">
        <v>180</v>
      </c>
      <c r="F46" s="25">
        <v>1480</v>
      </c>
      <c r="G46" s="25">
        <v>34</v>
      </c>
      <c r="H46" s="25">
        <v>2952</v>
      </c>
      <c r="I46" s="25">
        <v>65816</v>
      </c>
      <c r="J46" s="25">
        <v>1252</v>
      </c>
      <c r="K46" s="22">
        <f>'18 and Older'!$C46/'18 and Older'!$B46</f>
        <v>0.7647313174688376</v>
      </c>
      <c r="L46" s="22">
        <f>'18 and Older'!$D46/'18 and Older'!$B46</f>
        <v>0.14732808492872906</v>
      </c>
      <c r="M46" s="22">
        <f>'18 and Older'!$E46/'18 and Older'!$B46</f>
        <v>0.0026838432635534087</v>
      </c>
      <c r="N46" s="22">
        <f>'18 and Older'!$F46/'18 and Older'!$B46</f>
        <v>0.022067155722550247</v>
      </c>
      <c r="O46" s="22">
        <f>'18 and Older'!$G46/'18 and Older'!$B46</f>
        <v>0.0005069481720045327</v>
      </c>
      <c r="P46" s="22">
        <f>'18 and Older'!$H46/'18 and Older'!$B46</f>
        <v>0.0440150295222759</v>
      </c>
      <c r="Q46" s="22">
        <f>'18 and Older'!$I46/'18 and Older'!$B46</f>
        <v>0.9813323790779508</v>
      </c>
      <c r="R46" s="22">
        <f>'18 and Older'!$J46/'18 and Older'!$B46</f>
        <v>0.018667620922049263</v>
      </c>
    </row>
    <row r="47" spans="1:18" ht="15">
      <c r="A47" s="20" t="s">
        <v>27</v>
      </c>
      <c r="B47" s="25">
        <v>31825</v>
      </c>
      <c r="C47" s="25">
        <v>28034</v>
      </c>
      <c r="D47" s="25">
        <v>2653</v>
      </c>
      <c r="E47" s="25">
        <v>111</v>
      </c>
      <c r="F47" s="25">
        <v>347</v>
      </c>
      <c r="G47" s="25">
        <v>12</v>
      </c>
      <c r="H47" s="25">
        <v>256</v>
      </c>
      <c r="I47" s="25">
        <v>31413</v>
      </c>
      <c r="J47" s="25">
        <v>412</v>
      </c>
      <c r="K47" s="22">
        <f>'18 and Older'!$C47/'18 and Older'!$B47</f>
        <v>0.880879811468971</v>
      </c>
      <c r="L47" s="22">
        <f>'18 and Older'!$D47/'18 and Older'!$B47</f>
        <v>0.08336213668499608</v>
      </c>
      <c r="M47" s="22">
        <f>'18 and Older'!$E47/'18 and Older'!$B47</f>
        <v>0.003487824037706206</v>
      </c>
      <c r="N47" s="22">
        <f>'18 and Older'!$F47/'18 and Older'!$B47</f>
        <v>0.010903377847604085</v>
      </c>
      <c r="O47" s="22">
        <f>'18 and Older'!$G47/'18 and Older'!$B47</f>
        <v>0.0003770620581304006</v>
      </c>
      <c r="P47" s="22">
        <f>'18 and Older'!$H47/'18 and Older'!$B47</f>
        <v>0.008043990573448546</v>
      </c>
      <c r="Q47" s="22">
        <f>'18 and Older'!$I47/'18 and Older'!$B47</f>
        <v>0.9870542026708562</v>
      </c>
      <c r="R47" s="22">
        <f>'18 and Older'!$J47/'18 and Older'!$B47</f>
        <v>0.012945797329143754</v>
      </c>
    </row>
    <row r="48" spans="1:18" ht="15">
      <c r="A48" s="20" t="s">
        <v>28</v>
      </c>
      <c r="B48" s="25">
        <v>32993</v>
      </c>
      <c r="C48" s="25">
        <v>23042</v>
      </c>
      <c r="D48" s="25">
        <v>6754</v>
      </c>
      <c r="E48" s="25">
        <v>144</v>
      </c>
      <c r="F48" s="25">
        <v>1203</v>
      </c>
      <c r="G48" s="25">
        <v>30</v>
      </c>
      <c r="H48" s="25">
        <v>1172</v>
      </c>
      <c r="I48" s="25">
        <v>32345</v>
      </c>
      <c r="J48" s="25">
        <v>648</v>
      </c>
      <c r="K48" s="22">
        <f>'18 and Older'!$C48/'18 and Older'!$B48</f>
        <v>0.698390567696178</v>
      </c>
      <c r="L48" s="22">
        <f>'18 and Older'!$D48/'18 and Older'!$B48</f>
        <v>0.20471009001909496</v>
      </c>
      <c r="M48" s="22">
        <f>'18 and Older'!$E48/'18 and Older'!$B48</f>
        <v>0.004364562179856333</v>
      </c>
      <c r="N48" s="22">
        <f>'18 and Older'!$F48/'18 and Older'!$B48</f>
        <v>0.03646227987754978</v>
      </c>
      <c r="O48" s="22">
        <f>'18 and Older'!$G48/'18 and Older'!$B48</f>
        <v>0.0009092837874700694</v>
      </c>
      <c r="P48" s="22">
        <f>'18 and Older'!$H48/'18 and Older'!$B48</f>
        <v>0.03552268663049738</v>
      </c>
      <c r="Q48" s="22">
        <f>'18 and Older'!$I48/'18 and Older'!$B48</f>
        <v>0.9803594701906465</v>
      </c>
      <c r="R48" s="22">
        <f>'18 and Older'!$J48/'18 and Older'!$B48</f>
        <v>0.019640529809353498</v>
      </c>
    </row>
    <row r="49" spans="1:18" ht="15">
      <c r="A49" s="20" t="s">
        <v>29</v>
      </c>
      <c r="B49" s="25">
        <v>64995</v>
      </c>
      <c r="C49" s="25">
        <v>58293</v>
      </c>
      <c r="D49" s="25">
        <v>3635</v>
      </c>
      <c r="E49" s="25">
        <v>210</v>
      </c>
      <c r="F49" s="25">
        <v>1387</v>
      </c>
      <c r="G49" s="25">
        <v>49</v>
      </c>
      <c r="H49" s="25">
        <v>596</v>
      </c>
      <c r="I49" s="25">
        <v>64170</v>
      </c>
      <c r="J49" s="25">
        <v>825</v>
      </c>
      <c r="K49" s="22">
        <f>'18 and Older'!$C49/'18 and Older'!$B49</f>
        <v>0.8968843757212093</v>
      </c>
      <c r="L49" s="22">
        <f>'18 and Older'!$D49/'18 and Older'!$B49</f>
        <v>0.05592737902915609</v>
      </c>
      <c r="M49" s="22">
        <f>'18 and Older'!$E49/'18 and Older'!$B49</f>
        <v>0.0032310177705977385</v>
      </c>
      <c r="N49" s="22">
        <f>'18 and Older'!$F49/'18 and Older'!$B49</f>
        <v>0.02134010308485268</v>
      </c>
      <c r="O49" s="22">
        <f>'18 and Older'!$G49/'18 and Older'!$B49</f>
        <v>0.0007539041464728056</v>
      </c>
      <c r="P49" s="22">
        <f>'18 and Older'!$H49/'18 and Older'!$B49</f>
        <v>0.009169936148934533</v>
      </c>
      <c r="Q49" s="22">
        <f>'18 and Older'!$I49/'18 and Older'!$B49</f>
        <v>0.9873067159012232</v>
      </c>
      <c r="R49" s="22">
        <f>'18 and Older'!$J49/'18 and Older'!$B49</f>
        <v>0.01269328409877683</v>
      </c>
    </row>
    <row r="50" spans="1:18" ht="15">
      <c r="A50" s="20" t="s">
        <v>30</v>
      </c>
      <c r="B50" s="25">
        <v>96756</v>
      </c>
      <c r="C50" s="25">
        <v>58632</v>
      </c>
      <c r="D50" s="25">
        <v>26471</v>
      </c>
      <c r="E50" s="25">
        <v>346</v>
      </c>
      <c r="F50" s="25">
        <v>5899</v>
      </c>
      <c r="G50" s="25">
        <v>155</v>
      </c>
      <c r="H50" s="25">
        <v>2723</v>
      </c>
      <c r="I50" s="25">
        <v>94226</v>
      </c>
      <c r="J50" s="25">
        <v>2530</v>
      </c>
      <c r="K50" s="22">
        <f>'18 and Older'!$C50/'18 and Older'!$B50</f>
        <v>0.6059779238496837</v>
      </c>
      <c r="L50" s="22">
        <f>'18 and Older'!$D50/'18 and Older'!$B50</f>
        <v>0.2735851006655918</v>
      </c>
      <c r="M50" s="22">
        <f>'18 and Older'!$E50/'18 and Older'!$B50</f>
        <v>0.0035760056223903425</v>
      </c>
      <c r="N50" s="22">
        <f>'18 and Older'!$F50/'18 and Older'!$B50</f>
        <v>0.06096779527884576</v>
      </c>
      <c r="O50" s="22">
        <f>'18 and Older'!$G50/'18 and Older'!$B50</f>
        <v>0.0016019678366199512</v>
      </c>
      <c r="P50" s="22">
        <f>'18 and Older'!$H50/'18 and Older'!$B50</f>
        <v>0.028142957542684692</v>
      </c>
      <c r="Q50" s="22">
        <f>'18 and Older'!$I50/'18 and Older'!$B50</f>
        <v>0.9738517507958163</v>
      </c>
      <c r="R50" s="22">
        <f>'18 and Older'!$J50/'18 and Older'!$B50</f>
        <v>0.02614824920418372</v>
      </c>
    </row>
    <row r="51" spans="1:18" ht="15">
      <c r="A51" s="20" t="s">
        <v>88</v>
      </c>
      <c r="B51" s="25">
        <v>95664</v>
      </c>
      <c r="C51" s="25">
        <v>84293</v>
      </c>
      <c r="D51" s="25">
        <v>5998</v>
      </c>
      <c r="E51" s="25">
        <v>205</v>
      </c>
      <c r="F51" s="25">
        <v>2914</v>
      </c>
      <c r="G51" s="25">
        <v>72</v>
      </c>
      <c r="H51" s="25">
        <v>801</v>
      </c>
      <c r="I51" s="25">
        <v>94283</v>
      </c>
      <c r="J51" s="25">
        <v>1381</v>
      </c>
      <c r="K51" s="22">
        <f>'18 and Older'!$C51/'18 and Older'!$B51</f>
        <v>0.8811360595417294</v>
      </c>
      <c r="L51" s="22">
        <f>'18 and Older'!$D51/'18 and Older'!$B51</f>
        <v>0.06269861180799464</v>
      </c>
      <c r="M51" s="22">
        <f>'18 and Older'!$E51/'18 and Older'!$B51</f>
        <v>0.0021429168757317275</v>
      </c>
      <c r="N51" s="22">
        <f>'18 and Older'!$F51/'18 and Older'!$B51</f>
        <v>0.030460779394547582</v>
      </c>
      <c r="O51" s="22">
        <f>'18 and Older'!$G51/'18 and Older'!$B51</f>
        <v>0.0007526342197691922</v>
      </c>
      <c r="P51" s="22">
        <f>'18 and Older'!$H51/'18 and Older'!$B51</f>
        <v>0.008373055694932264</v>
      </c>
      <c r="Q51" s="22">
        <f>'18 and Older'!$I51/'18 and Older'!$B51</f>
        <v>0.9855640575347048</v>
      </c>
      <c r="R51" s="22">
        <f>'18 and Older'!$J51/'18 and Older'!$B51</f>
        <v>0.0144359424652952</v>
      </c>
    </row>
    <row r="52" spans="1:18" ht="15">
      <c r="A52" s="20" t="s">
        <v>31</v>
      </c>
      <c r="B52" s="25">
        <v>58308</v>
      </c>
      <c r="C52" s="25">
        <v>38524</v>
      </c>
      <c r="D52" s="25">
        <v>15629</v>
      </c>
      <c r="E52" s="25">
        <v>210</v>
      </c>
      <c r="F52" s="25">
        <v>1572</v>
      </c>
      <c r="G52" s="25">
        <v>96</v>
      </c>
      <c r="H52" s="25">
        <v>938</v>
      </c>
      <c r="I52" s="25">
        <v>56969</v>
      </c>
      <c r="J52" s="25">
        <v>1339</v>
      </c>
      <c r="K52" s="22">
        <f>'18 and Older'!$C52/'18 and Older'!$B52</f>
        <v>0.6606983604308156</v>
      </c>
      <c r="L52" s="22">
        <f>'18 and Older'!$D52/'18 and Older'!$B52</f>
        <v>0.26804212114975645</v>
      </c>
      <c r="M52" s="22">
        <f>'18 and Older'!$E52/'18 and Older'!$B52</f>
        <v>0.0036015641078411195</v>
      </c>
      <c r="N52" s="22">
        <f>'18 and Older'!$F52/'18 and Older'!$B52</f>
        <v>0.026960279892982095</v>
      </c>
      <c r="O52" s="22">
        <f>'18 and Older'!$G52/'18 and Older'!$B52</f>
        <v>0.0016464293064416546</v>
      </c>
      <c r="P52" s="22">
        <f>'18 and Older'!$H52/'18 and Older'!$B52</f>
        <v>0.016086986348357</v>
      </c>
      <c r="Q52" s="22">
        <f>'18 and Older'!$I52/'18 and Older'!$B52</f>
        <v>0.977035741236194</v>
      </c>
      <c r="R52" s="22">
        <f>'18 and Older'!$J52/'18 and Older'!$B52</f>
        <v>0.022964258763805995</v>
      </c>
    </row>
    <row r="53" spans="1:18" ht="15">
      <c r="A53" s="20" t="s">
        <v>32</v>
      </c>
      <c r="B53" s="25">
        <v>32467</v>
      </c>
      <c r="C53" s="25">
        <v>28811</v>
      </c>
      <c r="D53" s="25">
        <v>1975</v>
      </c>
      <c r="E53" s="25">
        <v>63</v>
      </c>
      <c r="F53" s="25">
        <v>970</v>
      </c>
      <c r="G53" s="25">
        <v>28</v>
      </c>
      <c r="H53" s="25">
        <v>258</v>
      </c>
      <c r="I53" s="25">
        <v>32105</v>
      </c>
      <c r="J53" s="25">
        <v>362</v>
      </c>
      <c r="K53" s="22">
        <f>'18 and Older'!$C53/'18 and Older'!$B53</f>
        <v>0.8873933532509933</v>
      </c>
      <c r="L53" s="22">
        <f>'18 and Older'!$D53/'18 and Older'!$B53</f>
        <v>0.060830997628361104</v>
      </c>
      <c r="M53" s="22">
        <f>'18 and Older'!$E53/'18 and Older'!$B53</f>
        <v>0.0019404318230818985</v>
      </c>
      <c r="N53" s="22">
        <f>'18 and Older'!$F53/'18 and Older'!$B53</f>
        <v>0.02987648997443558</v>
      </c>
      <c r="O53" s="22">
        <f>'18 and Older'!$G53/'18 and Older'!$B53</f>
        <v>0.0008624141435919549</v>
      </c>
      <c r="P53" s="22">
        <f>'18 and Older'!$H53/'18 and Older'!$B53</f>
        <v>0.0079465303230973</v>
      </c>
      <c r="Q53" s="22">
        <f>'18 and Older'!$I53/'18 and Older'!$B53</f>
        <v>0.9888502171435611</v>
      </c>
      <c r="R53" s="22">
        <f>'18 and Older'!$J53/'18 and Older'!$B53</f>
        <v>0.011149782856438846</v>
      </c>
    </row>
    <row r="54" spans="1:18" ht="15">
      <c r="A54" s="20" t="s">
        <v>33</v>
      </c>
      <c r="B54" s="25">
        <v>32021</v>
      </c>
      <c r="C54" s="25">
        <v>28956</v>
      </c>
      <c r="D54" s="25">
        <v>1990</v>
      </c>
      <c r="E54" s="25">
        <v>115</v>
      </c>
      <c r="F54" s="25">
        <v>334</v>
      </c>
      <c r="G54" s="25">
        <v>15</v>
      </c>
      <c r="H54" s="25">
        <v>219</v>
      </c>
      <c r="I54" s="25">
        <v>31629</v>
      </c>
      <c r="J54" s="25">
        <v>392</v>
      </c>
      <c r="K54" s="22">
        <f>'18 and Older'!$C54/'18 and Older'!$B54</f>
        <v>0.9042815652228225</v>
      </c>
      <c r="L54" s="22">
        <f>'18 and Older'!$D54/'18 and Older'!$B54</f>
        <v>0.06214671621748228</v>
      </c>
      <c r="M54" s="22">
        <f>'18 and Older'!$E54/'18 and Older'!$B54</f>
        <v>0.0035913931482464633</v>
      </c>
      <c r="N54" s="22">
        <f>'18 and Older'!$F54/'18 and Older'!$B54</f>
        <v>0.010430654882733207</v>
      </c>
      <c r="O54" s="22">
        <f>'18 and Older'!$G54/'18 and Older'!$B54</f>
        <v>0.00046844258455388654</v>
      </c>
      <c r="P54" s="22">
        <f>'18 and Older'!$H54/'18 and Older'!$B54</f>
        <v>0.006839261734486743</v>
      </c>
      <c r="Q54" s="22">
        <f>'18 and Older'!$I54/'18 and Older'!$B54</f>
        <v>0.9877580337903251</v>
      </c>
      <c r="R54" s="22">
        <f>'18 and Older'!$J54/'18 and Older'!$B54</f>
        <v>0.0122419662096749</v>
      </c>
    </row>
    <row r="55" spans="1:18" ht="15">
      <c r="A55" s="20" t="s">
        <v>34</v>
      </c>
      <c r="B55" s="25">
        <v>64035</v>
      </c>
      <c r="C55" s="25">
        <v>59812</v>
      </c>
      <c r="D55" s="25">
        <v>2207</v>
      </c>
      <c r="E55" s="25">
        <v>147</v>
      </c>
      <c r="F55" s="25">
        <v>961</v>
      </c>
      <c r="G55" s="25">
        <v>12</v>
      </c>
      <c r="H55" s="25">
        <v>263</v>
      </c>
      <c r="I55" s="25">
        <v>63402</v>
      </c>
      <c r="J55" s="25">
        <v>633</v>
      </c>
      <c r="K55" s="22">
        <f>'18 and Older'!$C55/'18 and Older'!$B55</f>
        <v>0.9340516904817678</v>
      </c>
      <c r="L55" s="22">
        <f>'18 and Older'!$D55/'18 and Older'!$B55</f>
        <v>0.03446552666510502</v>
      </c>
      <c r="M55" s="22">
        <f>'18 and Older'!$E55/'18 and Older'!$B55</f>
        <v>0.0022956195830405248</v>
      </c>
      <c r="N55" s="22">
        <f>'18 and Older'!$F55/'18 and Older'!$B55</f>
        <v>0.015007417818380574</v>
      </c>
      <c r="O55" s="22">
        <f>'18 and Older'!$G55/'18 and Older'!$B55</f>
        <v>0.00018739751698289997</v>
      </c>
      <c r="P55" s="22">
        <f>'18 and Older'!$H55/'18 and Older'!$B55</f>
        <v>0.0041071289138752244</v>
      </c>
      <c r="Q55" s="22">
        <f>'18 and Older'!$I55/'18 and Older'!$B55</f>
        <v>0.9901147809791521</v>
      </c>
      <c r="R55" s="22">
        <f>'18 and Older'!$J55/'18 and Older'!$B55</f>
        <v>0.009885219020847973</v>
      </c>
    </row>
    <row r="56" spans="1:18" ht="15">
      <c r="A56" s="20" t="s">
        <v>35</v>
      </c>
      <c r="B56" s="25">
        <v>98396</v>
      </c>
      <c r="C56" s="25">
        <v>85160</v>
      </c>
      <c r="D56" s="25">
        <v>9128</v>
      </c>
      <c r="E56" s="25">
        <v>292</v>
      </c>
      <c r="F56" s="25">
        <v>943</v>
      </c>
      <c r="G56" s="25">
        <v>75</v>
      </c>
      <c r="H56" s="25">
        <v>1717</v>
      </c>
      <c r="I56" s="25">
        <v>97315</v>
      </c>
      <c r="J56" s="25">
        <v>1081</v>
      </c>
      <c r="K56" s="22">
        <f>'18 and Older'!$C56/'18 and Older'!$B56</f>
        <v>0.8654823366803529</v>
      </c>
      <c r="L56" s="22">
        <f>'18 and Older'!$D56/'18 and Older'!$B56</f>
        <v>0.09276799869913412</v>
      </c>
      <c r="M56" s="22">
        <f>'18 and Older'!$E56/'18 and Older'!$B56</f>
        <v>0.0029676003089556488</v>
      </c>
      <c r="N56" s="22">
        <f>'18 and Older'!$F56/'18 and Older'!$B56</f>
        <v>0.009583722915565673</v>
      </c>
      <c r="O56" s="22">
        <f>'18 and Older'!$G56/'18 and Older'!$B56</f>
        <v>0.000762226106752307</v>
      </c>
      <c r="P56" s="22">
        <f>'18 and Older'!$H56/'18 and Older'!$B56</f>
        <v>0.01744989633724948</v>
      </c>
      <c r="Q56" s="22">
        <f>'18 and Older'!$I56/'18 and Older'!$B56</f>
        <v>0.9890137810480101</v>
      </c>
      <c r="R56" s="22">
        <f>'18 and Older'!$J56/'18 and Older'!$B56</f>
        <v>0.010986218951989918</v>
      </c>
    </row>
    <row r="57" spans="1:18" ht="15">
      <c r="A57" s="20" t="s">
        <v>36</v>
      </c>
      <c r="B57" s="25">
        <v>30910</v>
      </c>
      <c r="C57" s="25">
        <v>13545</v>
      </c>
      <c r="D57" s="25">
        <v>15552</v>
      </c>
      <c r="E57" s="25">
        <v>86</v>
      </c>
      <c r="F57" s="25">
        <v>386</v>
      </c>
      <c r="G57" s="25">
        <v>30</v>
      </c>
      <c r="H57" s="25">
        <v>806</v>
      </c>
      <c r="I57" s="25">
        <v>30405</v>
      </c>
      <c r="J57" s="25">
        <v>505</v>
      </c>
      <c r="K57" s="22">
        <f>'18 and Older'!$C57/'18 and Older'!$B57</f>
        <v>0.4382076997735361</v>
      </c>
      <c r="L57" s="22">
        <f>'18 and Older'!$D57/'18 and Older'!$B57</f>
        <v>0.5031381429957943</v>
      </c>
      <c r="M57" s="22">
        <f>'18 and Older'!$E57/'18 and Older'!$B57</f>
        <v>0.002782271109673245</v>
      </c>
      <c r="N57" s="22">
        <f>'18 and Older'!$F57/'18 and Older'!$B57</f>
        <v>0.01248786800388224</v>
      </c>
      <c r="O57" s="22">
        <f>'18 and Older'!$G57/'18 and Older'!$B57</f>
        <v>0.0009705596894208993</v>
      </c>
      <c r="P57" s="22">
        <f>'18 and Older'!$H57/'18 and Older'!$B57</f>
        <v>0.02607570365577483</v>
      </c>
      <c r="Q57" s="22">
        <f>'18 and Older'!$I57/'18 and Older'!$B57</f>
        <v>0.9836622452280815</v>
      </c>
      <c r="R57" s="22">
        <f>'18 and Older'!$J57/'18 and Older'!$B57</f>
        <v>0.016337754771918473</v>
      </c>
    </row>
    <row r="58" spans="1:18" ht="15">
      <c r="A58" s="20" t="s">
        <v>37</v>
      </c>
      <c r="B58" s="25">
        <v>67687</v>
      </c>
      <c r="C58" s="25">
        <v>56974</v>
      </c>
      <c r="D58" s="25">
        <v>8060</v>
      </c>
      <c r="E58" s="25">
        <v>156</v>
      </c>
      <c r="F58" s="25">
        <v>824</v>
      </c>
      <c r="G58" s="25">
        <v>21</v>
      </c>
      <c r="H58" s="25">
        <v>1010</v>
      </c>
      <c r="I58" s="25">
        <v>67045</v>
      </c>
      <c r="J58" s="25">
        <v>642</v>
      </c>
      <c r="K58" s="22">
        <f>'18 and Older'!$C58/'18 and Older'!$B58</f>
        <v>0.8417273627136673</v>
      </c>
      <c r="L58" s="22">
        <f>'18 and Older'!$D58/'18 and Older'!$B58</f>
        <v>0.11907751857816125</v>
      </c>
      <c r="M58" s="22">
        <f>'18 and Older'!$E58/'18 and Older'!$B58</f>
        <v>0.002304726166028927</v>
      </c>
      <c r="N58" s="22">
        <f>'18 and Older'!$F58/'18 and Older'!$B58</f>
        <v>0.012173681800050231</v>
      </c>
      <c r="O58" s="22">
        <f>'18 and Older'!$G58/'18 and Older'!$B58</f>
        <v>0.0003102515992731248</v>
      </c>
      <c r="P58" s="22">
        <f>'18 and Older'!$H58/'18 and Older'!$B58</f>
        <v>0.014921624536469337</v>
      </c>
      <c r="Q58" s="22">
        <f>'18 and Older'!$I58/'18 and Older'!$B58</f>
        <v>0.9905151653936501</v>
      </c>
      <c r="R58" s="22">
        <f>'18 and Older'!$J58/'18 and Older'!$B58</f>
        <v>0.009484834606349817</v>
      </c>
    </row>
    <row r="59" spans="1:18" ht="15">
      <c r="A59" s="20" t="s">
        <v>38</v>
      </c>
      <c r="B59" s="25">
        <v>33694</v>
      </c>
      <c r="C59" s="25">
        <v>20926</v>
      </c>
      <c r="D59" s="25">
        <v>11533</v>
      </c>
      <c r="E59" s="25">
        <v>121</v>
      </c>
      <c r="F59" s="25">
        <v>301</v>
      </c>
      <c r="G59" s="25">
        <v>4</v>
      </c>
      <c r="H59" s="25">
        <v>380</v>
      </c>
      <c r="I59" s="25">
        <v>33265</v>
      </c>
      <c r="J59" s="25">
        <v>429</v>
      </c>
      <c r="K59" s="22">
        <f>'18 and Older'!$C59/'18 and Older'!$B59</f>
        <v>0.6210601293998932</v>
      </c>
      <c r="L59" s="22">
        <f>'18 and Older'!$D59/'18 and Older'!$B59</f>
        <v>0.34228646049741795</v>
      </c>
      <c r="M59" s="22">
        <f>'18 and Older'!$E59/'18 and Older'!$B59</f>
        <v>0.0035911438238262006</v>
      </c>
      <c r="N59" s="22">
        <f>'18 and Older'!$F59/'18 and Older'!$B59</f>
        <v>0.008933341247699888</v>
      </c>
      <c r="O59" s="22">
        <f>'18 and Older'!$G59/'18 and Older'!$B59</f>
        <v>0.00011871549830830414</v>
      </c>
      <c r="P59" s="22">
        <f>'18 and Older'!$H59/'18 and Older'!$B59</f>
        <v>0.011277972339288895</v>
      </c>
      <c r="Q59" s="22">
        <f>'18 and Older'!$I59/'18 and Older'!$B59</f>
        <v>0.9872677628064344</v>
      </c>
      <c r="R59" s="22">
        <f>'18 and Older'!$J59/'18 and Older'!$B59</f>
        <v>0.01273223719356562</v>
      </c>
    </row>
    <row r="60" spans="1:18" ht="15">
      <c r="A60" s="20" t="s">
        <v>39</v>
      </c>
      <c r="B60" s="25">
        <v>34598</v>
      </c>
      <c r="C60" s="25">
        <v>26761</v>
      </c>
      <c r="D60" s="25">
        <v>5547</v>
      </c>
      <c r="E60" s="25">
        <v>77</v>
      </c>
      <c r="F60" s="25">
        <v>1141</v>
      </c>
      <c r="G60" s="25">
        <v>10</v>
      </c>
      <c r="H60" s="25">
        <v>528</v>
      </c>
      <c r="I60" s="25">
        <v>34064</v>
      </c>
      <c r="J60" s="25">
        <v>534</v>
      </c>
      <c r="K60" s="22">
        <f>'18 and Older'!$C60/'18 and Older'!$B60</f>
        <v>0.7734840164171339</v>
      </c>
      <c r="L60" s="22">
        <f>'18 and Older'!$D60/'18 and Older'!$B60</f>
        <v>0.16032718654257472</v>
      </c>
      <c r="M60" s="22">
        <f>'18 and Older'!$E60/'18 and Older'!$B60</f>
        <v>0.0022255621712237703</v>
      </c>
      <c r="N60" s="22">
        <f>'18 and Older'!$F60/'18 and Older'!$B60</f>
        <v>0.03297878490086132</v>
      </c>
      <c r="O60" s="22">
        <f>'18 and Older'!$G60/'18 and Older'!$B60</f>
        <v>0.0002890340482108792</v>
      </c>
      <c r="P60" s="22">
        <f>'18 and Older'!$H60/'18 and Older'!$B60</f>
        <v>0.015260997745534424</v>
      </c>
      <c r="Q60" s="22">
        <f>'18 and Older'!$I60/'18 and Older'!$B60</f>
        <v>0.984565581825539</v>
      </c>
      <c r="R60" s="22">
        <f>'18 and Older'!$J60/'18 and Older'!$B60</f>
        <v>0.015434418174460951</v>
      </c>
    </row>
    <row r="61" spans="1:18" ht="15">
      <c r="A61" s="20" t="s">
        <v>40</v>
      </c>
      <c r="B61" s="25">
        <v>34504</v>
      </c>
      <c r="C61" s="25">
        <v>31812</v>
      </c>
      <c r="D61" s="25">
        <v>1615</v>
      </c>
      <c r="E61" s="25">
        <v>81</v>
      </c>
      <c r="F61" s="25">
        <v>371</v>
      </c>
      <c r="G61" s="25">
        <v>9</v>
      </c>
      <c r="H61" s="25">
        <v>325</v>
      </c>
      <c r="I61" s="25">
        <v>34213</v>
      </c>
      <c r="J61" s="25">
        <v>291</v>
      </c>
      <c r="K61" s="22">
        <f>'18 and Older'!$C61/'18 and Older'!$B61</f>
        <v>0.9219800602828657</v>
      </c>
      <c r="L61" s="22">
        <f>'18 and Older'!$D61/'18 and Older'!$B61</f>
        <v>0.04680616740088106</v>
      </c>
      <c r="M61" s="22">
        <f>'18 and Older'!$E61/'18 and Older'!$B61</f>
        <v>0.002347553906793415</v>
      </c>
      <c r="N61" s="22">
        <f>'18 and Older'!$F61/'18 and Older'!$B61</f>
        <v>0.010752376536053791</v>
      </c>
      <c r="O61" s="22">
        <f>'18 and Older'!$G61/'18 and Older'!$B61</f>
        <v>0.00026083932297704616</v>
      </c>
      <c r="P61" s="22">
        <f>'18 and Older'!$H61/'18 and Older'!$B61</f>
        <v>0.00941919777417111</v>
      </c>
      <c r="Q61" s="22">
        <f>'18 and Older'!$I61/'18 and Older'!$B61</f>
        <v>0.9915661952237421</v>
      </c>
      <c r="R61" s="22">
        <f>'18 and Older'!$J61/'18 and Older'!$B61</f>
        <v>0.008433804776257825</v>
      </c>
    </row>
    <row r="62" spans="1:18" ht="15">
      <c r="A62" s="20" t="s">
        <v>41</v>
      </c>
      <c r="B62" s="25">
        <v>87278</v>
      </c>
      <c r="C62" s="25">
        <v>43497</v>
      </c>
      <c r="D62" s="25">
        <v>18254</v>
      </c>
      <c r="E62" s="25">
        <v>377</v>
      </c>
      <c r="F62" s="25">
        <v>15020</v>
      </c>
      <c r="G62" s="25">
        <v>48</v>
      </c>
      <c r="H62" s="25">
        <v>7136</v>
      </c>
      <c r="I62" s="25">
        <v>84332</v>
      </c>
      <c r="J62" s="25">
        <v>2946</v>
      </c>
      <c r="K62" s="22">
        <f>'18 and Older'!$C62/'18 and Older'!$B62</f>
        <v>0.49837301496367925</v>
      </c>
      <c r="L62" s="22">
        <f>'18 and Older'!$D62/'18 and Older'!$B62</f>
        <v>0.20914778065491876</v>
      </c>
      <c r="M62" s="22">
        <f>'18 and Older'!$E62/'18 and Older'!$B62</f>
        <v>0.004319530695020509</v>
      </c>
      <c r="N62" s="22">
        <f>'18 and Older'!$F62/'18 and Older'!$B62</f>
        <v>0.17209376933476936</v>
      </c>
      <c r="O62" s="22">
        <f>'18 and Older'!$G62/'18 and Older'!$B62</f>
        <v>0.0005499667728408076</v>
      </c>
      <c r="P62" s="22">
        <f>'18 and Older'!$H62/'18 and Older'!$B62</f>
        <v>0.08176172689566671</v>
      </c>
      <c r="Q62" s="22">
        <f>'18 and Older'!$I62/'18 and Older'!$B62</f>
        <v>0.9662457893168954</v>
      </c>
      <c r="R62" s="22">
        <f>'18 and Older'!$J62/'18 and Older'!$B62</f>
        <v>0.033754210683104566</v>
      </c>
    </row>
    <row r="63" spans="1:18" ht="15">
      <c r="A63" s="20" t="s">
        <v>42</v>
      </c>
      <c r="B63" s="25">
        <v>92535</v>
      </c>
      <c r="C63" s="25">
        <v>26095</v>
      </c>
      <c r="D63" s="25">
        <v>60922</v>
      </c>
      <c r="E63" s="25">
        <v>284</v>
      </c>
      <c r="F63" s="25">
        <v>2827</v>
      </c>
      <c r="G63" s="25">
        <v>42</v>
      </c>
      <c r="H63" s="25">
        <v>755</v>
      </c>
      <c r="I63" s="25">
        <v>90925</v>
      </c>
      <c r="J63" s="25">
        <v>1610</v>
      </c>
      <c r="K63" s="22">
        <f>'18 and Older'!$C63/'18 and Older'!$B63</f>
        <v>0.2820014048738315</v>
      </c>
      <c r="L63" s="22">
        <f>'18 and Older'!$D63/'18 and Older'!$B63</f>
        <v>0.6583671043388988</v>
      </c>
      <c r="M63" s="22">
        <f>'18 and Older'!$E63/'18 and Older'!$B63</f>
        <v>0.003069108985789161</v>
      </c>
      <c r="N63" s="22">
        <f>'18 and Older'!$F63/'18 and Older'!$B63</f>
        <v>0.03055060247473929</v>
      </c>
      <c r="O63" s="22">
        <f>'18 and Older'!$G63/'18 and Older'!$B63</f>
        <v>0.0004538823147998055</v>
      </c>
      <c r="P63" s="22">
        <f>'18 and Older'!$H63/'18 and Older'!$B63</f>
        <v>0.008159074944615551</v>
      </c>
      <c r="Q63" s="22">
        <f>'18 and Older'!$I63/'18 and Older'!$B63</f>
        <v>0.9826011779326741</v>
      </c>
      <c r="R63" s="22">
        <f>'18 and Older'!$J63/'18 and Older'!$B63</f>
        <v>0.017398822067325875</v>
      </c>
    </row>
    <row r="64" spans="1:18" ht="15">
      <c r="A64" s="20" t="s">
        <v>43</v>
      </c>
      <c r="B64" s="25">
        <v>91959</v>
      </c>
      <c r="C64" s="25">
        <v>25357</v>
      </c>
      <c r="D64" s="25">
        <v>62516</v>
      </c>
      <c r="E64" s="25">
        <v>239</v>
      </c>
      <c r="F64" s="25">
        <v>1769</v>
      </c>
      <c r="G64" s="25">
        <v>50</v>
      </c>
      <c r="H64" s="25">
        <v>804</v>
      </c>
      <c r="I64" s="25">
        <v>90735</v>
      </c>
      <c r="J64" s="25">
        <v>1224</v>
      </c>
      <c r="K64" s="22">
        <f>'18 and Older'!$C64/'18 and Older'!$B64</f>
        <v>0.27574245043986995</v>
      </c>
      <c r="L64" s="22">
        <f>'18 and Older'!$D64/'18 and Older'!$B64</f>
        <v>0.6798247044878696</v>
      </c>
      <c r="M64" s="22">
        <f>'18 and Older'!$E64/'18 and Older'!$B64</f>
        <v>0.0025989843299731403</v>
      </c>
      <c r="N64" s="22">
        <f>'18 and Older'!$F64/'18 and Older'!$B64</f>
        <v>0.01923683380637023</v>
      </c>
      <c r="O64" s="22">
        <f>'18 and Older'!$G64/'18 and Older'!$B64</f>
        <v>0.0005437205711240879</v>
      </c>
      <c r="P64" s="22">
        <f>'18 and Older'!$H64/'18 and Older'!$B64</f>
        <v>0.008743026783675334</v>
      </c>
      <c r="Q64" s="22">
        <f>'18 and Older'!$I64/'18 and Older'!$B64</f>
        <v>0.9866897204188824</v>
      </c>
      <c r="R64" s="22">
        <f>'18 and Older'!$J64/'18 and Older'!$B64</f>
        <v>0.013310279581117673</v>
      </c>
    </row>
    <row r="65" spans="1:18" ht="15">
      <c r="A65" s="20" t="s">
        <v>44</v>
      </c>
      <c r="B65" s="25">
        <v>34260</v>
      </c>
      <c r="C65" s="25">
        <v>27505</v>
      </c>
      <c r="D65" s="25">
        <v>3882</v>
      </c>
      <c r="E65" s="25">
        <v>44</v>
      </c>
      <c r="F65" s="25">
        <v>1894</v>
      </c>
      <c r="G65" s="25">
        <v>17</v>
      </c>
      <c r="H65" s="25">
        <v>317</v>
      </c>
      <c r="I65" s="25">
        <v>33659</v>
      </c>
      <c r="J65" s="25">
        <v>601</v>
      </c>
      <c r="K65" s="22">
        <f>'18 and Older'!$C65/'18 and Older'!$B65</f>
        <v>0.8028312901342674</v>
      </c>
      <c r="L65" s="22">
        <f>'18 and Older'!$D65/'18 and Older'!$B65</f>
        <v>0.11330998248686515</v>
      </c>
      <c r="M65" s="22">
        <f>'18 and Older'!$E65/'18 and Older'!$B65</f>
        <v>0.0012842965557501459</v>
      </c>
      <c r="N65" s="22">
        <f>'18 and Older'!$F65/'18 and Older'!$B65</f>
        <v>0.05528312901342674</v>
      </c>
      <c r="O65" s="22">
        <f>'18 and Older'!$G65/'18 and Older'!$B65</f>
        <v>0.00049620548744892</v>
      </c>
      <c r="P65" s="22">
        <f>'18 and Older'!$H65/'18 and Older'!$B65</f>
        <v>0.009252772913018096</v>
      </c>
      <c r="Q65" s="22">
        <f>'18 and Older'!$I65/'18 and Older'!$B65</f>
        <v>0.9824576765907764</v>
      </c>
      <c r="R65" s="22">
        <f>'18 and Older'!$J65/'18 and Older'!$B65</f>
        <v>0.017542323409223584</v>
      </c>
    </row>
    <row r="66" spans="1:18" ht="15">
      <c r="A66" s="20" t="s">
        <v>45</v>
      </c>
      <c r="B66" s="25">
        <v>64878</v>
      </c>
      <c r="C66" s="25">
        <v>56590</v>
      </c>
      <c r="D66" s="25">
        <v>3691</v>
      </c>
      <c r="E66" s="25">
        <v>97</v>
      </c>
      <c r="F66" s="25">
        <v>3352</v>
      </c>
      <c r="G66" s="25">
        <v>26</v>
      </c>
      <c r="H66" s="25">
        <v>417</v>
      </c>
      <c r="I66" s="25">
        <v>64173</v>
      </c>
      <c r="J66" s="25">
        <v>705</v>
      </c>
      <c r="K66" s="22">
        <f>'18 and Older'!$C66/'18 and Older'!$B66</f>
        <v>0.8722525355282222</v>
      </c>
      <c r="L66" s="22">
        <f>'18 and Older'!$D66/'18 and Older'!$B66</f>
        <v>0.05689139615894448</v>
      </c>
      <c r="M66" s="22">
        <f>'18 and Older'!$E66/'18 and Older'!$B66</f>
        <v>0.0014951139061006812</v>
      </c>
      <c r="N66" s="22">
        <f>'18 and Older'!$F66/'18 and Older'!$B66</f>
        <v>0.05166620426030395</v>
      </c>
      <c r="O66" s="22">
        <f>'18 and Older'!$G66/'18 and Older'!$B66</f>
        <v>0.00040075218101667744</v>
      </c>
      <c r="P66" s="22">
        <f>'18 and Older'!$H66/'18 and Older'!$B66</f>
        <v>0.006427448441690558</v>
      </c>
      <c r="Q66" s="22">
        <f>'18 and Older'!$I66/'18 and Older'!$B66</f>
        <v>0.9891334504762785</v>
      </c>
      <c r="R66" s="22">
        <f>'18 and Older'!$J66/'18 and Older'!$B66</f>
        <v>0.010866549523721446</v>
      </c>
    </row>
    <row r="67" spans="1:18" ht="15">
      <c r="A67" s="20" t="s">
        <v>46</v>
      </c>
      <c r="B67" s="25">
        <v>94706</v>
      </c>
      <c r="C67" s="25">
        <v>28469</v>
      </c>
      <c r="D67" s="25">
        <v>59260</v>
      </c>
      <c r="E67" s="25">
        <v>266</v>
      </c>
      <c r="F67" s="25">
        <v>4195</v>
      </c>
      <c r="G67" s="25">
        <v>37</v>
      </c>
      <c r="H67" s="25">
        <v>837</v>
      </c>
      <c r="I67" s="25">
        <v>93064</v>
      </c>
      <c r="J67" s="25">
        <v>1642</v>
      </c>
      <c r="K67" s="22">
        <f>'18 and Older'!$C67/'18 and Older'!$B67</f>
        <v>0.30060397440500075</v>
      </c>
      <c r="L67" s="22">
        <f>'18 and Older'!$D67/'18 and Older'!$B67</f>
        <v>0.6257259307752413</v>
      </c>
      <c r="M67" s="22">
        <f>'18 and Older'!$E67/'18 and Older'!$B67</f>
        <v>0.0028086921631153253</v>
      </c>
      <c r="N67" s="22">
        <f>'18 and Older'!$F67/'18 and Older'!$B67</f>
        <v>0.044294976031085675</v>
      </c>
      <c r="O67" s="22">
        <f>'18 and Older'!$G67/'18 and Older'!$B67</f>
        <v>0.0003906827444934851</v>
      </c>
      <c r="P67" s="22">
        <f>'18 and Older'!$H67/'18 and Older'!$B67</f>
        <v>0.008837877220028299</v>
      </c>
      <c r="Q67" s="22">
        <f>'18 and Older'!$I67/'18 and Older'!$B67</f>
        <v>0.9826621333389648</v>
      </c>
      <c r="R67" s="22">
        <f>'18 and Older'!$J67/'18 and Older'!$B67</f>
        <v>0.017337866661035203</v>
      </c>
    </row>
    <row r="68" spans="1:18" ht="15">
      <c r="A68" s="20" t="s">
        <v>47</v>
      </c>
      <c r="B68" s="25">
        <v>30209</v>
      </c>
      <c r="C68" s="25">
        <v>2847</v>
      </c>
      <c r="D68" s="25">
        <v>26548</v>
      </c>
      <c r="E68" s="25">
        <v>96</v>
      </c>
      <c r="F68" s="25">
        <v>174</v>
      </c>
      <c r="G68" s="25">
        <v>8</v>
      </c>
      <c r="H68" s="25">
        <v>139</v>
      </c>
      <c r="I68" s="25">
        <v>29812</v>
      </c>
      <c r="J68" s="25">
        <v>397</v>
      </c>
      <c r="K68" s="22">
        <f>'18 and Older'!$C68/'18 and Older'!$B68</f>
        <v>0.09424343738620941</v>
      </c>
      <c r="L68" s="22">
        <f>'18 and Older'!$D68/'18 and Older'!$B68</f>
        <v>0.8788109503790261</v>
      </c>
      <c r="M68" s="22">
        <f>'18 and Older'!$E68/'18 and Older'!$B68</f>
        <v>0.0031778609023800854</v>
      </c>
      <c r="N68" s="22">
        <f>'18 and Older'!$F68/'18 and Older'!$B68</f>
        <v>0.005759872885563904</v>
      </c>
      <c r="O68" s="22">
        <f>'18 and Older'!$G68/'18 and Older'!$B68</f>
        <v>0.00026482174186500713</v>
      </c>
      <c r="P68" s="22">
        <f>'18 and Older'!$H68/'18 and Older'!$B68</f>
        <v>0.004601277764904499</v>
      </c>
      <c r="Q68" s="22">
        <f>'18 and Older'!$I68/'18 and Older'!$B68</f>
        <v>0.986858221059949</v>
      </c>
      <c r="R68" s="22">
        <f>'18 and Older'!$J68/'18 and Older'!$B68</f>
        <v>0.013141778940050978</v>
      </c>
    </row>
    <row r="69" spans="1:18" ht="15">
      <c r="A69" s="20" t="s">
        <v>48</v>
      </c>
      <c r="B69" s="25">
        <v>60616</v>
      </c>
      <c r="C69" s="25">
        <v>21911</v>
      </c>
      <c r="D69" s="25">
        <v>32748</v>
      </c>
      <c r="E69" s="25">
        <v>194</v>
      </c>
      <c r="F69" s="25">
        <v>3574</v>
      </c>
      <c r="G69" s="25">
        <v>30</v>
      </c>
      <c r="H69" s="25">
        <v>997</v>
      </c>
      <c r="I69" s="25">
        <v>59454</v>
      </c>
      <c r="J69" s="25">
        <v>1162</v>
      </c>
      <c r="K69" s="22">
        <f>'18 and Older'!$C69/'18 and Older'!$B69</f>
        <v>0.3614722185561568</v>
      </c>
      <c r="L69" s="22">
        <f>'18 and Older'!$D69/'18 and Older'!$B69</f>
        <v>0.5402533984426554</v>
      </c>
      <c r="M69" s="22">
        <f>'18 and Older'!$E69/'18 and Older'!$B69</f>
        <v>0.003200475122079979</v>
      </c>
      <c r="N69" s="22">
        <f>'18 and Older'!$F69/'18 and Older'!$B69</f>
        <v>0.05896133034182394</v>
      </c>
      <c r="O69" s="22">
        <f>'18 and Older'!$G69/'18 and Older'!$B69</f>
        <v>0.0004949188333113369</v>
      </c>
      <c r="P69" s="22">
        <f>'18 and Older'!$H69/'18 and Older'!$B69</f>
        <v>0.016447802560380097</v>
      </c>
      <c r="Q69" s="22">
        <f>'18 and Older'!$I69/'18 and Older'!$B69</f>
        <v>0.9808301438564075</v>
      </c>
      <c r="R69" s="22">
        <f>'18 and Older'!$J69/'18 and Older'!$B69</f>
        <v>0.01916985614359245</v>
      </c>
    </row>
    <row r="70" spans="1:18" ht="15">
      <c r="A70" s="20" t="s">
        <v>49</v>
      </c>
      <c r="B70" s="25">
        <v>88740</v>
      </c>
      <c r="C70" s="25">
        <v>21280</v>
      </c>
      <c r="D70" s="25">
        <v>63523</v>
      </c>
      <c r="E70" s="25">
        <v>293</v>
      </c>
      <c r="F70" s="25">
        <v>1429</v>
      </c>
      <c r="G70" s="25">
        <v>21</v>
      </c>
      <c r="H70" s="25">
        <v>838</v>
      </c>
      <c r="I70" s="25">
        <v>87384</v>
      </c>
      <c r="J70" s="25">
        <v>1356</v>
      </c>
      <c r="K70" s="22">
        <f>'18 and Older'!$C70/'18 and Older'!$B70</f>
        <v>0.2398016677935542</v>
      </c>
      <c r="L70" s="22">
        <f>'18 and Older'!$D70/'18 and Older'!$B70</f>
        <v>0.715832769889565</v>
      </c>
      <c r="M70" s="22">
        <f>'18 and Older'!$E70/'18 and Older'!$B70</f>
        <v>0.0033017804823078658</v>
      </c>
      <c r="N70" s="22">
        <f>'18 and Older'!$F70/'18 and Older'!$B70</f>
        <v>0.016103222898354745</v>
      </c>
      <c r="O70" s="22">
        <f>'18 and Older'!$G70/'18 and Older'!$B70</f>
        <v>0.00023664638269100743</v>
      </c>
      <c r="P70" s="22">
        <f>'18 and Older'!$H70/'18 and Older'!$B70</f>
        <v>0.00944331755690782</v>
      </c>
      <c r="Q70" s="22">
        <f>'18 and Older'!$I70/'18 and Older'!$B70</f>
        <v>0.9847194050033806</v>
      </c>
      <c r="R70" s="22">
        <f>'18 and Older'!$J70/'18 and Older'!$B70</f>
        <v>0.015280594996619337</v>
      </c>
    </row>
    <row r="71" spans="1:18" ht="15">
      <c r="A71" s="20" t="s">
        <v>50</v>
      </c>
      <c r="B71" s="25">
        <v>94955</v>
      </c>
      <c r="C71" s="25">
        <v>56115</v>
      </c>
      <c r="D71" s="25">
        <v>28716</v>
      </c>
      <c r="E71" s="25">
        <v>595</v>
      </c>
      <c r="F71" s="25">
        <v>2588</v>
      </c>
      <c r="G71" s="25">
        <v>73</v>
      </c>
      <c r="H71" s="25">
        <v>4987</v>
      </c>
      <c r="I71" s="25">
        <v>93074</v>
      </c>
      <c r="J71" s="25">
        <v>1881</v>
      </c>
      <c r="K71" s="22">
        <f>'18 and Older'!$C71/'18 and Older'!$B71</f>
        <v>0.5909641409088515</v>
      </c>
      <c r="L71" s="22">
        <f>'18 and Older'!$D71/'18 and Older'!$B71</f>
        <v>0.3024169343373177</v>
      </c>
      <c r="M71" s="22">
        <f>'18 and Older'!$E71/'18 and Older'!$B71</f>
        <v>0.006266126059712496</v>
      </c>
      <c r="N71" s="22">
        <f>'18 and Older'!$F71/'18 and Older'!$B71</f>
        <v>0.027255015533673845</v>
      </c>
      <c r="O71" s="22">
        <f>'18 and Older'!$G71/'18 and Older'!$B71</f>
        <v>0.00076878521404876</v>
      </c>
      <c r="P71" s="22">
        <f>'18 and Older'!$H71/'18 and Older'!$B71</f>
        <v>0.052519614554262545</v>
      </c>
      <c r="Q71" s="22">
        <f>'18 and Older'!$I71/'18 and Older'!$B71</f>
        <v>0.9801906166078669</v>
      </c>
      <c r="R71" s="22">
        <f>'18 and Older'!$J71/'18 and Older'!$B71</f>
        <v>0.019809383392133114</v>
      </c>
    </row>
    <row r="72" spans="1:18" ht="15">
      <c r="A72" s="20" t="s">
        <v>51</v>
      </c>
      <c r="B72" s="25">
        <v>62490</v>
      </c>
      <c r="C72" s="25">
        <v>9256</v>
      </c>
      <c r="D72" s="25">
        <v>39615</v>
      </c>
      <c r="E72" s="25">
        <v>406</v>
      </c>
      <c r="F72" s="25">
        <v>1181</v>
      </c>
      <c r="G72" s="25">
        <v>46</v>
      </c>
      <c r="H72" s="25">
        <v>10075</v>
      </c>
      <c r="I72" s="25">
        <v>60579</v>
      </c>
      <c r="J72" s="25">
        <v>1911</v>
      </c>
      <c r="K72" s="22">
        <f>'18 and Older'!$C72/'18 and Older'!$B72</f>
        <v>0.1481196991518643</v>
      </c>
      <c r="L72" s="22">
        <f>'18 and Older'!$D72/'18 and Older'!$B72</f>
        <v>0.6339414306289006</v>
      </c>
      <c r="M72" s="22">
        <f>'18 and Older'!$E72/'18 and Older'!$B72</f>
        <v>0.006497039526324212</v>
      </c>
      <c r="N72" s="22">
        <f>'18 and Older'!$F72/'18 and Older'!$B72</f>
        <v>0.018899023843815012</v>
      </c>
      <c r="O72" s="22">
        <f>'18 and Older'!$G72/'18 and Older'!$B72</f>
        <v>0.0007361177788446151</v>
      </c>
      <c r="P72" s="22">
        <f>'18 and Older'!$H72/'18 and Older'!$B72</f>
        <v>0.1612257961273804</v>
      </c>
      <c r="Q72" s="22">
        <f>'18 and Older'!$I72/'18 and Older'!$B72</f>
        <v>0.9694191070571292</v>
      </c>
      <c r="R72" s="22">
        <f>'18 and Older'!$J72/'18 and Older'!$B72</f>
        <v>0.03058089294287086</v>
      </c>
    </row>
    <row r="73" spans="1:18" ht="15">
      <c r="A73" s="20" t="s">
        <v>52</v>
      </c>
      <c r="B73" s="25">
        <v>31588</v>
      </c>
      <c r="C73" s="25">
        <v>7306</v>
      </c>
      <c r="D73" s="25">
        <v>8961</v>
      </c>
      <c r="E73" s="25">
        <v>555</v>
      </c>
      <c r="F73" s="25">
        <v>1358</v>
      </c>
      <c r="G73" s="25">
        <v>95</v>
      </c>
      <c r="H73" s="25">
        <v>11359</v>
      </c>
      <c r="I73" s="25">
        <v>29634</v>
      </c>
      <c r="J73" s="25">
        <v>1954</v>
      </c>
      <c r="K73" s="22">
        <f>'18 and Older'!$C73/'18 and Older'!$B73</f>
        <v>0.2312903634291503</v>
      </c>
      <c r="L73" s="22">
        <f>'18 and Older'!$D73/'18 and Older'!$B73</f>
        <v>0.28368367734582756</v>
      </c>
      <c r="M73" s="22">
        <f>'18 and Older'!$E73/'18 and Older'!$B73</f>
        <v>0.01756996327719387</v>
      </c>
      <c r="N73" s="22">
        <f>'18 and Older'!$F73/'18 and Older'!$B73</f>
        <v>0.04299100924401671</v>
      </c>
      <c r="O73" s="22">
        <f>'18 and Older'!$G73/'18 and Older'!$B73</f>
        <v>0.0030074711915917436</v>
      </c>
      <c r="P73" s="22">
        <f>'18 and Older'!$H73/'18 and Older'!$B73</f>
        <v>0.3595985817399012</v>
      </c>
      <c r="Q73" s="22">
        <f>'18 and Older'!$I73/'18 and Older'!$B73</f>
        <v>0.9381410662276815</v>
      </c>
      <c r="R73" s="22">
        <f>'18 and Older'!$J73/'18 and Older'!$B73</f>
        <v>0.0618589337723186</v>
      </c>
    </row>
    <row r="74" spans="1:18" ht="15">
      <c r="A74" s="23" t="s">
        <v>71</v>
      </c>
      <c r="B74" s="21">
        <f aca="true" t="shared" si="0" ref="B74:J74">SUBTOTAL(109,B7:B73)</f>
        <v>4419267</v>
      </c>
      <c r="C74" s="21">
        <f t="shared" si="0"/>
        <v>2668830</v>
      </c>
      <c r="D74" s="21">
        <f t="shared" si="0"/>
        <v>1255113</v>
      </c>
      <c r="E74" s="21">
        <f t="shared" si="0"/>
        <v>15237</v>
      </c>
      <c r="F74" s="21">
        <f t="shared" si="0"/>
        <v>247009</v>
      </c>
      <c r="G74" s="21">
        <f t="shared" si="0"/>
        <v>2491</v>
      </c>
      <c r="H74" s="21">
        <f t="shared" si="0"/>
        <v>143966</v>
      </c>
      <c r="I74" s="21">
        <f t="shared" si="0"/>
        <v>4332646</v>
      </c>
      <c r="J74" s="21">
        <f t="shared" si="0"/>
        <v>86621</v>
      </c>
      <c r="K74" s="22">
        <f>'18 and Older'!$C74/'18 and Older'!$B74</f>
        <v>0.6039078426354416</v>
      </c>
      <c r="L74" s="22">
        <f>'18 and Older'!$D74/'18 and Older'!$B74</f>
        <v>0.2840093164771443</v>
      </c>
      <c r="M74" s="22">
        <f>'18 and Older'!$E74/'18 and Older'!$B74</f>
        <v>0.0034478568504686413</v>
      </c>
      <c r="N74" s="22">
        <f>'18 and Older'!$F74/'18 and Older'!$B74</f>
        <v>0.05589365838271369</v>
      </c>
      <c r="O74" s="22">
        <f>'18 and Older'!$G74/'18 and Older'!$B74</f>
        <v>0.0005636681377251024</v>
      </c>
      <c r="P74" s="22">
        <f>'18 and Older'!$H74/'18 and Older'!$B74</f>
        <v>0.03257689567070738</v>
      </c>
      <c r="Q74" s="22">
        <f>'18 and Older'!$I74/'18 and Older'!$B74</f>
        <v>0.9803992381542007</v>
      </c>
      <c r="R74" s="22">
        <f>'18 and Older'!$J74/'18 and Older'!$B74</f>
        <v>0.019600761845799314</v>
      </c>
    </row>
    <row r="77" ht="15">
      <c r="A77" s="4" t="s">
        <v>93</v>
      </c>
    </row>
    <row r="78" ht="15">
      <c r="A78" s="4" t="s">
        <v>72</v>
      </c>
    </row>
    <row r="79" ht="15">
      <c r="A79" s="4" t="s">
        <v>73</v>
      </c>
    </row>
    <row r="81" ht="15">
      <c r="B81" s="4" t="s">
        <v>92</v>
      </c>
    </row>
  </sheetData>
  <sheetProtection/>
  <mergeCells count="2">
    <mergeCell ref="B1:J1"/>
    <mergeCell ref="K1:R1"/>
  </mergeCells>
  <printOptions/>
  <pageMargins left="0.7" right="0.7" top="0.75" bottom="0.75" header="0.3" footer="0.3"/>
  <pageSetup fitToHeight="0" fitToWidth="1" horizontalDpi="600" verticalDpi="600" orientation="landscape"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Martins</dc:creator>
  <cp:keywords/>
  <dc:description/>
  <cp:lastModifiedBy>Cindy Wang</cp:lastModifiedBy>
  <cp:lastPrinted>2012-02-23T20:14:14Z</cp:lastPrinted>
  <dcterms:created xsi:type="dcterms:W3CDTF">2011-12-15T17:57:57Z</dcterms:created>
  <dcterms:modified xsi:type="dcterms:W3CDTF">2012-05-01T18:58:12Z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-723662153</vt:i4>
  </property>
  <property fmtid="{D5CDD505-2E9C-101B-9397-08002B2CF9AE}" pid="3" name="_NewReviewCycle">
    <vt:lpwstr/>
  </property>
  <property fmtid="{D5CDD505-2E9C-101B-9397-08002B2CF9AE}" pid="4" name="_EmailSubject">
    <vt:lpwstr>tables</vt:lpwstr>
  </property>
  <property fmtid="{D5CDD505-2E9C-101B-9397-08002B2CF9AE}" pid="5" name="_AuthorEmail">
    <vt:lpwstr>SMartins@mdp.state.md.us</vt:lpwstr>
  </property>
  <property fmtid="{D5CDD505-2E9C-101B-9397-08002B2CF9AE}" pid="6" name="_AuthorEmailDisplayName">
    <vt:lpwstr>Stephanie Martins</vt:lpwstr>
  </property>
  <property fmtid="{D5CDD505-2E9C-101B-9397-08002B2CF9AE}" pid="7" name="_ReviewingToolsShownOnce">
    <vt:lpwstr/>
  </property>
  <property fmtid="{D5CDD505-2E9C-101B-9397-08002B2CF9AE}" pid="8" name="display_urn:schemas-microsoft-com:office:office#Editor">
    <vt:lpwstr>Installer, sp19</vt:lpwstr>
  </property>
  <property fmtid="{D5CDD505-2E9C-101B-9397-08002B2CF9AE}" pid="9" name="display_urn:schemas-microsoft-com:office:office#Author">
    <vt:lpwstr>Installer, sp19</vt:lpwstr>
  </property>
</Properties>
</file>