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660" activeTab="1"/>
  </bookViews>
  <sheets>
    <sheet name="TOT_LEG" sheetId="1" r:id="rId1"/>
    <sheet name="Sheet1" sheetId="2" r:id="rId2"/>
  </sheets>
  <definedNames>
    <definedName name="DATABASE">#N/A</definedName>
    <definedName name="_xlnm.Print_Area" localSheetId="1">'Sheet1'!$A$1:$N$125</definedName>
    <definedName name="_xlnm.Print_Area" localSheetId="0">'TOT_LEG'!$A$1:$I$118</definedName>
    <definedName name="_xlnm.Print_Titles" localSheetId="1">'Sheet1'!$17:$18</definedName>
    <definedName name="_xlnm.Print_Titles" localSheetId="0">'TOT_LEG'!$15:$19</definedName>
  </definedNames>
  <calcPr fullCalcOnLoad="1"/>
</workbook>
</file>

<file path=xl/sharedStrings.xml><?xml version="1.0" encoding="utf-8"?>
<sst xmlns="http://schemas.openxmlformats.org/spreadsheetml/2006/main" count="236" uniqueCount="137">
  <si>
    <r>
      <t>Apendix B</t>
    </r>
    <r>
      <rPr>
        <b/>
        <sz val="8"/>
        <rFont val="Arial"/>
        <family val="2"/>
      </rPr>
      <t>2</t>
    </r>
  </si>
  <si>
    <r>
      <rPr>
        <b/>
        <u val="single"/>
        <sz val="11"/>
        <rFont val="CaslonOpnface BT"/>
        <family val="0"/>
      </rPr>
      <t>ADJUSTED</t>
    </r>
    <r>
      <rPr>
        <b/>
        <sz val="11"/>
        <rFont val="CaslonOpnface BT"/>
        <family val="0"/>
      </rPr>
      <t xml:space="preserve"> 2010 CENSUS POPULATION COUNTS by existing 2002 LEGISLATIVE  DISTRICT,</t>
    </r>
  </si>
  <si>
    <t>(As Ordered by the Court of Appeals June 21, 2002 (Amended July 1, 2002)).</t>
  </si>
  <si>
    <t>Variance from Ideal</t>
  </si>
  <si>
    <t>Ideal Legislative District Population 2000: 112,691 (Senatorial,  at large Delegate)</t>
  </si>
  <si>
    <r>
      <t xml:space="preserve">Ideal Legislative District </t>
    </r>
    <r>
      <rPr>
        <b/>
        <sz val="10"/>
        <rFont val="Arial"/>
        <family val="2"/>
      </rPr>
      <t xml:space="preserve">Unadjusted </t>
    </r>
    <r>
      <rPr>
        <sz val="10"/>
        <rFont val="Arial"/>
        <family val="2"/>
      </rPr>
      <t>Population 2010: 122,842 (Senatorial, at large Delegate)</t>
    </r>
  </si>
  <si>
    <t xml:space="preserve">                       81,894 (Two member Delegate District), 40,947 (Single member Delegate District)</t>
  </si>
  <si>
    <t>Adjusted Population</t>
  </si>
  <si>
    <r>
      <t xml:space="preserve">Ideal Legislative District Population 2010: </t>
    </r>
    <r>
      <rPr>
        <b/>
        <sz val="11"/>
        <rFont val="Arial"/>
        <family val="2"/>
      </rPr>
      <t>122,813</t>
    </r>
  </si>
  <si>
    <r>
      <t xml:space="preserve">                                </t>
    </r>
    <r>
      <rPr>
        <b/>
        <i/>
        <sz val="11"/>
        <rFont val="Arial"/>
        <family val="2"/>
      </rPr>
      <t xml:space="preserve"> 81,875</t>
    </r>
    <r>
      <rPr>
        <i/>
        <sz val="11"/>
        <rFont val="Arial"/>
        <family val="2"/>
      </rPr>
      <t xml:space="preserve"> (Two member Delegate)</t>
    </r>
  </si>
  <si>
    <r>
      <t xml:space="preserve">                                </t>
    </r>
    <r>
      <rPr>
        <b/>
        <i/>
        <sz val="11"/>
        <rFont val="Arial"/>
        <family val="2"/>
      </rPr>
      <t xml:space="preserve"> 40,938</t>
    </r>
    <r>
      <rPr>
        <i/>
        <sz val="11"/>
        <rFont val="Arial"/>
        <family val="2"/>
      </rPr>
      <t xml:space="preserve"> (Single member Delegate)</t>
    </r>
  </si>
  <si>
    <t>Adjusted</t>
  </si>
  <si>
    <t xml:space="preserve">Ideal  </t>
  </si>
  <si>
    <t xml:space="preserve">  Total</t>
  </si>
  <si>
    <t>Legislative</t>
  </si>
  <si>
    <t>Total</t>
  </si>
  <si>
    <t>District Population</t>
  </si>
  <si>
    <t xml:space="preserve">  Population</t>
  </si>
  <si>
    <t>UnadjustedPopulation</t>
  </si>
  <si>
    <t>District Adjusted  Population</t>
  </si>
  <si>
    <t>Deviation</t>
  </si>
  <si>
    <t>District</t>
  </si>
  <si>
    <t xml:space="preserve">  2000</t>
  </si>
  <si>
    <t>Absolute</t>
  </si>
  <si>
    <t>Percent</t>
  </si>
  <si>
    <t>Maryland</t>
  </si>
  <si>
    <t>Legislative District 01</t>
  </si>
  <si>
    <t xml:space="preserve"> Subdistrict 01A</t>
  </si>
  <si>
    <t>Subdistrict 01B</t>
  </si>
  <si>
    <t>Subdistrict 01C</t>
  </si>
  <si>
    <t>Legislative District 02</t>
  </si>
  <si>
    <t>Subdistrict 02A</t>
  </si>
  <si>
    <t>Subdistrict 02B</t>
  </si>
  <si>
    <t>Subdistrict 02C</t>
  </si>
  <si>
    <t>Legislative District 03</t>
  </si>
  <si>
    <t>Subdistrict 03A</t>
  </si>
  <si>
    <t>Subdistrict 03B</t>
  </si>
  <si>
    <t>Legislative District 04</t>
  </si>
  <si>
    <t>Subdistrict 04A</t>
  </si>
  <si>
    <t>Subdistrict 04B</t>
  </si>
  <si>
    <t>Legislative District 05</t>
  </si>
  <si>
    <t>Subdistrict 05A</t>
  </si>
  <si>
    <t>Subdistrict 05B</t>
  </si>
  <si>
    <t>Legislative District 06</t>
  </si>
  <si>
    <t>Legislative District 07</t>
  </si>
  <si>
    <t>Legislative District 08</t>
  </si>
  <si>
    <t>Legislative District 09</t>
  </si>
  <si>
    <t>Subdistrict 09A</t>
  </si>
  <si>
    <t>Subdistrict 09B</t>
  </si>
  <si>
    <t>Legislative District 10</t>
  </si>
  <si>
    <t>Legislative District 11</t>
  </si>
  <si>
    <t>Legislative District 12</t>
  </si>
  <si>
    <t>Subdistrict 12A</t>
  </si>
  <si>
    <t>Subdistrict 12B</t>
  </si>
  <si>
    <t>Legislative District 13</t>
  </si>
  <si>
    <t>Legislative District 14</t>
  </si>
  <si>
    <t>Legislative District 15</t>
  </si>
  <si>
    <t>Legislative District 16</t>
  </si>
  <si>
    <t>Legislative District 17</t>
  </si>
  <si>
    <t>Legislative District 18</t>
  </si>
  <si>
    <t>Legislative District 19</t>
  </si>
  <si>
    <t>Legislative District 20</t>
  </si>
  <si>
    <t>Legislative District 21</t>
  </si>
  <si>
    <t>Legislative District 22</t>
  </si>
  <si>
    <t>Legislative District 23</t>
  </si>
  <si>
    <t>Subdistrict 23A</t>
  </si>
  <si>
    <t>Subdistrict 23B</t>
  </si>
  <si>
    <t>Legislative District 24</t>
  </si>
  <si>
    <t>Legislative District 25</t>
  </si>
  <si>
    <t>Legislative District 26</t>
  </si>
  <si>
    <t>Legislative District 27</t>
  </si>
  <si>
    <t>Subdistrict 27A</t>
  </si>
  <si>
    <t>Subdistrict 27B</t>
  </si>
  <si>
    <t>Legislative District 28</t>
  </si>
  <si>
    <t>Legislative District 29</t>
  </si>
  <si>
    <t>Subdistrict 29A</t>
  </si>
  <si>
    <t>Subdistrict 29B</t>
  </si>
  <si>
    <t>Subdistrict 29C</t>
  </si>
  <si>
    <t>Legislative District 30</t>
  </si>
  <si>
    <t>Legislative District 31</t>
  </si>
  <si>
    <t>Legislative District 32</t>
  </si>
  <si>
    <t>Legislative District 33</t>
  </si>
  <si>
    <t>Subdistrict 33A</t>
  </si>
  <si>
    <t>Subdistrict 33B</t>
  </si>
  <si>
    <t>Legislative District 34</t>
  </si>
  <si>
    <t>Subdistrict 34A</t>
  </si>
  <si>
    <t>Subdistrict 34B</t>
  </si>
  <si>
    <t>Legislative District 35</t>
  </si>
  <si>
    <t>Subdistrict 35A</t>
  </si>
  <si>
    <t>Subdistrict 35B</t>
  </si>
  <si>
    <t>Legislative District 36</t>
  </si>
  <si>
    <t>Legislative District 37</t>
  </si>
  <si>
    <t>Subdistrict 37A</t>
  </si>
  <si>
    <t>Subdistrict 37B</t>
  </si>
  <si>
    <t>Legislative District 38</t>
  </si>
  <si>
    <t>Subdistrict 38A</t>
  </si>
  <si>
    <t>Subdistrict 38B</t>
  </si>
  <si>
    <t>Legislative District 39</t>
  </si>
  <si>
    <t>Legislative District 40</t>
  </si>
  <si>
    <t>Legislative District 41</t>
  </si>
  <si>
    <t>Legislative District 42</t>
  </si>
  <si>
    <t>Legislative District 43</t>
  </si>
  <si>
    <t>Legislative District 44</t>
  </si>
  <si>
    <t>Legislative District 45</t>
  </si>
  <si>
    <t>Legislative District 46</t>
  </si>
  <si>
    <t>Legislative District 47</t>
  </si>
  <si>
    <t xml:space="preserve">Definition:The "ideal" district population is equal to the total state population divided by the total </t>
  </si>
  <si>
    <t xml:space="preserve">               number of districts. "Absolute deviation" is the degree by which a single district's  </t>
  </si>
  <si>
    <t xml:space="preserve">               population varies from the "ideal" population. This difference is expressed as a plus </t>
  </si>
  <si>
    <t xml:space="preserve">               or minus number, meaning that the  district's population exceeds or falls short of the</t>
  </si>
  <si>
    <t xml:space="preserve">               "ideal" by that number of people. The percent deviation is the percent, plus or minus,</t>
  </si>
  <si>
    <t xml:space="preserve">                that the district's actual population deviates from the "ideal" population.</t>
  </si>
  <si>
    <t>Note: For Maryland Redistricting the 2010 Census population will be adjusted to comply with the Maryland</t>
  </si>
  <si>
    <t xml:space="preserve"> "No Representation Without  Population Act" of 2010.</t>
  </si>
  <si>
    <t>Source:   Census 2010 P.L. 94-171 Redistricting Data (Maryland) .</t>
  </si>
  <si>
    <t xml:space="preserve">                  Census 2010 Apportionment Population Release , U.S. Bureau of Census February 9, 2011</t>
  </si>
  <si>
    <t>Prepared by Maryland Department of Planning, Clearinghouse, Redistricting February, 2011</t>
  </si>
  <si>
    <t>2002 Legislative Districts</t>
  </si>
  <si>
    <t>Total   Population 2000</t>
  </si>
  <si>
    <t>Ideal Legislative District Population 2000</t>
  </si>
  <si>
    <t>Total Unadjusted Population 2010</t>
  </si>
  <si>
    <t>Total Adjusted Population 2010</t>
  </si>
  <si>
    <t>Ideal Legislative District Population 2010</t>
  </si>
  <si>
    <t>Net Change</t>
  </si>
  <si>
    <t>Net Pct Change</t>
  </si>
  <si>
    <t>Summary Report</t>
  </si>
  <si>
    <t xml:space="preserve">               "ideal" by that number of people. The percent deviation is the percent, plus or minus,  that the district's actual population deviates from the "ideal" population.</t>
  </si>
  <si>
    <t xml:space="preserve">         file were made by Maryland Department of Planning and Department of Legislative Services..</t>
  </si>
  <si>
    <t xml:space="preserve">         The 2010 Population for Congressional and Legislative Districts are derived and  based on the assignment of voting district/precincts to districts as provided by Local Board of Elections</t>
  </si>
  <si>
    <t xml:space="preserve">               population varies from the "ideal" population. This difference is expressed as a plus or minus number, meaning that the  district's population exceeds or falls short of the</t>
  </si>
  <si>
    <r>
      <t xml:space="preserve">                   </t>
    </r>
    <r>
      <rPr>
        <b/>
        <sz val="10"/>
        <rFont val="Arial"/>
        <family val="2"/>
      </rPr>
      <t xml:space="preserve">Report </t>
    </r>
    <r>
      <rPr>
        <sz val="10"/>
        <rFont val="Arial"/>
        <family val="0"/>
      </rPr>
      <t>prepared by the Maryland Department of Planning, Clearinghouse, Redistricting, May 2011.</t>
    </r>
  </si>
  <si>
    <r>
      <rPr>
        <b/>
        <u val="single"/>
        <sz val="11"/>
        <rFont val="CaslonOpnface BT"/>
        <family val="0"/>
      </rPr>
      <t>POPULATION CHANGE and VARIANCE from IDEAL - ADJUSTED</t>
    </r>
    <r>
      <rPr>
        <b/>
        <sz val="11"/>
        <rFont val="CaslonOpnface BT"/>
        <family val="0"/>
      </rPr>
      <t xml:space="preserve"> 2010 CENSUS POPULATION COUNTS by existing 2002 LEGISLATIVE  DISTRICT</t>
    </r>
  </si>
  <si>
    <r>
      <rPr>
        <b/>
        <sz val="10"/>
        <rFont val="Arial"/>
        <family val="2"/>
      </rPr>
      <t xml:space="preserve">Definition: </t>
    </r>
    <r>
      <rPr>
        <sz val="10"/>
        <rFont val="Arial"/>
        <family val="2"/>
      </rPr>
      <t xml:space="preserve">The "ideal" district population is equal to the total state population divided by the total number of districts. "Absolute deviation" is the degree by which a single district's  </t>
    </r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</si>
  <si>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The district totals include minor corrections in the assignment of census tabulation blocks to voting districts/precincts. The corrections to the P.L.94-171 U.S. Bureau of the Census </t>
    </r>
  </si>
  <si>
    <t>Appendix B - 3</t>
  </si>
  <si>
    <t xml:space="preserve">Adjusted Variance from Ideal Popn. </t>
  </si>
  <si>
    <t xml:space="preserve">         and adjusted by the Maryland Departments of Planning, Legislative Services and Public Safety and Correctional Services pursuant to the "No Representation Without Population Act."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</si>
</sst>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#,##0.0"/>
  </numFmts>
  <fonts count="56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name val="CaslonOpnface BT"/>
      <family val="0"/>
    </font>
    <font>
      <b/>
      <sz val="14"/>
      <name val="CaslonOpnface BT"/>
      <family val="0"/>
    </font>
    <font>
      <b/>
      <sz val="11"/>
      <name val="CaslonOpnface BT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CaslonOpnface BT"/>
      <family val="0"/>
    </font>
    <font>
      <b/>
      <sz val="11"/>
      <color indexed="8"/>
      <name val="Calibri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slonOpnface BT"/>
      <family val="0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" fontId="0" fillId="0" borderId="0" xfId="43" applyNumberFormat="1" applyFont="1" applyAlignment="1">
      <alignment/>
    </xf>
    <xf numFmtId="164" fontId="0" fillId="0" borderId="0" xfId="43" applyNumberFormat="1" applyFont="1" applyAlignment="1">
      <alignment/>
    </xf>
    <xf numFmtId="1" fontId="2" fillId="0" borderId="0" xfId="43" applyNumberFormat="1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4" fillId="0" borderId="0" xfId="43" applyNumberFormat="1" applyFont="1" applyAlignment="1">
      <alignment horizontal="left"/>
    </xf>
    <xf numFmtId="3" fontId="4" fillId="0" borderId="0" xfId="43" applyFont="1" applyAlignment="1">
      <alignment horizontal="right"/>
    </xf>
    <xf numFmtId="1" fontId="5" fillId="0" borderId="0" xfId="43" applyNumberFormat="1" applyFont="1" applyAlignment="1">
      <alignment horizontal="center"/>
    </xf>
    <xf numFmtId="1" fontId="5" fillId="0" borderId="0" xfId="43" applyNumberFormat="1" applyFont="1" applyAlignment="1">
      <alignment/>
    </xf>
    <xf numFmtId="1" fontId="1" fillId="0" borderId="0" xfId="43" applyNumberFormat="1" applyFont="1" applyAlignment="1">
      <alignment/>
    </xf>
    <xf numFmtId="1" fontId="0" fillId="0" borderId="0" xfId="43" applyNumberFormat="1" applyFont="1" applyAlignment="1">
      <alignment horizontal="right"/>
    </xf>
    <xf numFmtId="1" fontId="2" fillId="0" borderId="0" xfId="43" applyNumberFormat="1" applyFont="1" applyAlignment="1">
      <alignment horizontal="right"/>
    </xf>
    <xf numFmtId="1" fontId="1" fillId="0" borderId="0" xfId="43" applyNumberFormat="1" applyFont="1" applyAlignment="1">
      <alignment horizontal="left"/>
    </xf>
    <xf numFmtId="0" fontId="0" fillId="0" borderId="0" xfId="43" applyNumberFormat="1" applyFont="1" applyAlignment="1">
      <alignment/>
    </xf>
    <xf numFmtId="0" fontId="2" fillId="0" borderId="0" xfId="43" applyNumberFormat="1" applyFont="1" applyAlignment="1">
      <alignment horizontal="right"/>
    </xf>
    <xf numFmtId="0" fontId="2" fillId="0" borderId="0" xfId="43" applyNumberFormat="1" applyFont="1" applyAlignment="1">
      <alignment horizontal="left"/>
    </xf>
    <xf numFmtId="1" fontId="1" fillId="0" borderId="0" xfId="43" applyNumberFormat="1" applyFont="1" applyAlignment="1">
      <alignment horizontal="right"/>
    </xf>
    <xf numFmtId="0" fontId="7" fillId="0" borderId="0" xfId="43" applyNumberFormat="1" applyFont="1" applyAlignment="1">
      <alignment/>
    </xf>
    <xf numFmtId="0" fontId="1" fillId="0" borderId="0" xfId="43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8" fillId="0" borderId="0" xfId="43" applyNumberFormat="1" applyFont="1" applyAlignment="1">
      <alignment/>
    </xf>
    <xf numFmtId="1" fontId="9" fillId="0" borderId="0" xfId="43" applyNumberFormat="1" applyFont="1" applyAlignment="1">
      <alignment/>
    </xf>
    <xf numFmtId="1" fontId="10" fillId="0" borderId="0" xfId="43" applyNumberFormat="1" applyFont="1" applyAlignment="1">
      <alignment/>
    </xf>
    <xf numFmtId="3" fontId="2" fillId="0" borderId="0" xfId="0" applyNumberFormat="1" applyFont="1" applyAlignment="1">
      <alignment/>
    </xf>
    <xf numFmtId="1" fontId="11" fillId="0" borderId="0" xfId="43" applyNumberFormat="1" applyFont="1" applyAlignment="1">
      <alignment/>
    </xf>
    <xf numFmtId="1" fontId="12" fillId="0" borderId="0" xfId="43" applyNumberFormat="1" applyFont="1" applyAlignment="1">
      <alignment/>
    </xf>
    <xf numFmtId="9" fontId="2" fillId="0" borderId="0" xfId="0" applyNumberFormat="1" applyFont="1" applyAlignment="1">
      <alignment/>
    </xf>
    <xf numFmtId="1" fontId="5" fillId="0" borderId="0" xfId="43" applyNumberFormat="1" applyFont="1" applyFill="1" applyAlignment="1">
      <alignment horizontal="center"/>
    </xf>
    <xf numFmtId="0" fontId="2" fillId="0" borderId="0" xfId="0" applyFont="1" applyAlignment="1">
      <alignment/>
    </xf>
    <xf numFmtId="1" fontId="1" fillId="0" borderId="10" xfId="43" applyNumberFormat="1" applyFont="1" applyBorder="1" applyAlignment="1">
      <alignment horizontal="left"/>
    </xf>
    <xf numFmtId="0" fontId="0" fillId="0" borderId="0" xfId="0" applyFont="1" applyAlignment="1">
      <alignment/>
    </xf>
    <xf numFmtId="3" fontId="1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1" fillId="0" borderId="0" xfId="43" applyNumberFormat="1" applyFont="1" applyAlignment="1">
      <alignment horizontal="left" wrapText="1"/>
    </xf>
    <xf numFmtId="1" fontId="0" fillId="0" borderId="0" xfId="43" applyNumberFormat="1" applyFont="1" applyAlignment="1">
      <alignment/>
    </xf>
    <xf numFmtId="0" fontId="0" fillId="0" borderId="12" xfId="0" applyBorder="1" applyAlignment="1">
      <alignment/>
    </xf>
    <xf numFmtId="3" fontId="0" fillId="0" borderId="0" xfId="43" applyNumberFormat="1" applyFont="1" applyAlignment="1">
      <alignment horizontal="left"/>
    </xf>
    <xf numFmtId="3" fontId="2" fillId="0" borderId="0" xfId="43" applyNumberFormat="1" applyFont="1" applyAlignment="1">
      <alignment/>
    </xf>
    <xf numFmtId="3" fontId="2" fillId="0" borderId="0" xfId="43" applyNumberFormat="1" applyFont="1" applyAlignment="1">
      <alignment horizontal="right"/>
    </xf>
    <xf numFmtId="3" fontId="0" fillId="0" borderId="0" xfId="43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43" applyNumberFormat="1" applyFont="1" applyAlignment="1">
      <alignment/>
    </xf>
    <xf numFmtId="165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/>
    </xf>
    <xf numFmtId="1" fontId="7" fillId="0" borderId="0" xfId="43" applyNumberFormat="1" applyFont="1" applyBorder="1" applyAlignment="1">
      <alignment/>
    </xf>
    <xf numFmtId="1" fontId="6" fillId="0" borderId="0" xfId="43" applyNumberFormat="1" applyFont="1" applyBorder="1" applyAlignment="1">
      <alignment/>
    </xf>
    <xf numFmtId="0" fontId="2" fillId="0" borderId="13" xfId="43" applyNumberFormat="1" applyFont="1" applyBorder="1" applyAlignment="1">
      <alignment horizontal="left"/>
    </xf>
    <xf numFmtId="0" fontId="2" fillId="0" borderId="14" xfId="43" applyNumberFormat="1" applyFont="1" applyBorder="1" applyAlignment="1">
      <alignment horizontal="right"/>
    </xf>
    <xf numFmtId="0" fontId="0" fillId="0" borderId="14" xfId="0" applyBorder="1" applyAlignment="1">
      <alignment/>
    </xf>
    <xf numFmtId="1" fontId="7" fillId="0" borderId="14" xfId="43" applyNumberFormat="1" applyFont="1" applyBorder="1" applyAlignment="1">
      <alignment/>
    </xf>
    <xf numFmtId="0" fontId="2" fillId="0" borderId="14" xfId="43" applyNumberFormat="1" applyFont="1" applyBorder="1" applyAlignment="1">
      <alignment horizontal="left"/>
    </xf>
    <xf numFmtId="0" fontId="0" fillId="0" borderId="15" xfId="0" applyBorder="1" applyAlignment="1">
      <alignment/>
    </xf>
    <xf numFmtId="164" fontId="0" fillId="0" borderId="16" xfId="43" applyNumberFormat="1" applyFont="1" applyBorder="1" applyAlignment="1">
      <alignment/>
    </xf>
    <xf numFmtId="0" fontId="2" fillId="0" borderId="0" xfId="43" applyNumberFormat="1" applyFont="1" applyBorder="1" applyAlignment="1">
      <alignment horizontal="right"/>
    </xf>
    <xf numFmtId="0" fontId="2" fillId="0" borderId="0" xfId="43" applyNumberFormat="1" applyFont="1" applyBorder="1" applyAlignment="1">
      <alignment horizontal="left"/>
    </xf>
    <xf numFmtId="3" fontId="2" fillId="0" borderId="0" xfId="43" applyNumberFormat="1" applyFont="1" applyBorder="1" applyAlignment="1">
      <alignment horizontal="left"/>
    </xf>
    <xf numFmtId="3" fontId="2" fillId="0" borderId="17" xfId="43" applyNumberFormat="1" applyFont="1" applyBorder="1" applyAlignment="1">
      <alignment horizontal="left"/>
    </xf>
    <xf numFmtId="164" fontId="0" fillId="0" borderId="18" xfId="43" applyNumberFormat="1" applyFont="1" applyBorder="1" applyAlignment="1">
      <alignment/>
    </xf>
    <xf numFmtId="0" fontId="0" fillId="0" borderId="12" xfId="43" applyNumberFormat="1" applyFont="1" applyBorder="1" applyAlignment="1">
      <alignment/>
    </xf>
    <xf numFmtId="1" fontId="6" fillId="0" borderId="12" xfId="43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1" fontId="1" fillId="0" borderId="10" xfId="43" applyNumberFormat="1" applyFont="1" applyBorder="1" applyAlignment="1">
      <alignment horizontal="right"/>
    </xf>
    <xf numFmtId="0" fontId="1" fillId="0" borderId="10" xfId="43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43" applyNumberFormat="1" applyFont="1" applyAlignment="1">
      <alignment horizontal="right"/>
    </xf>
    <xf numFmtId="0" fontId="1" fillId="0" borderId="0" xfId="43" applyNumberFormat="1" applyFont="1" applyAlignment="1">
      <alignment horizontal="right" wrapText="1"/>
    </xf>
    <xf numFmtId="1" fontId="1" fillId="0" borderId="0" xfId="43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1" fontId="1" fillId="0" borderId="0" xfId="43" applyNumberFormat="1" applyFont="1" applyAlignment="1">
      <alignment/>
    </xf>
    <xf numFmtId="0" fontId="7" fillId="0" borderId="0" xfId="43" applyNumberFormat="1" applyFont="1" applyAlignment="1">
      <alignment/>
    </xf>
    <xf numFmtId="0" fontId="1" fillId="0" borderId="0" xfId="43" applyNumberFormat="1" applyFont="1" applyAlignment="1">
      <alignment/>
    </xf>
    <xf numFmtId="0" fontId="1" fillId="0" borderId="0" xfId="43" applyNumberFormat="1" applyFont="1" applyAlignment="1">
      <alignment/>
    </xf>
    <xf numFmtId="1" fontId="1" fillId="0" borderId="0" xfId="43" applyNumberFormat="1" applyFont="1" applyAlignment="1">
      <alignment/>
    </xf>
    <xf numFmtId="1" fontId="1" fillId="0" borderId="10" xfId="43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/>
    </xf>
    <xf numFmtId="1" fontId="1" fillId="0" borderId="10" xfId="43" applyNumberFormat="1" applyFont="1" applyBorder="1" applyAlignment="1">
      <alignment horizontal="right" wrapText="1"/>
    </xf>
    <xf numFmtId="0" fontId="1" fillId="0" borderId="10" xfId="43" applyNumberFormat="1" applyFont="1" applyBorder="1" applyAlignment="1">
      <alignment horizontal="right" wrapText="1"/>
    </xf>
    <xf numFmtId="1" fontId="15" fillId="0" borderId="0" xfId="43" applyNumberFormat="1" applyFont="1" applyAlignment="1">
      <alignment horizontal="left"/>
    </xf>
    <xf numFmtId="3" fontId="15" fillId="0" borderId="0" xfId="43" applyFont="1" applyAlignment="1">
      <alignment horizontal="right"/>
    </xf>
    <xf numFmtId="3" fontId="1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43" applyNumberFormat="1" applyFont="1" applyAlignment="1">
      <alignment/>
    </xf>
    <xf numFmtId="0" fontId="1" fillId="0" borderId="20" xfId="0" applyFont="1" applyBorder="1" applyAlignment="1">
      <alignment horizontal="right"/>
    </xf>
    <xf numFmtId="0" fontId="3" fillId="0" borderId="0" xfId="0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65" fontId="17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1" fillId="0" borderId="0" xfId="43" applyNumberFormat="1" applyFont="1" applyAlignment="1">
      <alignment horizontal="left"/>
    </xf>
    <xf numFmtId="3" fontId="1" fillId="0" borderId="0" xfId="43" applyNumberFormat="1" applyFont="1" applyAlignment="1">
      <alignment horizontal="right"/>
    </xf>
    <xf numFmtId="165" fontId="1" fillId="0" borderId="0" xfId="0" applyNumberFormat="1" applyFont="1" applyBorder="1" applyAlignment="1">
      <alignment/>
    </xf>
    <xf numFmtId="1" fontId="6" fillId="0" borderId="0" xfId="43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43" applyNumberFormat="1" applyFont="1" applyAlignment="1">
      <alignment horizontal="right"/>
    </xf>
    <xf numFmtId="3" fontId="7" fillId="0" borderId="21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43" applyNumberFormat="1" applyFont="1" applyAlignment="1">
      <alignment/>
    </xf>
    <xf numFmtId="1" fontId="6" fillId="0" borderId="0" xfId="43" applyNumberFormat="1" applyFont="1" applyFill="1" applyAlignment="1">
      <alignment horizontal="center"/>
    </xf>
    <xf numFmtId="0" fontId="1" fillId="0" borderId="0" xfId="43" applyNumberFormat="1" applyFont="1" applyAlignment="1">
      <alignment horizontal="right"/>
    </xf>
    <xf numFmtId="0" fontId="1" fillId="0" borderId="10" xfId="43" applyNumberFormat="1" applyFont="1" applyBorder="1" applyAlignment="1">
      <alignment horizontal="right"/>
    </xf>
    <xf numFmtId="1" fontId="38" fillId="0" borderId="0" xfId="43" applyNumberFormat="1" applyFont="1" applyAlignment="1">
      <alignment/>
    </xf>
    <xf numFmtId="0" fontId="38" fillId="0" borderId="0" xfId="43" applyNumberFormat="1" applyFont="1" applyAlignment="1">
      <alignment/>
    </xf>
    <xf numFmtId="1" fontId="19" fillId="0" borderId="0" xfId="43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55" fillId="0" borderId="10" xfId="0" applyFont="1" applyBorder="1" applyAlignment="1">
      <alignment horizontal="right" wrapText="1"/>
    </xf>
    <xf numFmtId="1" fontId="0" fillId="0" borderId="13" xfId="43" applyNumberFormat="1" applyFont="1" applyBorder="1" applyAlignment="1">
      <alignment/>
    </xf>
    <xf numFmtId="1" fontId="0" fillId="0" borderId="14" xfId="43" applyNumberFormat="1" applyFont="1" applyBorder="1" applyAlignment="1">
      <alignment/>
    </xf>
    <xf numFmtId="0" fontId="0" fillId="0" borderId="14" xfId="43" applyNumberFormat="1" applyFont="1" applyBorder="1" applyAlignment="1">
      <alignment/>
    </xf>
    <xf numFmtId="0" fontId="1" fillId="0" borderId="16" xfId="43" applyNumberFormat="1" applyFont="1" applyBorder="1" applyAlignment="1">
      <alignment horizontal="left"/>
    </xf>
    <xf numFmtId="0" fontId="2" fillId="0" borderId="17" xfId="43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16" xfId="43" applyNumberFormat="1" applyFont="1" applyBorder="1" applyAlignment="1">
      <alignment horizontal="left"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115</xdr:row>
      <xdr:rowOff>95250</xdr:rowOff>
    </xdr:from>
    <xdr:to>
      <xdr:col>0</xdr:col>
      <xdr:colOff>590550</xdr:colOff>
      <xdr:row>117</xdr:row>
      <xdr:rowOff>19050</xdr:rowOff>
    </xdr:to>
    <xdr:pic>
      <xdr:nvPicPr>
        <xdr:cNvPr id="1" name="Picture 1" descr="MDP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050375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13</xdr:col>
      <xdr:colOff>571500</xdr:colOff>
      <xdr:row>8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57250"/>
          <a:ext cx="111156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report is based on Census 2010  P.L. 94-171 Redistricting Data (Maryland) and is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ADJUSTED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use of Maryland Redistricting pursuant to the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"No Represenation Without Population Act"  (SB 400\HB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496)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ed  into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Maryland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law in 2010. Maryland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census data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must be ADJUSTED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 the purposes of creating congressional, state legislative, and local districting plans. Generally, the law requires that the census data must be adjusted to reassign Maryland residents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State &amp; Federal correctional institutions to their last known address, and to exclude out-of-state residents in correctional institutions from redistricting.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1.00390625" style="1" customWidth="1"/>
    <col min="2" max="2" width="12.140625" style="2" customWidth="1"/>
    <col min="3" max="3" width="1.57421875" style="14" customWidth="1"/>
    <col min="4" max="4" width="14.7109375" style="0" customWidth="1"/>
    <col min="5" max="6" width="13.00390625" style="0" customWidth="1"/>
    <col min="7" max="7" width="15.8515625" style="0" customWidth="1"/>
    <col min="8" max="8" width="13.57421875" style="0" customWidth="1"/>
    <col min="9" max="9" width="13.7109375" style="0" customWidth="1"/>
  </cols>
  <sheetData>
    <row r="1" spans="5:6" ht="12.75">
      <c r="E1" s="30" t="s">
        <v>0</v>
      </c>
      <c r="F1" s="30"/>
    </row>
    <row r="2" spans="5:6" ht="12.75">
      <c r="E2" s="30"/>
      <c r="F2" s="30"/>
    </row>
    <row r="4" spans="1:2" ht="15">
      <c r="A4" s="24" t="s">
        <v>1</v>
      </c>
      <c r="B4" s="1"/>
    </row>
    <row r="5" spans="1:2" ht="14.25">
      <c r="A5" s="22" t="s">
        <v>2</v>
      </c>
      <c r="B5" s="1"/>
    </row>
    <row r="6" spans="1:2" ht="14.25">
      <c r="A6" s="22"/>
      <c r="B6" s="1"/>
    </row>
    <row r="7" spans="2:5" ht="18">
      <c r="B7" s="1"/>
      <c r="E7" s="23" t="s">
        <v>3</v>
      </c>
    </row>
    <row r="8" spans="1:9" ht="14.25">
      <c r="A8" s="37" t="s">
        <v>4</v>
      </c>
      <c r="B8" s="1"/>
      <c r="G8" s="49"/>
      <c r="H8" s="35"/>
      <c r="I8" s="34"/>
    </row>
    <row r="9" spans="1:9" ht="14.25">
      <c r="A9" s="37" t="s">
        <v>5</v>
      </c>
      <c r="B9" s="11"/>
      <c r="G9" s="50"/>
      <c r="H9" s="34"/>
      <c r="I9" s="34"/>
    </row>
    <row r="10" spans="1:9" ht="14.25">
      <c r="A10" s="9" t="s">
        <v>6</v>
      </c>
      <c r="B10" s="12"/>
      <c r="G10" s="50"/>
      <c r="H10" s="34"/>
      <c r="I10" s="34"/>
    </row>
    <row r="11" spans="1:9" ht="13.5" thickBot="1">
      <c r="A11" s="9"/>
      <c r="B11" s="12"/>
      <c r="C11" s="15"/>
      <c r="D11" s="16"/>
      <c r="E11" s="16"/>
      <c r="F11" s="16"/>
      <c r="G11" s="16"/>
      <c r="I11" s="16"/>
    </row>
    <row r="12" spans="2:9" ht="15.75" thickTop="1">
      <c r="B12" s="51" t="s">
        <v>7</v>
      </c>
      <c r="C12" s="52"/>
      <c r="D12" s="53"/>
      <c r="E12" s="54" t="s">
        <v>8</v>
      </c>
      <c r="F12" s="55"/>
      <c r="G12" s="55"/>
      <c r="H12" s="56"/>
      <c r="I12" s="16"/>
    </row>
    <row r="13" spans="2:9" ht="14.25">
      <c r="B13" s="57"/>
      <c r="C13" s="58"/>
      <c r="D13" s="59"/>
      <c r="E13" s="50" t="s">
        <v>9</v>
      </c>
      <c r="F13" s="59"/>
      <c r="G13" s="60"/>
      <c r="H13" s="61"/>
      <c r="I13" s="39"/>
    </row>
    <row r="14" spans="2:9" ht="15" thickBot="1">
      <c r="B14" s="62"/>
      <c r="C14" s="63"/>
      <c r="D14" s="38"/>
      <c r="E14" s="64" t="s">
        <v>10</v>
      </c>
      <c r="F14" s="38"/>
      <c r="G14" s="38"/>
      <c r="H14" s="65"/>
      <c r="I14" s="4"/>
    </row>
    <row r="15" spans="1:9" ht="15.75" thickTop="1">
      <c r="A15" s="10"/>
      <c r="B15" s="17"/>
      <c r="C15" s="18"/>
      <c r="D15" s="19"/>
      <c r="E15" s="19"/>
      <c r="F15" s="19"/>
      <c r="G15" s="19"/>
      <c r="H15" s="73" t="s">
        <v>11</v>
      </c>
      <c r="I15" s="19"/>
    </row>
    <row r="16" spans="1:9" ht="15">
      <c r="A16" s="10"/>
      <c r="B16" s="74"/>
      <c r="C16" s="75"/>
      <c r="D16" s="76" t="s">
        <v>12</v>
      </c>
      <c r="E16" s="77"/>
      <c r="F16" s="77"/>
      <c r="G16" s="76" t="s">
        <v>12</v>
      </c>
      <c r="H16" s="48" t="s">
        <v>3</v>
      </c>
      <c r="I16" s="77"/>
    </row>
    <row r="17" spans="1:11" ht="15">
      <c r="A17" s="13">
        <v>2002</v>
      </c>
      <c r="B17" s="74" t="s">
        <v>13</v>
      </c>
      <c r="C17" s="77"/>
      <c r="D17" s="77" t="s">
        <v>14</v>
      </c>
      <c r="E17" s="78" t="s">
        <v>15</v>
      </c>
      <c r="F17" s="78" t="s">
        <v>15</v>
      </c>
      <c r="G17" s="77" t="s">
        <v>14</v>
      </c>
      <c r="H17" s="48" t="s">
        <v>16</v>
      </c>
      <c r="I17" s="78"/>
      <c r="K17" s="32"/>
    </row>
    <row r="18" spans="1:11" ht="45">
      <c r="A18" s="13" t="s">
        <v>14</v>
      </c>
      <c r="B18" s="17" t="s">
        <v>17</v>
      </c>
      <c r="C18" s="70"/>
      <c r="D18" s="71" t="s">
        <v>16</v>
      </c>
      <c r="E18" s="72" t="s">
        <v>18</v>
      </c>
      <c r="F18" s="72" t="s">
        <v>7</v>
      </c>
      <c r="G18" s="71" t="s">
        <v>19</v>
      </c>
      <c r="H18" s="73" t="s">
        <v>20</v>
      </c>
      <c r="I18" s="73"/>
      <c r="K18" s="32"/>
    </row>
    <row r="19" spans="1:11" ht="15">
      <c r="A19" s="31" t="s">
        <v>21</v>
      </c>
      <c r="B19" s="67" t="s">
        <v>22</v>
      </c>
      <c r="C19" s="68"/>
      <c r="D19" s="68">
        <v>2000</v>
      </c>
      <c r="E19" s="67">
        <v>2010</v>
      </c>
      <c r="F19" s="67">
        <v>2010</v>
      </c>
      <c r="G19" s="68">
        <v>2010</v>
      </c>
      <c r="H19" s="69" t="s">
        <v>23</v>
      </c>
      <c r="I19" s="69" t="s">
        <v>24</v>
      </c>
      <c r="K19" s="32"/>
    </row>
    <row r="20" spans="1:11" ht="15">
      <c r="A20" s="6" t="s">
        <v>25</v>
      </c>
      <c r="B20" s="7">
        <v>5296486</v>
      </c>
      <c r="D20" s="21">
        <v>112691</v>
      </c>
      <c r="E20" s="25">
        <v>5773552</v>
      </c>
      <c r="F20" s="33">
        <v>5772231</v>
      </c>
      <c r="G20" s="40">
        <v>122813.4255319149</v>
      </c>
      <c r="H20" s="25"/>
      <c r="I20" s="25"/>
      <c r="K20" s="32"/>
    </row>
    <row r="21" spans="1:11" ht="12.75">
      <c r="A21" s="3" t="s">
        <v>26</v>
      </c>
      <c r="B21" s="25">
        <v>117795</v>
      </c>
      <c r="D21" s="5">
        <v>112691</v>
      </c>
      <c r="E21" s="5">
        <v>118930</v>
      </c>
      <c r="F21" s="66">
        <v>116418</v>
      </c>
      <c r="G21" s="41">
        <v>122813.4255319149</v>
      </c>
      <c r="H21" s="5">
        <f>+F21-G21</f>
        <v>-6395.425531914894</v>
      </c>
      <c r="I21" s="45">
        <f>+H21/G21</f>
        <v>-0.05207431927100631</v>
      </c>
      <c r="K21" s="32"/>
    </row>
    <row r="22" spans="1:9" ht="12.75">
      <c r="A22" s="8" t="s">
        <v>27</v>
      </c>
      <c r="B22" s="4">
        <v>39376</v>
      </c>
      <c r="D22" s="20">
        <v>37564</v>
      </c>
      <c r="E22" s="20">
        <v>39216</v>
      </c>
      <c r="F22" s="35">
        <v>39248</v>
      </c>
      <c r="G22" s="42">
        <v>40937.666666666664</v>
      </c>
      <c r="H22" s="46">
        <f aca="true" t="shared" si="0" ref="H22:H34">+F22-G22</f>
        <v>-1689.6666666666642</v>
      </c>
      <c r="I22" s="47">
        <f aca="true" t="shared" si="1" ref="I22:I34">+H22/G22</f>
        <v>-0.04127413221727336</v>
      </c>
    </row>
    <row r="23" spans="1:9" ht="12.75">
      <c r="A23" s="8" t="s">
        <v>28</v>
      </c>
      <c r="B23" s="4">
        <v>39162</v>
      </c>
      <c r="D23" s="20">
        <v>37564</v>
      </c>
      <c r="E23" s="20">
        <v>40379</v>
      </c>
      <c r="F23" s="35">
        <v>37755</v>
      </c>
      <c r="G23" s="42">
        <v>40937.666666666664</v>
      </c>
      <c r="H23" s="46">
        <f t="shared" si="0"/>
        <v>-3182.6666666666642</v>
      </c>
      <c r="I23" s="47">
        <f t="shared" si="1"/>
        <v>-0.07774421274620759</v>
      </c>
    </row>
    <row r="24" spans="1:9" ht="12.75">
      <c r="A24" s="8" t="s">
        <v>29</v>
      </c>
      <c r="B24" s="4">
        <v>39257</v>
      </c>
      <c r="D24" s="20">
        <v>37564</v>
      </c>
      <c r="E24" s="20">
        <v>39335</v>
      </c>
      <c r="F24" s="35">
        <v>39415</v>
      </c>
      <c r="G24" s="42">
        <v>40937.666666666664</v>
      </c>
      <c r="H24" s="46">
        <f t="shared" si="0"/>
        <v>-1522.6666666666642</v>
      </c>
      <c r="I24" s="47">
        <f t="shared" si="1"/>
        <v>-0.03719475951242941</v>
      </c>
    </row>
    <row r="25" spans="1:9" ht="12.75">
      <c r="A25" s="3" t="s">
        <v>30</v>
      </c>
      <c r="B25" s="25">
        <v>117093</v>
      </c>
      <c r="D25" s="5">
        <v>112691</v>
      </c>
      <c r="E25" s="5">
        <v>131810</v>
      </c>
      <c r="F25" s="66">
        <v>126952</v>
      </c>
      <c r="G25" s="41">
        <v>122813.4255319149</v>
      </c>
      <c r="H25" s="5">
        <f t="shared" si="0"/>
        <v>4138.574468085106</v>
      </c>
      <c r="I25" s="45">
        <f t="shared" si="1"/>
        <v>0.033698062326334474</v>
      </c>
    </row>
    <row r="26" spans="1:9" ht="12.75">
      <c r="A26" s="8" t="s">
        <v>31</v>
      </c>
      <c r="B26" s="4">
        <v>39033</v>
      </c>
      <c r="D26" s="20">
        <v>37564</v>
      </c>
      <c r="E26" s="20">
        <v>44505</v>
      </c>
      <c r="F26" s="35">
        <v>44534</v>
      </c>
      <c r="G26" s="42">
        <v>40937.666666666664</v>
      </c>
      <c r="H26" s="46">
        <f t="shared" si="0"/>
        <v>3596.3333333333358</v>
      </c>
      <c r="I26" s="47">
        <f t="shared" si="1"/>
        <v>0.08784900621269742</v>
      </c>
    </row>
    <row r="27" spans="1:9" ht="12.75">
      <c r="A27" s="8" t="s">
        <v>32</v>
      </c>
      <c r="B27" s="4">
        <v>38628</v>
      </c>
      <c r="D27" s="20">
        <v>37564</v>
      </c>
      <c r="E27" s="20">
        <v>44013</v>
      </c>
      <c r="F27" s="35">
        <v>38709</v>
      </c>
      <c r="G27" s="42">
        <v>40937.666666666664</v>
      </c>
      <c r="H27" s="46">
        <f t="shared" si="0"/>
        <v>-2228.6666666666642</v>
      </c>
      <c r="I27" s="47">
        <f t="shared" si="1"/>
        <v>-0.0544404908275182</v>
      </c>
    </row>
    <row r="28" spans="1:9" ht="12.75">
      <c r="A28" s="8" t="s">
        <v>33</v>
      </c>
      <c r="B28" s="4">
        <v>39432</v>
      </c>
      <c r="D28" s="20">
        <v>37564</v>
      </c>
      <c r="E28" s="20">
        <v>43292</v>
      </c>
      <c r="F28" s="35">
        <v>43709</v>
      </c>
      <c r="G28" s="42">
        <v>40937.666666666664</v>
      </c>
      <c r="H28" s="46">
        <f t="shared" si="0"/>
        <v>2771.3333333333358</v>
      </c>
      <c r="I28" s="47">
        <f t="shared" si="1"/>
        <v>0.06769641650313898</v>
      </c>
    </row>
    <row r="29" spans="1:9" ht="12.75">
      <c r="A29" s="3" t="s">
        <v>34</v>
      </c>
      <c r="B29" s="25">
        <v>117896</v>
      </c>
      <c r="D29" s="5">
        <v>112691</v>
      </c>
      <c r="E29" s="5">
        <v>147548</v>
      </c>
      <c r="F29" s="66">
        <v>147765</v>
      </c>
      <c r="G29" s="41">
        <v>122813.4255319149</v>
      </c>
      <c r="H29" s="5">
        <f t="shared" si="0"/>
        <v>24951.574468085106</v>
      </c>
      <c r="I29" s="45">
        <f t="shared" si="1"/>
        <v>0.2031665052905887</v>
      </c>
    </row>
    <row r="30" spans="1:9" ht="12.75">
      <c r="A30" s="8" t="s">
        <v>35</v>
      </c>
      <c r="B30" s="4">
        <v>78772</v>
      </c>
      <c r="D30" s="20">
        <v>75127</v>
      </c>
      <c r="E30" s="20">
        <v>93508</v>
      </c>
      <c r="F30" s="35">
        <v>93690</v>
      </c>
      <c r="G30" s="43">
        <v>81875.33333333333</v>
      </c>
      <c r="H30" s="46">
        <f t="shared" si="0"/>
        <v>11814.666666666672</v>
      </c>
      <c r="I30" s="47">
        <f t="shared" si="1"/>
        <v>0.14430068478092717</v>
      </c>
    </row>
    <row r="31" spans="1:9" ht="12.75">
      <c r="A31" s="8" t="s">
        <v>36</v>
      </c>
      <c r="B31" s="4">
        <v>39124</v>
      </c>
      <c r="D31" s="20">
        <v>37564</v>
      </c>
      <c r="E31" s="20">
        <v>54040</v>
      </c>
      <c r="F31" s="35">
        <v>54075</v>
      </c>
      <c r="G31" s="42">
        <v>40937.666666666664</v>
      </c>
      <c r="H31" s="46">
        <f t="shared" si="0"/>
        <v>13137.333333333336</v>
      </c>
      <c r="I31" s="47">
        <f t="shared" si="1"/>
        <v>0.32091065278105746</v>
      </c>
    </row>
    <row r="32" spans="1:9" ht="12.75">
      <c r="A32" s="3" t="s">
        <v>37</v>
      </c>
      <c r="B32" s="25">
        <v>112383</v>
      </c>
      <c r="D32" s="5">
        <v>112691</v>
      </c>
      <c r="E32" s="5">
        <v>125297</v>
      </c>
      <c r="F32" s="66">
        <v>125407</v>
      </c>
      <c r="G32" s="41">
        <v>122813.4255319149</v>
      </c>
      <c r="H32" s="5">
        <f t="shared" si="0"/>
        <v>2593.5744680851058</v>
      </c>
      <c r="I32" s="45">
        <f t="shared" si="1"/>
        <v>0.021118004459627478</v>
      </c>
    </row>
    <row r="33" spans="1:9" ht="12.75">
      <c r="A33" s="8" t="s">
        <v>38</v>
      </c>
      <c r="B33" s="4">
        <v>73485</v>
      </c>
      <c r="D33" s="20">
        <v>75127</v>
      </c>
      <c r="E33" s="20">
        <v>81354</v>
      </c>
      <c r="F33" s="35">
        <v>81412</v>
      </c>
      <c r="G33" s="43">
        <v>81875.33333333333</v>
      </c>
      <c r="H33" s="46">
        <f t="shared" si="0"/>
        <v>-463.3333333333285</v>
      </c>
      <c r="I33" s="47">
        <f t="shared" si="1"/>
        <v>-0.005659010039653724</v>
      </c>
    </row>
    <row r="34" spans="1:9" ht="12.75">
      <c r="A34" s="8" t="s">
        <v>39</v>
      </c>
      <c r="B34" s="4">
        <v>38898</v>
      </c>
      <c r="D34" s="20">
        <v>37564</v>
      </c>
      <c r="E34" s="20">
        <v>43943</v>
      </c>
      <c r="F34" s="35">
        <v>43995</v>
      </c>
      <c r="G34" s="42">
        <v>40937.666666666664</v>
      </c>
      <c r="H34" s="46">
        <f t="shared" si="0"/>
        <v>3057.3333333333358</v>
      </c>
      <c r="I34" s="47">
        <f t="shared" si="1"/>
        <v>0.07468264760245258</v>
      </c>
    </row>
    <row r="35" spans="1:9" ht="15">
      <c r="A35" s="8"/>
      <c r="B35" s="24" t="s">
        <v>1</v>
      </c>
      <c r="D35" s="20"/>
      <c r="E35" s="20"/>
      <c r="F35" s="20"/>
      <c r="H35" s="5"/>
      <c r="I35" s="28"/>
    </row>
    <row r="36" spans="1:9" ht="12.75">
      <c r="A36" s="3" t="s">
        <v>40</v>
      </c>
      <c r="B36" s="25">
        <v>116984</v>
      </c>
      <c r="D36" s="5">
        <v>112691</v>
      </c>
      <c r="E36" s="5">
        <v>129604</v>
      </c>
      <c r="F36" s="66">
        <v>129751</v>
      </c>
      <c r="G36" s="40">
        <v>122813.4255319149</v>
      </c>
      <c r="H36" s="5">
        <f aca="true" t="shared" si="2" ref="H36:H64">+F36-G36</f>
        <v>6937.574468085106</v>
      </c>
      <c r="I36" s="45">
        <f aca="true" t="shared" si="3" ref="I36:I64">+H36/G36</f>
        <v>0.05648873026737841</v>
      </c>
    </row>
    <row r="37" spans="1:9" ht="12.75">
      <c r="A37" s="8" t="s">
        <v>41</v>
      </c>
      <c r="B37" s="4">
        <v>78399</v>
      </c>
      <c r="D37" s="20">
        <v>75127</v>
      </c>
      <c r="E37" s="20">
        <v>86686</v>
      </c>
      <c r="F37" s="35">
        <v>86809</v>
      </c>
      <c r="G37" s="4">
        <v>81875.33333333333</v>
      </c>
      <c r="H37" s="46">
        <f t="shared" si="2"/>
        <v>4933.6666666666715</v>
      </c>
      <c r="I37" s="47">
        <f t="shared" si="3"/>
        <v>0.06025827884670196</v>
      </c>
    </row>
    <row r="38" spans="1:9" ht="12.75">
      <c r="A38" s="8" t="s">
        <v>42</v>
      </c>
      <c r="B38" s="4">
        <v>38585</v>
      </c>
      <c r="D38" s="20">
        <v>37564</v>
      </c>
      <c r="E38" s="20">
        <v>42918</v>
      </c>
      <c r="F38" s="35">
        <v>42942</v>
      </c>
      <c r="G38" s="44">
        <v>40937.666666666664</v>
      </c>
      <c r="H38" s="46">
        <f t="shared" si="2"/>
        <v>2004.3333333333358</v>
      </c>
      <c r="I38" s="47">
        <f t="shared" si="3"/>
        <v>0.04896061491861617</v>
      </c>
    </row>
    <row r="39" spans="1:9" ht="12.75">
      <c r="A39" s="3" t="s">
        <v>43</v>
      </c>
      <c r="B39" s="25">
        <v>109181</v>
      </c>
      <c r="D39" s="5">
        <v>112691</v>
      </c>
      <c r="E39" s="5">
        <v>110950</v>
      </c>
      <c r="F39" s="66">
        <v>111501</v>
      </c>
      <c r="G39" s="40">
        <v>122813.4255319149</v>
      </c>
      <c r="H39" s="5">
        <f t="shared" si="2"/>
        <v>-11312.425531914894</v>
      </c>
      <c r="I39" s="45">
        <f t="shared" si="3"/>
        <v>-0.0921106587730117</v>
      </c>
    </row>
    <row r="40" spans="1:9" ht="12.75">
      <c r="A40" s="3" t="s">
        <v>44</v>
      </c>
      <c r="B40" s="25">
        <v>110525</v>
      </c>
      <c r="D40" s="5">
        <v>112691</v>
      </c>
      <c r="E40" s="5">
        <v>126340</v>
      </c>
      <c r="F40" s="66">
        <v>126611</v>
      </c>
      <c r="G40" s="40">
        <v>122813.4255319149</v>
      </c>
      <c r="H40" s="5">
        <f t="shared" si="2"/>
        <v>3797.5744680851058</v>
      </c>
      <c r="I40" s="45">
        <f t="shared" si="3"/>
        <v>0.03092149292015513</v>
      </c>
    </row>
    <row r="41" spans="1:9" ht="12.75">
      <c r="A41" s="3" t="s">
        <v>45</v>
      </c>
      <c r="B41" s="25">
        <v>118220</v>
      </c>
      <c r="D41" s="5">
        <v>112691</v>
      </c>
      <c r="E41" s="5">
        <v>121514</v>
      </c>
      <c r="F41" s="66">
        <v>121739</v>
      </c>
      <c r="G41" s="40">
        <v>122813.4255319149</v>
      </c>
      <c r="H41" s="5">
        <f t="shared" si="2"/>
        <v>-1074.4255319148942</v>
      </c>
      <c r="I41" s="45">
        <f t="shared" si="3"/>
        <v>-0.008748437129421888</v>
      </c>
    </row>
    <row r="42" spans="1:9" ht="12.75">
      <c r="A42" s="3" t="s">
        <v>46</v>
      </c>
      <c r="B42" s="25">
        <v>117411</v>
      </c>
      <c r="D42" s="5">
        <v>112691</v>
      </c>
      <c r="E42" s="5">
        <v>138809</v>
      </c>
      <c r="F42" s="66">
        <v>138427</v>
      </c>
      <c r="G42" s="40">
        <v>122813.4255319149</v>
      </c>
      <c r="H42" s="5">
        <f t="shared" si="2"/>
        <v>15613.574468085106</v>
      </c>
      <c r="I42" s="45">
        <f t="shared" si="3"/>
        <v>0.12713247269556605</v>
      </c>
    </row>
    <row r="43" spans="1:9" ht="12.75">
      <c r="A43" s="8" t="s">
        <v>47</v>
      </c>
      <c r="B43" s="4">
        <v>78104</v>
      </c>
      <c r="D43" s="20">
        <v>75127</v>
      </c>
      <c r="E43" s="20">
        <v>95947</v>
      </c>
      <c r="F43" s="35">
        <v>95969</v>
      </c>
      <c r="G43" s="4">
        <v>81875.33333333333</v>
      </c>
      <c r="H43" s="46">
        <f t="shared" si="2"/>
        <v>14093.666666666672</v>
      </c>
      <c r="I43" s="47">
        <f t="shared" si="3"/>
        <v>0.17213568596158393</v>
      </c>
    </row>
    <row r="44" spans="1:9" ht="12.75">
      <c r="A44" s="8" t="s">
        <v>48</v>
      </c>
      <c r="B44" s="4">
        <v>39307</v>
      </c>
      <c r="D44" s="20">
        <v>37564</v>
      </c>
      <c r="E44" s="20">
        <v>42862</v>
      </c>
      <c r="F44" s="35">
        <v>42458</v>
      </c>
      <c r="G44" s="44">
        <v>40937.666666666664</v>
      </c>
      <c r="H44" s="46">
        <f t="shared" si="2"/>
        <v>1520.3333333333358</v>
      </c>
      <c r="I44" s="47">
        <f t="shared" si="3"/>
        <v>0.03713776228900855</v>
      </c>
    </row>
    <row r="45" spans="1:9" ht="12.75">
      <c r="A45" s="3" t="s">
        <v>49</v>
      </c>
      <c r="B45" s="25">
        <v>118179</v>
      </c>
      <c r="D45" s="5">
        <v>112691</v>
      </c>
      <c r="E45" s="5">
        <v>123939</v>
      </c>
      <c r="F45" s="66">
        <v>124461</v>
      </c>
      <c r="G45" s="40">
        <v>122813.4255319149</v>
      </c>
      <c r="H45" s="5">
        <f t="shared" si="2"/>
        <v>1647.5744680851058</v>
      </c>
      <c r="I45" s="45">
        <f t="shared" si="3"/>
        <v>0.013415263526355749</v>
      </c>
    </row>
    <row r="46" spans="1:9" ht="12.75">
      <c r="A46" s="3" t="s">
        <v>50</v>
      </c>
      <c r="B46" s="25">
        <v>115475</v>
      </c>
      <c r="D46" s="5">
        <v>112691</v>
      </c>
      <c r="E46" s="5">
        <v>133042</v>
      </c>
      <c r="F46" s="66">
        <v>133232</v>
      </c>
      <c r="G46" s="40">
        <v>122813.4255319149</v>
      </c>
      <c r="H46" s="5">
        <f t="shared" si="2"/>
        <v>10418.574468085106</v>
      </c>
      <c r="I46" s="45">
        <f t="shared" si="3"/>
        <v>0.08483253702078104</v>
      </c>
    </row>
    <row r="47" spans="1:9" ht="12.75">
      <c r="A47" s="3" t="s">
        <v>51</v>
      </c>
      <c r="B47" s="25">
        <v>117548</v>
      </c>
      <c r="D47" s="5">
        <v>112691</v>
      </c>
      <c r="E47" s="5">
        <v>124253</v>
      </c>
      <c r="F47" s="66">
        <v>124480</v>
      </c>
      <c r="G47" s="40">
        <v>122813.4255319149</v>
      </c>
      <c r="H47" s="5">
        <f t="shared" si="2"/>
        <v>1666.5744680851058</v>
      </c>
      <c r="I47" s="45">
        <f t="shared" si="3"/>
        <v>0.013569969739603279</v>
      </c>
    </row>
    <row r="48" spans="1:9" ht="12.75">
      <c r="A48" s="8" t="s">
        <v>52</v>
      </c>
      <c r="B48" s="4">
        <v>78692</v>
      </c>
      <c r="D48" s="20">
        <v>75127</v>
      </c>
      <c r="E48" s="20">
        <v>82186</v>
      </c>
      <c r="F48" s="35">
        <v>82375</v>
      </c>
      <c r="G48" s="4">
        <v>81875.33333333333</v>
      </c>
      <c r="H48" s="46">
        <f t="shared" si="2"/>
        <v>499.6666666666715</v>
      </c>
      <c r="I48" s="47">
        <f t="shared" si="3"/>
        <v>0.006102774136288563</v>
      </c>
    </row>
    <row r="49" spans="1:9" ht="12.75">
      <c r="A49" s="8" t="s">
        <v>53</v>
      </c>
      <c r="B49" s="4">
        <v>38856</v>
      </c>
      <c r="D49" s="20">
        <v>37564</v>
      </c>
      <c r="E49" s="20">
        <v>42067</v>
      </c>
      <c r="F49" s="35">
        <v>42105</v>
      </c>
      <c r="G49" s="44">
        <v>40937.666666666664</v>
      </c>
      <c r="H49" s="46">
        <f t="shared" si="2"/>
        <v>1167.3333333333358</v>
      </c>
      <c r="I49" s="47">
        <f t="shared" si="3"/>
        <v>0.028514896631464157</v>
      </c>
    </row>
    <row r="50" spans="1:9" ht="12.75">
      <c r="A50" s="3" t="s">
        <v>54</v>
      </c>
      <c r="B50" s="25">
        <v>115525</v>
      </c>
      <c r="D50" s="5">
        <v>112691</v>
      </c>
      <c r="E50" s="5">
        <v>131784</v>
      </c>
      <c r="F50" s="66">
        <v>131301</v>
      </c>
      <c r="G50" s="40">
        <v>122813.4255319149</v>
      </c>
      <c r="H50" s="5">
        <f t="shared" si="2"/>
        <v>8487.574468085106</v>
      </c>
      <c r="I50" s="45">
        <f t="shared" si="3"/>
        <v>0.06910950029546634</v>
      </c>
    </row>
    <row r="51" spans="1:9" ht="12.75">
      <c r="A51" s="3" t="s">
        <v>55</v>
      </c>
      <c r="B51" s="25">
        <v>110391</v>
      </c>
      <c r="D51" s="5">
        <v>112691</v>
      </c>
      <c r="E51" s="5">
        <v>120883</v>
      </c>
      <c r="F51" s="66">
        <v>120958</v>
      </c>
      <c r="G51" s="40">
        <v>122813.4255319149</v>
      </c>
      <c r="H51" s="5">
        <f t="shared" si="2"/>
        <v>-1855.4255319148942</v>
      </c>
      <c r="I51" s="45">
        <f t="shared" si="3"/>
        <v>-0.015107676737122966</v>
      </c>
    </row>
    <row r="52" spans="1:9" ht="12.75">
      <c r="A52" s="3" t="s">
        <v>56</v>
      </c>
      <c r="B52" s="25">
        <v>107277</v>
      </c>
      <c r="D52" s="5">
        <v>112691</v>
      </c>
      <c r="E52" s="25">
        <v>137447</v>
      </c>
      <c r="F52" s="66">
        <v>137497</v>
      </c>
      <c r="G52" s="40">
        <v>122813.4255319149</v>
      </c>
      <c r="H52" s="5">
        <f t="shared" si="2"/>
        <v>14683.574468085106</v>
      </c>
      <c r="I52" s="45">
        <f t="shared" si="3"/>
        <v>0.1195600106787133</v>
      </c>
    </row>
    <row r="53" spans="1:9" ht="12.75">
      <c r="A53" s="3" t="s">
        <v>57</v>
      </c>
      <c r="B53" s="25">
        <v>107658</v>
      </c>
      <c r="D53" s="5">
        <v>112691</v>
      </c>
      <c r="E53" s="25">
        <v>114427</v>
      </c>
      <c r="F53" s="66">
        <v>114431</v>
      </c>
      <c r="G53" s="40">
        <v>122813.4255319149</v>
      </c>
      <c r="H53" s="5">
        <f t="shared" si="2"/>
        <v>-8382.425531914894</v>
      </c>
      <c r="I53" s="45">
        <f t="shared" si="3"/>
        <v>-0.06825333220378742</v>
      </c>
    </row>
    <row r="54" spans="1:9" ht="12.75">
      <c r="A54" s="3" t="s">
        <v>58</v>
      </c>
      <c r="B54" s="25">
        <v>110712</v>
      </c>
      <c r="D54" s="5">
        <v>112691</v>
      </c>
      <c r="E54" s="5">
        <v>135605</v>
      </c>
      <c r="F54" s="66">
        <v>135689</v>
      </c>
      <c r="G54" s="40">
        <v>122813.4255319149</v>
      </c>
      <c r="H54" s="5">
        <f t="shared" si="2"/>
        <v>12875.574468085106</v>
      </c>
      <c r="I54" s="45">
        <f t="shared" si="3"/>
        <v>0.10483849312336944</v>
      </c>
    </row>
    <row r="55" spans="1:9" ht="12.75">
      <c r="A55" s="3" t="s">
        <v>59</v>
      </c>
      <c r="B55" s="25">
        <v>110561</v>
      </c>
      <c r="D55" s="5">
        <v>112691</v>
      </c>
      <c r="E55" s="5">
        <v>119790</v>
      </c>
      <c r="F55" s="66">
        <v>119867</v>
      </c>
      <c r="G55" s="40">
        <v>122813.4255319149</v>
      </c>
      <c r="H55" s="5">
        <f t="shared" si="2"/>
        <v>-2946.4255319148942</v>
      </c>
      <c r="I55" s="45">
        <f t="shared" si="3"/>
        <v>-0.023991070350441627</v>
      </c>
    </row>
    <row r="56" spans="1:9" ht="12.75">
      <c r="A56" s="3" t="s">
        <v>60</v>
      </c>
      <c r="B56" s="25">
        <v>109503</v>
      </c>
      <c r="D56" s="5">
        <v>112691</v>
      </c>
      <c r="E56" s="5">
        <v>116284</v>
      </c>
      <c r="F56" s="66">
        <v>116349</v>
      </c>
      <c r="G56" s="40">
        <v>122813.4255319149</v>
      </c>
      <c r="H56" s="5">
        <f t="shared" si="2"/>
        <v>-6464.425531914894</v>
      </c>
      <c r="I56" s="45">
        <f t="shared" si="3"/>
        <v>-0.05263614709806313</v>
      </c>
    </row>
    <row r="57" spans="1:9" ht="12.75">
      <c r="A57" s="3" t="s">
        <v>61</v>
      </c>
      <c r="B57" s="25">
        <v>107094</v>
      </c>
      <c r="D57" s="5">
        <v>112691</v>
      </c>
      <c r="E57" s="5">
        <v>110524</v>
      </c>
      <c r="F57" s="66">
        <v>110617</v>
      </c>
      <c r="G57" s="40">
        <v>122813.4255319149</v>
      </c>
      <c r="H57" s="5">
        <f t="shared" si="2"/>
        <v>-12196.425531914894</v>
      </c>
      <c r="I57" s="45">
        <f t="shared" si="3"/>
        <v>-0.0993085689051599</v>
      </c>
    </row>
    <row r="58" spans="1:9" ht="12.75">
      <c r="A58" s="3" t="s">
        <v>62</v>
      </c>
      <c r="B58" s="25">
        <v>110255</v>
      </c>
      <c r="D58" s="5">
        <v>112691</v>
      </c>
      <c r="E58" s="5">
        <v>130048</v>
      </c>
      <c r="F58" s="66">
        <v>126067</v>
      </c>
      <c r="G58" s="40">
        <v>122813.4255319149</v>
      </c>
      <c r="H58" s="5">
        <f t="shared" si="2"/>
        <v>3253.5744680851058</v>
      </c>
      <c r="I58" s="45">
        <f t="shared" si="3"/>
        <v>0.026492009761910077</v>
      </c>
    </row>
    <row r="59" spans="1:9" ht="12.75">
      <c r="A59" s="3" t="s">
        <v>63</v>
      </c>
      <c r="B59" s="25">
        <v>109365</v>
      </c>
      <c r="D59" s="5">
        <v>112691</v>
      </c>
      <c r="E59" s="5">
        <v>118054</v>
      </c>
      <c r="F59" s="66">
        <v>118205</v>
      </c>
      <c r="G59" s="40">
        <v>122813.4255319149</v>
      </c>
      <c r="H59" s="5">
        <f t="shared" si="2"/>
        <v>-4608.425531914894</v>
      </c>
      <c r="I59" s="45">
        <f t="shared" si="3"/>
        <v>-0.03752379279346236</v>
      </c>
    </row>
    <row r="60" spans="1:9" ht="12.75">
      <c r="A60" s="3" t="s">
        <v>64</v>
      </c>
      <c r="B60" s="25">
        <v>108696</v>
      </c>
      <c r="D60" s="5">
        <v>112691</v>
      </c>
      <c r="E60" s="5">
        <v>127342</v>
      </c>
      <c r="F60" s="66">
        <v>127470</v>
      </c>
      <c r="G60" s="40">
        <v>122813.4255319149</v>
      </c>
      <c r="H60" s="5">
        <f t="shared" si="2"/>
        <v>4656.574468085106</v>
      </c>
      <c r="I60" s="45">
        <f t="shared" si="3"/>
        <v>0.0379158422453987</v>
      </c>
    </row>
    <row r="61" spans="1:9" ht="12.75">
      <c r="A61" s="29" t="s">
        <v>65</v>
      </c>
      <c r="B61" s="4">
        <v>71462</v>
      </c>
      <c r="D61" s="20">
        <v>75127</v>
      </c>
      <c r="E61" s="20">
        <v>82432</v>
      </c>
      <c r="F61" s="35">
        <v>82512</v>
      </c>
      <c r="G61" s="4">
        <v>81875.33333333333</v>
      </c>
      <c r="H61" s="46">
        <f t="shared" si="2"/>
        <v>636.6666666666715</v>
      </c>
      <c r="I61" s="47">
        <f t="shared" si="3"/>
        <v>0.007776049766718566</v>
      </c>
    </row>
    <row r="62" spans="1:9" ht="12.75">
      <c r="A62" s="29" t="s">
        <v>66</v>
      </c>
      <c r="B62" s="4">
        <v>37234</v>
      </c>
      <c r="D62" s="20">
        <v>37564</v>
      </c>
      <c r="E62" s="20">
        <v>44910</v>
      </c>
      <c r="F62" s="35">
        <v>44958</v>
      </c>
      <c r="G62" s="44">
        <v>40937.666666666664</v>
      </c>
      <c r="H62" s="46">
        <f t="shared" si="2"/>
        <v>4020.3333333333358</v>
      </c>
      <c r="I62" s="47">
        <f t="shared" si="3"/>
        <v>0.09820621595433715</v>
      </c>
    </row>
    <row r="63" spans="1:9" ht="12.75">
      <c r="A63" s="3" t="s">
        <v>67</v>
      </c>
      <c r="B63" s="25">
        <v>108210</v>
      </c>
      <c r="D63" s="5">
        <v>112691</v>
      </c>
      <c r="E63" s="5">
        <v>107460</v>
      </c>
      <c r="F63" s="66">
        <v>107893</v>
      </c>
      <c r="G63" s="40">
        <v>122813.4255319149</v>
      </c>
      <c r="H63" s="5">
        <f t="shared" si="2"/>
        <v>-14920.425531914894</v>
      </c>
      <c r="I63" s="45">
        <f t="shared" si="3"/>
        <v>-0.1214885544254899</v>
      </c>
    </row>
    <row r="64" spans="1:9" ht="12.75">
      <c r="A64" s="3" t="s">
        <v>68</v>
      </c>
      <c r="B64" s="25">
        <v>107781</v>
      </c>
      <c r="D64" s="5">
        <v>112691</v>
      </c>
      <c r="E64" s="5">
        <v>110022</v>
      </c>
      <c r="F64" s="66">
        <v>110288</v>
      </c>
      <c r="G64" s="40">
        <v>122813.4255319149</v>
      </c>
      <c r="H64" s="5">
        <f t="shared" si="2"/>
        <v>-12525.425531914894</v>
      </c>
      <c r="I64" s="45">
        <f t="shared" si="3"/>
        <v>-0.10198742912402502</v>
      </c>
    </row>
    <row r="65" spans="1:9" ht="15">
      <c r="A65" s="3"/>
      <c r="B65" s="24" t="s">
        <v>1</v>
      </c>
      <c r="D65" s="5"/>
      <c r="E65" s="5"/>
      <c r="F65" s="5"/>
      <c r="G65" s="5"/>
      <c r="H65" s="5"/>
      <c r="I65" s="28"/>
    </row>
    <row r="66" spans="1:9" ht="12.75">
      <c r="A66" s="3" t="s">
        <v>69</v>
      </c>
      <c r="B66" s="25">
        <v>108420</v>
      </c>
      <c r="D66" s="5">
        <v>112691</v>
      </c>
      <c r="E66" s="5">
        <v>110580</v>
      </c>
      <c r="F66" s="66">
        <v>110858</v>
      </c>
      <c r="G66" s="40">
        <v>122813.4255319149</v>
      </c>
      <c r="H66" s="5">
        <f>+F66-G66</f>
        <v>-11955.425531914894</v>
      </c>
      <c r="I66" s="45">
        <f>+H66/G66</f>
        <v>-0.09734624272659913</v>
      </c>
    </row>
    <row r="67" spans="1:9" ht="12.75">
      <c r="A67" s="3" t="s">
        <v>70</v>
      </c>
      <c r="B67" s="25">
        <v>111495</v>
      </c>
      <c r="D67" s="5">
        <v>112691</v>
      </c>
      <c r="E67" s="5">
        <v>133899</v>
      </c>
      <c r="F67" s="66">
        <v>134121</v>
      </c>
      <c r="G67" s="40">
        <v>122813.4255319149</v>
      </c>
      <c r="H67" s="5">
        <f aca="true" t="shared" si="4" ref="H67:H99">+F67-G67</f>
        <v>11307.574468085106</v>
      </c>
      <c r="I67" s="45">
        <f aca="true" t="shared" si="5" ref="I67:I99">+H67/G67</f>
        <v>0.09207115931431017</v>
      </c>
    </row>
    <row r="68" spans="1:9" ht="12.75">
      <c r="A68" s="8" t="s">
        <v>71</v>
      </c>
      <c r="B68" s="4">
        <v>75523</v>
      </c>
      <c r="D68" s="20">
        <v>75127</v>
      </c>
      <c r="E68" s="20">
        <v>90039</v>
      </c>
      <c r="F68" s="35">
        <v>90171</v>
      </c>
      <c r="G68" s="4">
        <v>81875.33333333333</v>
      </c>
      <c r="H68" s="46">
        <f t="shared" si="4"/>
        <v>8295.666666666672</v>
      </c>
      <c r="I68" s="47">
        <f t="shared" si="5"/>
        <v>0.1013207070912689</v>
      </c>
    </row>
    <row r="69" spans="1:9" ht="12.75">
      <c r="A69" s="8" t="s">
        <v>72</v>
      </c>
      <c r="B69" s="4">
        <v>35972</v>
      </c>
      <c r="D69" s="20">
        <v>37564</v>
      </c>
      <c r="E69" s="20">
        <v>43860</v>
      </c>
      <c r="F69" s="35">
        <v>43950</v>
      </c>
      <c r="G69" s="44">
        <v>40937.666666666664</v>
      </c>
      <c r="H69" s="46">
        <f t="shared" si="4"/>
        <v>3012.3333333333358</v>
      </c>
      <c r="I69" s="47">
        <f t="shared" si="5"/>
        <v>0.07358341543647666</v>
      </c>
    </row>
    <row r="70" spans="1:9" ht="12.75">
      <c r="A70" s="3" t="s">
        <v>73</v>
      </c>
      <c r="B70" s="25">
        <v>118029</v>
      </c>
      <c r="D70" s="5">
        <v>112691</v>
      </c>
      <c r="E70" s="5">
        <v>143185</v>
      </c>
      <c r="F70" s="66">
        <v>143419</v>
      </c>
      <c r="G70" s="40">
        <v>122813.4255319149</v>
      </c>
      <c r="H70" s="5">
        <f t="shared" si="4"/>
        <v>20605.574468085106</v>
      </c>
      <c r="I70" s="45">
        <f t="shared" si="5"/>
        <v>0.16777949461828537</v>
      </c>
    </row>
    <row r="71" spans="1:9" ht="12.75">
      <c r="A71" s="3" t="s">
        <v>74</v>
      </c>
      <c r="B71" s="25">
        <v>116989</v>
      </c>
      <c r="D71" s="5">
        <v>112691</v>
      </c>
      <c r="E71" s="5">
        <v>141487</v>
      </c>
      <c r="F71" s="66">
        <v>141762</v>
      </c>
      <c r="G71" s="40">
        <v>122813.4255319149</v>
      </c>
      <c r="H71" s="5">
        <f t="shared" si="4"/>
        <v>18948.574468085106</v>
      </c>
      <c r="I71" s="45">
        <f t="shared" si="5"/>
        <v>0.15428748433664558</v>
      </c>
    </row>
    <row r="72" spans="1:9" ht="12.75">
      <c r="A72" s="8" t="s">
        <v>75</v>
      </c>
      <c r="B72" s="4">
        <v>39375</v>
      </c>
      <c r="D72" s="20">
        <v>37564</v>
      </c>
      <c r="E72" s="20">
        <v>46007</v>
      </c>
      <c r="F72" s="35">
        <v>46083</v>
      </c>
      <c r="G72" s="44">
        <v>40937.666666666664</v>
      </c>
      <c r="H72" s="46">
        <f t="shared" si="4"/>
        <v>5145.333333333336</v>
      </c>
      <c r="I72" s="47">
        <f t="shared" si="5"/>
        <v>0.125687020103735</v>
      </c>
    </row>
    <row r="73" spans="1:9" ht="12.75">
      <c r="A73" s="8" t="s">
        <v>76</v>
      </c>
      <c r="B73" s="4">
        <v>39136</v>
      </c>
      <c r="D73" s="20">
        <v>37564</v>
      </c>
      <c r="E73" s="20">
        <v>53439</v>
      </c>
      <c r="F73" s="35">
        <v>53566</v>
      </c>
      <c r="G73" s="44">
        <v>40937.666666666664</v>
      </c>
      <c r="H73" s="46">
        <f t="shared" si="4"/>
        <v>12628.333333333336</v>
      </c>
      <c r="I73" s="47">
        <f t="shared" si="5"/>
        <v>0.30847711561479657</v>
      </c>
    </row>
    <row r="74" spans="1:9" ht="12.75">
      <c r="A74" s="8" t="s">
        <v>77</v>
      </c>
      <c r="B74" s="4">
        <v>38478</v>
      </c>
      <c r="D74" s="20">
        <v>37564</v>
      </c>
      <c r="E74" s="20">
        <v>42041</v>
      </c>
      <c r="F74" s="35">
        <v>42113</v>
      </c>
      <c r="G74" s="44">
        <v>40937.666666666664</v>
      </c>
      <c r="H74" s="46">
        <f t="shared" si="4"/>
        <v>1175.3333333333358</v>
      </c>
      <c r="I74" s="47">
        <f t="shared" si="5"/>
        <v>0.028710315683193207</v>
      </c>
    </row>
    <row r="75" spans="1:9" ht="12.75">
      <c r="A75" s="3" t="s">
        <v>78</v>
      </c>
      <c r="B75" s="25">
        <v>117102</v>
      </c>
      <c r="D75" s="5">
        <v>112691</v>
      </c>
      <c r="E75" s="5">
        <v>125514</v>
      </c>
      <c r="F75" s="66">
        <v>125727</v>
      </c>
      <c r="G75" s="40">
        <v>122813.4255319149</v>
      </c>
      <c r="H75" s="5">
        <f t="shared" si="4"/>
        <v>2913.5744680851058</v>
      </c>
      <c r="I75" s="45">
        <f t="shared" si="5"/>
        <v>0.02372358278800692</v>
      </c>
    </row>
    <row r="76" spans="1:9" ht="12.75">
      <c r="A76" s="3" t="s">
        <v>79</v>
      </c>
      <c r="B76" s="25">
        <v>115256</v>
      </c>
      <c r="D76" s="5">
        <v>112691</v>
      </c>
      <c r="E76" s="5">
        <v>122363</v>
      </c>
      <c r="F76" s="66">
        <v>122612</v>
      </c>
      <c r="G76" s="40">
        <v>122813.4255319149</v>
      </c>
      <c r="H76" s="5">
        <f t="shared" si="4"/>
        <v>-201.42553191489424</v>
      </c>
      <c r="I76" s="45">
        <f t="shared" si="5"/>
        <v>-0.0016400937523117195</v>
      </c>
    </row>
    <row r="77" spans="1:9" ht="12.75">
      <c r="A77" s="3" t="s">
        <v>80</v>
      </c>
      <c r="B77" s="25">
        <v>118319</v>
      </c>
      <c r="D77" s="5">
        <v>112691</v>
      </c>
      <c r="E77" s="5">
        <v>131384</v>
      </c>
      <c r="F77" s="66">
        <v>131573</v>
      </c>
      <c r="G77" s="40">
        <v>122813.4255319149</v>
      </c>
      <c r="H77" s="5">
        <f t="shared" si="4"/>
        <v>8759.574468085106</v>
      </c>
      <c r="I77" s="45">
        <f t="shared" si="5"/>
        <v>0.07132424187458887</v>
      </c>
    </row>
    <row r="78" spans="1:9" ht="12.75">
      <c r="A78" s="3" t="s">
        <v>81</v>
      </c>
      <c r="B78" s="25">
        <v>114752</v>
      </c>
      <c r="D78" s="5">
        <v>112691</v>
      </c>
      <c r="E78" s="5">
        <v>128700</v>
      </c>
      <c r="F78" s="66">
        <v>128805</v>
      </c>
      <c r="G78" s="40">
        <v>122813.4255319149</v>
      </c>
      <c r="H78" s="5">
        <f t="shared" si="4"/>
        <v>5991.574468085106</v>
      </c>
      <c r="I78" s="45">
        <f t="shared" si="5"/>
        <v>0.04878598933410669</v>
      </c>
    </row>
    <row r="79" spans="1:9" ht="12.75">
      <c r="A79" s="8" t="s">
        <v>82</v>
      </c>
      <c r="B79" s="4">
        <v>76116</v>
      </c>
      <c r="D79" s="20">
        <v>75127</v>
      </c>
      <c r="E79" s="20">
        <v>86244</v>
      </c>
      <c r="F79" s="35">
        <v>86315</v>
      </c>
      <c r="G79" s="4">
        <v>81875.33333333333</v>
      </c>
      <c r="H79" s="46">
        <f t="shared" si="4"/>
        <v>4439.6666666666715</v>
      </c>
      <c r="I79" s="47">
        <f t="shared" si="5"/>
        <v>0.054224715624567495</v>
      </c>
    </row>
    <row r="80" spans="1:9" ht="12.75">
      <c r="A80" s="8" t="s">
        <v>83</v>
      </c>
      <c r="B80" s="4">
        <v>38636</v>
      </c>
      <c r="D80" s="20">
        <v>37564</v>
      </c>
      <c r="E80" s="20">
        <v>42456</v>
      </c>
      <c r="F80" s="35">
        <v>42490</v>
      </c>
      <c r="G80" s="44">
        <v>40937.666666666664</v>
      </c>
      <c r="H80" s="46">
        <f t="shared" si="4"/>
        <v>1552.3333333333358</v>
      </c>
      <c r="I80" s="47">
        <f t="shared" si="5"/>
        <v>0.03791943849592476</v>
      </c>
    </row>
    <row r="81" spans="1:9" ht="12.75">
      <c r="A81" s="3" t="s">
        <v>84</v>
      </c>
      <c r="B81" s="25">
        <v>117409</v>
      </c>
      <c r="D81" s="5">
        <v>112691</v>
      </c>
      <c r="E81" s="5">
        <v>131492</v>
      </c>
      <c r="F81" s="66">
        <v>131939</v>
      </c>
      <c r="G81" s="40">
        <v>122813.4255319149</v>
      </c>
      <c r="H81" s="5">
        <f t="shared" si="4"/>
        <v>9125.574468085106</v>
      </c>
      <c r="I81" s="45">
        <f t="shared" si="5"/>
        <v>0.07430437208767285</v>
      </c>
    </row>
    <row r="82" spans="1:9" ht="12.75">
      <c r="A82" s="8" t="s">
        <v>85</v>
      </c>
      <c r="B82" s="4">
        <v>77979</v>
      </c>
      <c r="D82" s="20">
        <v>75127</v>
      </c>
      <c r="E82" s="46">
        <v>85098</v>
      </c>
      <c r="F82" s="35">
        <v>85474</v>
      </c>
      <c r="G82" s="4">
        <v>81875.33333333333</v>
      </c>
      <c r="H82" s="46">
        <f t="shared" si="4"/>
        <v>3598.6666666666715</v>
      </c>
      <c r="I82" s="47">
        <f t="shared" si="5"/>
        <v>0.04395300171805922</v>
      </c>
    </row>
    <row r="83" spans="1:9" ht="12.75">
      <c r="A83" s="8" t="s">
        <v>86</v>
      </c>
      <c r="B83" s="4">
        <v>39430</v>
      </c>
      <c r="D83" s="20">
        <v>37564</v>
      </c>
      <c r="E83" s="46">
        <v>46394</v>
      </c>
      <c r="F83" s="35">
        <v>46465</v>
      </c>
      <c r="G83" s="44">
        <v>40937.666666666664</v>
      </c>
      <c r="H83" s="46">
        <f t="shared" si="4"/>
        <v>5527.333333333336</v>
      </c>
      <c r="I83" s="47">
        <f t="shared" si="5"/>
        <v>0.13501827982379722</v>
      </c>
    </row>
    <row r="84" spans="1:9" ht="12.75">
      <c r="A84" s="3" t="s">
        <v>87</v>
      </c>
      <c r="B84" s="25">
        <v>115298</v>
      </c>
      <c r="D84" s="5">
        <v>112691</v>
      </c>
      <c r="E84" s="5">
        <v>128326</v>
      </c>
      <c r="F84" s="66">
        <v>128491</v>
      </c>
      <c r="G84" s="40">
        <v>122813.4255319149</v>
      </c>
      <c r="H84" s="5">
        <f t="shared" si="4"/>
        <v>5677.574468085106</v>
      </c>
      <c r="I84" s="45">
        <f t="shared" si="5"/>
        <v>0.04622926559938436</v>
      </c>
    </row>
    <row r="85" spans="1:9" ht="12.75">
      <c r="A85" s="8" t="s">
        <v>88</v>
      </c>
      <c r="B85" s="4">
        <v>76400</v>
      </c>
      <c r="D85" s="20">
        <v>75127</v>
      </c>
      <c r="E85" s="20">
        <v>84725</v>
      </c>
      <c r="F85" s="35">
        <v>84847</v>
      </c>
      <c r="G85" s="4">
        <v>81875.33333333333</v>
      </c>
      <c r="H85" s="46">
        <f t="shared" si="4"/>
        <v>2971.6666666666715</v>
      </c>
      <c r="I85" s="47">
        <f t="shared" si="5"/>
        <v>0.03629501762842702</v>
      </c>
    </row>
    <row r="86" spans="1:9" ht="12.75">
      <c r="A86" s="8" t="s">
        <v>89</v>
      </c>
      <c r="B86" s="4">
        <v>38898</v>
      </c>
      <c r="D86" s="20">
        <v>37564</v>
      </c>
      <c r="E86" s="20">
        <v>43601</v>
      </c>
      <c r="F86" s="35">
        <v>43644</v>
      </c>
      <c r="G86" s="44">
        <v>40937.666666666664</v>
      </c>
      <c r="H86" s="46">
        <f t="shared" si="4"/>
        <v>2706.3333333333358</v>
      </c>
      <c r="I86" s="47">
        <f t="shared" si="5"/>
        <v>0.06610863670784044</v>
      </c>
    </row>
    <row r="87" spans="1:9" ht="12.75">
      <c r="A87" s="3" t="s">
        <v>90</v>
      </c>
      <c r="B87" s="25">
        <v>118176</v>
      </c>
      <c r="D87" s="5">
        <v>112691</v>
      </c>
      <c r="E87" s="5">
        <v>137167</v>
      </c>
      <c r="F87" s="66">
        <v>137484</v>
      </c>
      <c r="G87" s="40">
        <v>122813.4255319149</v>
      </c>
      <c r="H87" s="5">
        <f t="shared" si="4"/>
        <v>14670.574468085106</v>
      </c>
      <c r="I87" s="45">
        <f t="shared" si="5"/>
        <v>0.11945415905912289</v>
      </c>
    </row>
    <row r="88" spans="1:9" ht="12.75">
      <c r="A88" s="3" t="s">
        <v>91</v>
      </c>
      <c r="B88" s="25">
        <v>118193</v>
      </c>
      <c r="D88" s="5">
        <v>112691</v>
      </c>
      <c r="E88" s="5">
        <v>129289</v>
      </c>
      <c r="F88" s="66">
        <v>129944</v>
      </c>
      <c r="G88" s="40">
        <v>122813.4255319149</v>
      </c>
      <c r="H88" s="5">
        <f t="shared" si="4"/>
        <v>7130.574468085106</v>
      </c>
      <c r="I88" s="45">
        <f t="shared" si="5"/>
        <v>0.058060219696682264</v>
      </c>
    </row>
    <row r="89" spans="1:9" ht="12.75">
      <c r="A89" s="8" t="s">
        <v>92</v>
      </c>
      <c r="B89" s="4">
        <v>39375</v>
      </c>
      <c r="D89" s="20">
        <v>37564</v>
      </c>
      <c r="E89" s="20">
        <v>42590</v>
      </c>
      <c r="F89" s="35">
        <v>43094</v>
      </c>
      <c r="G89" s="44">
        <v>40937.666666666664</v>
      </c>
      <c r="H89" s="46">
        <f t="shared" si="4"/>
        <v>2156.3333333333358</v>
      </c>
      <c r="I89" s="47">
        <f t="shared" si="5"/>
        <v>0.05267357690146815</v>
      </c>
    </row>
    <row r="90" spans="1:9" ht="12.75">
      <c r="A90" s="8" t="s">
        <v>93</v>
      </c>
      <c r="B90" s="4">
        <v>78818</v>
      </c>
      <c r="D90" s="20">
        <v>75127</v>
      </c>
      <c r="E90" s="20">
        <v>86699</v>
      </c>
      <c r="F90" s="35">
        <v>86850</v>
      </c>
      <c r="G90" s="4">
        <v>81875.33333333333</v>
      </c>
      <c r="H90" s="46">
        <f t="shared" si="4"/>
        <v>4974.6666666666715</v>
      </c>
      <c r="I90" s="47">
        <f t="shared" si="5"/>
        <v>0.06075904016675766</v>
      </c>
    </row>
    <row r="91" spans="1:9" ht="12.75">
      <c r="A91" s="3" t="s">
        <v>94</v>
      </c>
      <c r="B91" s="25">
        <v>118125</v>
      </c>
      <c r="D91" s="5">
        <v>112691</v>
      </c>
      <c r="E91" s="5">
        <v>134633</v>
      </c>
      <c r="F91" s="66">
        <v>132145</v>
      </c>
      <c r="G91" s="40">
        <v>122813.4255319149</v>
      </c>
      <c r="H91" s="5">
        <f t="shared" si="4"/>
        <v>9331.574468085106</v>
      </c>
      <c r="I91" s="45">
        <f t="shared" si="5"/>
        <v>0.07598171313656712</v>
      </c>
    </row>
    <row r="92" spans="1:9" ht="12.75">
      <c r="A92" s="8" t="s">
        <v>95</v>
      </c>
      <c r="B92" s="4">
        <v>39258</v>
      </c>
      <c r="D92" s="20">
        <v>75127</v>
      </c>
      <c r="E92" s="20">
        <v>45791</v>
      </c>
      <c r="F92" s="35">
        <v>43113</v>
      </c>
      <c r="G92" s="44">
        <v>40937.666666666664</v>
      </c>
      <c r="H92" s="46">
        <f t="shared" si="4"/>
        <v>2175.3333333333358</v>
      </c>
      <c r="I92" s="47">
        <f t="shared" si="5"/>
        <v>0.05313769714932465</v>
      </c>
    </row>
    <row r="93" spans="1:9" ht="12.75">
      <c r="A93" s="8" t="s">
        <v>96</v>
      </c>
      <c r="B93" s="4">
        <v>78867</v>
      </c>
      <c r="D93" s="20">
        <v>37564</v>
      </c>
      <c r="E93" s="20">
        <v>88842</v>
      </c>
      <c r="F93" s="35">
        <v>89032</v>
      </c>
      <c r="G93" s="4">
        <v>81875.33333333333</v>
      </c>
      <c r="H93" s="46">
        <f t="shared" si="4"/>
        <v>7156.6666666666715</v>
      </c>
      <c r="I93" s="47">
        <f t="shared" si="5"/>
        <v>0.08740931334630705</v>
      </c>
    </row>
    <row r="94" spans="1:9" ht="12.75">
      <c r="A94" s="3" t="s">
        <v>97</v>
      </c>
      <c r="B94" s="25">
        <v>110145</v>
      </c>
      <c r="D94" s="5">
        <v>112691</v>
      </c>
      <c r="E94" s="5">
        <v>116817</v>
      </c>
      <c r="F94" s="35">
        <v>116930</v>
      </c>
      <c r="G94" s="40">
        <v>122813.4255319149</v>
      </c>
      <c r="H94" s="5">
        <f t="shared" si="4"/>
        <v>-5883.425531914894</v>
      </c>
      <c r="I94" s="45">
        <f t="shared" si="5"/>
        <v>-0.0479053939455992</v>
      </c>
    </row>
    <row r="95" spans="1:9" ht="15">
      <c r="A95" s="3"/>
      <c r="B95" s="24" t="s">
        <v>1</v>
      </c>
      <c r="D95" s="5"/>
      <c r="E95" s="5"/>
      <c r="F95" s="35"/>
      <c r="G95" s="40"/>
      <c r="H95" s="5"/>
      <c r="I95" s="45"/>
    </row>
    <row r="96" spans="1:9" ht="12.75">
      <c r="A96" s="3" t="s">
        <v>98</v>
      </c>
      <c r="B96" s="25">
        <v>110971</v>
      </c>
      <c r="D96" s="5">
        <v>112691</v>
      </c>
      <c r="E96" s="5">
        <v>101128</v>
      </c>
      <c r="F96" s="35">
        <v>100554</v>
      </c>
      <c r="G96" s="40">
        <v>122813.4255319149</v>
      </c>
      <c r="H96" s="5">
        <f t="shared" si="4"/>
        <v>-22259.425531914894</v>
      </c>
      <c r="I96" s="45">
        <f t="shared" si="5"/>
        <v>-0.1812458649004172</v>
      </c>
    </row>
    <row r="97" spans="1:9" ht="12.75">
      <c r="A97" s="3" t="s">
        <v>99</v>
      </c>
      <c r="B97" s="25">
        <v>108521</v>
      </c>
      <c r="D97" s="5">
        <v>112691</v>
      </c>
      <c r="E97" s="5">
        <v>105582</v>
      </c>
      <c r="F97" s="35">
        <v>106594</v>
      </c>
      <c r="G97" s="40">
        <v>122813.4255319149</v>
      </c>
      <c r="H97" s="5">
        <f t="shared" si="4"/>
        <v>-16219.425531914894</v>
      </c>
      <c r="I97" s="45">
        <f t="shared" si="5"/>
        <v>-0.1320655739522552</v>
      </c>
    </row>
    <row r="98" spans="1:9" ht="12.75">
      <c r="A98" s="3" t="s">
        <v>100</v>
      </c>
      <c r="B98" s="25">
        <v>108084</v>
      </c>
      <c r="D98" s="5">
        <v>112691</v>
      </c>
      <c r="E98" s="5">
        <v>114572</v>
      </c>
      <c r="F98" s="35">
        <v>114665</v>
      </c>
      <c r="G98" s="40">
        <v>122813.4255319149</v>
      </c>
      <c r="H98" s="5">
        <f t="shared" si="4"/>
        <v>-8148.425531914894</v>
      </c>
      <c r="I98" s="45">
        <f t="shared" si="5"/>
        <v>-0.06634800305115994</v>
      </c>
    </row>
    <row r="99" spans="1:9" ht="12.75">
      <c r="A99" s="3" t="s">
        <v>101</v>
      </c>
      <c r="B99" s="25">
        <v>107094</v>
      </c>
      <c r="D99" s="5">
        <v>112691</v>
      </c>
      <c r="E99" s="5">
        <v>102267</v>
      </c>
      <c r="F99" s="35">
        <v>103169</v>
      </c>
      <c r="G99" s="40">
        <v>122813.4255319149</v>
      </c>
      <c r="H99" s="5">
        <f t="shared" si="4"/>
        <v>-19644.425531914894</v>
      </c>
      <c r="I99" s="45">
        <f t="shared" si="5"/>
        <v>-0.15995340449819143</v>
      </c>
    </row>
    <row r="100" spans="1:9" ht="12.75">
      <c r="A100" s="3" t="s">
        <v>102</v>
      </c>
      <c r="B100" s="25">
        <v>107487</v>
      </c>
      <c r="D100" s="5">
        <v>112691</v>
      </c>
      <c r="E100" s="5">
        <v>95890</v>
      </c>
      <c r="F100" s="35">
        <v>97699</v>
      </c>
      <c r="G100" s="40">
        <v>122813.4255319149</v>
      </c>
      <c r="H100" s="5">
        <f>+F100-G100</f>
        <v>-25114.425531914894</v>
      </c>
      <c r="I100" s="45">
        <f>+H100/G100</f>
        <v>-0.20449250904892755</v>
      </c>
    </row>
    <row r="101" spans="1:9" ht="12.75">
      <c r="A101" s="3" t="s">
        <v>103</v>
      </c>
      <c r="B101" s="25">
        <v>108452</v>
      </c>
      <c r="D101" s="5">
        <v>112691</v>
      </c>
      <c r="E101" s="5">
        <v>101362</v>
      </c>
      <c r="F101" s="35">
        <v>102949</v>
      </c>
      <c r="G101" s="40">
        <v>122813.4255319149</v>
      </c>
      <c r="H101" s="5">
        <f>+F101-G101</f>
        <v>-19864.425531914894</v>
      </c>
      <c r="I101" s="45">
        <f>+H101/G101</f>
        <v>-0.1617447395989523</v>
      </c>
    </row>
    <row r="102" spans="1:9" ht="12.75">
      <c r="A102" s="3" t="s">
        <v>104</v>
      </c>
      <c r="B102" s="25">
        <v>108629</v>
      </c>
      <c r="D102" s="5">
        <v>112691</v>
      </c>
      <c r="E102" s="5">
        <v>114732</v>
      </c>
      <c r="F102" s="35">
        <v>115699</v>
      </c>
      <c r="G102" s="40">
        <v>122813.4255319149</v>
      </c>
      <c r="H102" s="5">
        <f>+F102-G102</f>
        <v>-7114.425531914894</v>
      </c>
      <c r="I102" s="45">
        <f>+H102/G102</f>
        <v>-0.05792872807758387</v>
      </c>
    </row>
    <row r="103" spans="1:9" ht="12.75">
      <c r="A103" s="3" t="s">
        <v>105</v>
      </c>
      <c r="B103" s="25">
        <v>107822</v>
      </c>
      <c r="D103" s="5">
        <v>112691</v>
      </c>
      <c r="E103" s="5">
        <v>111477</v>
      </c>
      <c r="F103" s="35">
        <v>111716</v>
      </c>
      <c r="G103" s="40">
        <v>122813.4255319149</v>
      </c>
      <c r="H103" s="5">
        <f>+F103-G103</f>
        <v>-11097.425531914894</v>
      </c>
      <c r="I103" s="45">
        <f>+H103/G103</f>
        <v>-0.09036003583363175</v>
      </c>
    </row>
    <row r="104" spans="1:6" ht="12.75">
      <c r="A104" s="9"/>
      <c r="F104" s="34"/>
    </row>
    <row r="105" ht="12.75">
      <c r="A105" s="1" t="s">
        <v>106</v>
      </c>
    </row>
    <row r="106" ht="12.75">
      <c r="A106" s="1" t="s">
        <v>107</v>
      </c>
    </row>
    <row r="107" ht="12.75">
      <c r="A107" s="1" t="s">
        <v>108</v>
      </c>
    </row>
    <row r="108" ht="12.75">
      <c r="A108" s="1" t="s">
        <v>109</v>
      </c>
    </row>
    <row r="109" ht="12.75">
      <c r="A109" s="1" t="s">
        <v>110</v>
      </c>
    </row>
    <row r="110" ht="12.75">
      <c r="A110" s="1" t="s">
        <v>111</v>
      </c>
    </row>
    <row r="112" spans="1:4" ht="12.75">
      <c r="A112" s="26" t="s">
        <v>112</v>
      </c>
      <c r="B112" s="27"/>
      <c r="C112" s="27"/>
      <c r="D112" s="27"/>
    </row>
    <row r="113" spans="1:4" ht="12.75">
      <c r="A113" s="27"/>
      <c r="B113" s="26" t="s">
        <v>113</v>
      </c>
      <c r="C113" s="27"/>
      <c r="D113" s="27"/>
    </row>
    <row r="114" spans="1:4" ht="12.75">
      <c r="A114" s="27"/>
      <c r="B114" s="27"/>
      <c r="C114" s="27"/>
      <c r="D114" s="27"/>
    </row>
    <row r="115" spans="1:4" ht="12.75">
      <c r="A115" s="27" t="s">
        <v>114</v>
      </c>
      <c r="B115" s="27"/>
      <c r="C115" s="27"/>
      <c r="D115" s="27"/>
    </row>
    <row r="116" spans="1:4" ht="12.75">
      <c r="A116" s="27" t="s">
        <v>115</v>
      </c>
      <c r="B116" s="27"/>
      <c r="C116" s="27"/>
      <c r="D116" s="27"/>
    </row>
    <row r="117" spans="1:4" ht="12.75">
      <c r="A117" s="27" t="s">
        <v>116</v>
      </c>
      <c r="B117" s="27"/>
      <c r="C117" s="27"/>
      <c r="D117" s="27"/>
    </row>
  </sheetData>
  <sheetProtection/>
  <printOptions/>
  <pageMargins left="0.25" right="0.25" top="1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28125" style="1" customWidth="1"/>
    <col min="2" max="2" width="12.140625" style="2" customWidth="1"/>
    <col min="3" max="3" width="1.57421875" style="14" customWidth="1"/>
    <col min="4" max="4" width="14.7109375" style="0" customWidth="1"/>
    <col min="5" max="5" width="1.7109375" style="0" customWidth="1"/>
    <col min="6" max="7" width="13.00390625" style="0" customWidth="1"/>
    <col min="8" max="8" width="9.00390625" style="0" customWidth="1"/>
    <col min="9" max="9" width="9.140625" style="0" customWidth="1"/>
    <col min="10" max="10" width="12.8515625" style="0" customWidth="1"/>
    <col min="11" max="11" width="14.7109375" style="0" customWidth="1"/>
    <col min="12" max="12" width="21.28125" style="0" customWidth="1"/>
    <col min="13" max="13" width="10.7109375" style="0" customWidth="1"/>
  </cols>
  <sheetData>
    <row r="1" spans="1:9" ht="15.75">
      <c r="A1" s="89" t="s">
        <v>134</v>
      </c>
      <c r="H1" s="30"/>
      <c r="I1" s="30"/>
    </row>
    <row r="3" spans="1:2" ht="15">
      <c r="A3" s="24" t="s">
        <v>131</v>
      </c>
      <c r="B3" s="1"/>
    </row>
    <row r="4" spans="1:2" ht="14.25">
      <c r="A4" s="22" t="s">
        <v>2</v>
      </c>
      <c r="B4" s="1"/>
    </row>
    <row r="5" spans="1:2" ht="14.25">
      <c r="A5" s="22"/>
      <c r="B5" s="1"/>
    </row>
    <row r="6" spans="1:3" ht="15">
      <c r="A6" s="117"/>
      <c r="B6" s="112"/>
      <c r="C6" s="113"/>
    </row>
    <row r="7" spans="1:3" ht="15">
      <c r="A7" s="118"/>
      <c r="B7" s="112"/>
      <c r="C7" s="113"/>
    </row>
    <row r="8" spans="1:3" ht="15">
      <c r="A8" s="117"/>
      <c r="B8" s="112"/>
      <c r="C8" s="113"/>
    </row>
    <row r="9" spans="1:3" ht="15">
      <c r="A9" s="114"/>
      <c r="B9" s="112"/>
      <c r="C9" s="113"/>
    </row>
    <row r="10" spans="1:3" ht="18">
      <c r="A10" s="23" t="s">
        <v>125</v>
      </c>
      <c r="B10" s="112"/>
      <c r="C10" s="113"/>
    </row>
    <row r="11" ht="13.5" thickBot="1">
      <c r="B11" s="1"/>
    </row>
    <row r="12" spans="1:12" ht="15" thickTop="1">
      <c r="A12" s="123" t="s">
        <v>4</v>
      </c>
      <c r="B12" s="124"/>
      <c r="C12" s="125"/>
      <c r="D12" s="53"/>
      <c r="E12" s="53"/>
      <c r="F12" s="53"/>
      <c r="G12" s="56"/>
      <c r="J12" s="49"/>
      <c r="K12" s="35"/>
      <c r="L12" s="34"/>
    </row>
    <row r="13" spans="1:12" ht="15">
      <c r="A13" s="126" t="s">
        <v>7</v>
      </c>
      <c r="B13" s="49" t="s">
        <v>8</v>
      </c>
      <c r="C13" s="34"/>
      <c r="D13" s="34"/>
      <c r="E13" s="34"/>
      <c r="F13" s="59"/>
      <c r="G13" s="127"/>
      <c r="H13" s="129"/>
      <c r="I13" s="59"/>
      <c r="J13" s="34"/>
      <c r="L13" s="16"/>
    </row>
    <row r="14" spans="1:14" ht="14.25">
      <c r="A14" s="57"/>
      <c r="B14" s="50" t="s">
        <v>9</v>
      </c>
      <c r="C14" s="59"/>
      <c r="D14" s="59"/>
      <c r="E14" s="34"/>
      <c r="F14" s="59"/>
      <c r="G14" s="127"/>
      <c r="H14" s="129"/>
      <c r="I14" s="60"/>
      <c r="J14" s="60"/>
      <c r="L14" s="39"/>
      <c r="N14" s="4"/>
    </row>
    <row r="15" spans="1:12" ht="15" thickBot="1">
      <c r="A15" s="62"/>
      <c r="B15" s="64" t="s">
        <v>10</v>
      </c>
      <c r="C15" s="38"/>
      <c r="D15" s="38"/>
      <c r="E15" s="38"/>
      <c r="F15" s="38"/>
      <c r="G15" s="128"/>
      <c r="H15" s="130"/>
      <c r="I15" s="34"/>
      <c r="J15" s="35"/>
      <c r="L15" s="4"/>
    </row>
    <row r="16" spans="1:14" ht="15.75" thickTop="1">
      <c r="A16" s="13"/>
      <c r="B16" s="74"/>
      <c r="C16" s="77"/>
      <c r="D16" s="77"/>
      <c r="E16" s="77"/>
      <c r="F16" s="78"/>
      <c r="G16" s="78"/>
      <c r="H16" s="78"/>
      <c r="I16" s="78"/>
      <c r="J16" s="70"/>
      <c r="K16" s="131"/>
      <c r="L16" s="132"/>
      <c r="N16" s="32"/>
    </row>
    <row r="17" spans="1:14" ht="15.75" thickBot="1">
      <c r="A17" s="36"/>
      <c r="B17" s="72"/>
      <c r="C17" s="110"/>
      <c r="D17" s="71"/>
      <c r="E17" s="71"/>
      <c r="F17" s="72"/>
      <c r="G17" s="72"/>
      <c r="H17" s="72"/>
      <c r="I17" s="72"/>
      <c r="J17" s="71"/>
      <c r="K17" s="133" t="s">
        <v>135</v>
      </c>
      <c r="L17" s="134"/>
      <c r="M17" s="34"/>
      <c r="N17" s="32"/>
    </row>
    <row r="18" spans="1:14" ht="75">
      <c r="A18" s="79" t="s">
        <v>117</v>
      </c>
      <c r="B18" s="81" t="s">
        <v>118</v>
      </c>
      <c r="C18" s="111"/>
      <c r="D18" s="82" t="s">
        <v>119</v>
      </c>
      <c r="E18" s="82"/>
      <c r="F18" s="81" t="s">
        <v>120</v>
      </c>
      <c r="G18" s="81" t="s">
        <v>121</v>
      </c>
      <c r="H18" s="122" t="s">
        <v>123</v>
      </c>
      <c r="I18" s="122" t="s">
        <v>124</v>
      </c>
      <c r="J18" s="82" t="s">
        <v>122</v>
      </c>
      <c r="K18" s="88" t="s">
        <v>20</v>
      </c>
      <c r="L18" s="69" t="s">
        <v>24</v>
      </c>
      <c r="N18" s="32"/>
    </row>
    <row r="19" spans="1:14" ht="18" customHeight="1">
      <c r="A19" s="83" t="s">
        <v>25</v>
      </c>
      <c r="B19" s="84">
        <v>5296486</v>
      </c>
      <c r="C19" s="18"/>
      <c r="D19" s="85">
        <v>112691</v>
      </c>
      <c r="E19" s="85"/>
      <c r="F19" s="86">
        <v>5773552</v>
      </c>
      <c r="G19" s="90">
        <v>5772231</v>
      </c>
      <c r="H19" s="91">
        <f>+G19-F19</f>
        <v>-1321</v>
      </c>
      <c r="I19" s="92">
        <f>+H19/F19</f>
        <v>-0.0002288019576163859</v>
      </c>
      <c r="J19" s="87">
        <v>122813.4255319149</v>
      </c>
      <c r="K19" s="95"/>
      <c r="L19" s="96"/>
      <c r="N19" s="32"/>
    </row>
    <row r="20" spans="1:14" ht="15">
      <c r="A20" s="83"/>
      <c r="B20" s="84"/>
      <c r="C20" s="18"/>
      <c r="D20" s="85"/>
      <c r="E20" s="85"/>
      <c r="F20" s="86"/>
      <c r="G20" s="80"/>
      <c r="H20" s="80"/>
      <c r="I20" s="80"/>
      <c r="J20" s="87"/>
      <c r="K20" s="95"/>
      <c r="L20" s="96"/>
      <c r="N20" s="32"/>
    </row>
    <row r="21" spans="1:14" ht="15">
      <c r="A21" s="97" t="s">
        <v>26</v>
      </c>
      <c r="B21" s="86">
        <v>117795</v>
      </c>
      <c r="C21" s="18"/>
      <c r="D21" s="86">
        <v>112691</v>
      </c>
      <c r="E21" s="86"/>
      <c r="F21" s="86">
        <v>118930</v>
      </c>
      <c r="G21" s="96">
        <v>116418</v>
      </c>
      <c r="H21" s="91">
        <f aca="true" t="shared" si="0" ref="H21:H84">+G21-F21</f>
        <v>-2512</v>
      </c>
      <c r="I21" s="92">
        <f aca="true" t="shared" si="1" ref="I21:I84">+H21/F21</f>
        <v>-0.02112166820818969</v>
      </c>
      <c r="J21" s="98">
        <v>122813.4255319149</v>
      </c>
      <c r="K21" s="95">
        <f>+G21-J21</f>
        <v>-6395.425531914894</v>
      </c>
      <c r="L21" s="99">
        <f>+K21/J21</f>
        <v>-0.05207431927100631</v>
      </c>
      <c r="N21" s="32"/>
    </row>
    <row r="22" spans="1:12" ht="14.25">
      <c r="A22" s="100" t="s">
        <v>27</v>
      </c>
      <c r="B22" s="101">
        <v>39376</v>
      </c>
      <c r="C22" s="18"/>
      <c r="D22" s="102">
        <v>37564</v>
      </c>
      <c r="E22" s="102"/>
      <c r="F22" s="102">
        <v>39216</v>
      </c>
      <c r="G22" s="103">
        <v>39248</v>
      </c>
      <c r="H22" s="93">
        <f t="shared" si="0"/>
        <v>32</v>
      </c>
      <c r="I22" s="94">
        <f t="shared" si="1"/>
        <v>0.0008159934720522236</v>
      </c>
      <c r="J22" s="104">
        <v>40937.666666666664</v>
      </c>
      <c r="K22" s="105">
        <f aca="true" t="shared" si="2" ref="K22:K34">+G22-J22</f>
        <v>-1689.6666666666642</v>
      </c>
      <c r="L22" s="106">
        <f aca="true" t="shared" si="3" ref="L22:L34">+K22/J22</f>
        <v>-0.04127413221727336</v>
      </c>
    </row>
    <row r="23" spans="1:12" ht="14.25">
      <c r="A23" s="100" t="s">
        <v>28</v>
      </c>
      <c r="B23" s="101">
        <v>39162</v>
      </c>
      <c r="C23" s="18"/>
      <c r="D23" s="102">
        <v>37564</v>
      </c>
      <c r="E23" s="102"/>
      <c r="F23" s="102">
        <v>40379</v>
      </c>
      <c r="G23" s="103">
        <v>37755</v>
      </c>
      <c r="H23" s="93">
        <f t="shared" si="0"/>
        <v>-2624</v>
      </c>
      <c r="I23" s="94">
        <f t="shared" si="1"/>
        <v>-0.06498427400381386</v>
      </c>
      <c r="J23" s="104">
        <v>40937.666666666664</v>
      </c>
      <c r="K23" s="105">
        <f t="shared" si="2"/>
        <v>-3182.6666666666642</v>
      </c>
      <c r="L23" s="106">
        <f t="shared" si="3"/>
        <v>-0.07774421274620759</v>
      </c>
    </row>
    <row r="24" spans="1:12" ht="14.25">
      <c r="A24" s="100" t="s">
        <v>29</v>
      </c>
      <c r="B24" s="101">
        <v>39257</v>
      </c>
      <c r="C24" s="18"/>
      <c r="D24" s="102">
        <v>37564</v>
      </c>
      <c r="E24" s="102"/>
      <c r="F24" s="102">
        <v>39335</v>
      </c>
      <c r="G24" s="103">
        <v>39415</v>
      </c>
      <c r="H24" s="93">
        <f t="shared" si="0"/>
        <v>80</v>
      </c>
      <c r="I24" s="94">
        <f t="shared" si="1"/>
        <v>0.002033812126604805</v>
      </c>
      <c r="J24" s="104">
        <v>40937.666666666664</v>
      </c>
      <c r="K24" s="105">
        <f t="shared" si="2"/>
        <v>-1522.6666666666642</v>
      </c>
      <c r="L24" s="106">
        <f t="shared" si="3"/>
        <v>-0.03719475951242941</v>
      </c>
    </row>
    <row r="25" spans="1:12" ht="15">
      <c r="A25" s="97" t="s">
        <v>30</v>
      </c>
      <c r="B25" s="86">
        <v>117093</v>
      </c>
      <c r="C25" s="18"/>
      <c r="D25" s="86">
        <v>112691</v>
      </c>
      <c r="E25" s="86"/>
      <c r="F25" s="86">
        <v>131810</v>
      </c>
      <c r="G25" s="96">
        <v>126952</v>
      </c>
      <c r="H25" s="91">
        <f t="shared" si="0"/>
        <v>-4858</v>
      </c>
      <c r="I25" s="92">
        <f t="shared" si="1"/>
        <v>-0.03685608072225172</v>
      </c>
      <c r="J25" s="98">
        <v>122813.4255319149</v>
      </c>
      <c r="K25" s="95">
        <f t="shared" si="2"/>
        <v>4138.574468085106</v>
      </c>
      <c r="L25" s="99">
        <f t="shared" si="3"/>
        <v>0.033698062326334474</v>
      </c>
    </row>
    <row r="26" spans="1:12" ht="14.25">
      <c r="A26" s="100" t="s">
        <v>31</v>
      </c>
      <c r="B26" s="101">
        <v>39033</v>
      </c>
      <c r="C26" s="18"/>
      <c r="D26" s="102">
        <v>37564</v>
      </c>
      <c r="E26" s="102"/>
      <c r="F26" s="102">
        <v>44505</v>
      </c>
      <c r="G26" s="103">
        <v>44534</v>
      </c>
      <c r="H26" s="93">
        <f t="shared" si="0"/>
        <v>29</v>
      </c>
      <c r="I26" s="94">
        <f t="shared" si="1"/>
        <v>0.0006516121784069206</v>
      </c>
      <c r="J26" s="104">
        <v>40937.666666666664</v>
      </c>
      <c r="K26" s="105">
        <f t="shared" si="2"/>
        <v>3596.3333333333358</v>
      </c>
      <c r="L26" s="106">
        <f t="shared" si="3"/>
        <v>0.08784900621269742</v>
      </c>
    </row>
    <row r="27" spans="1:12" ht="14.25">
      <c r="A27" s="100" t="s">
        <v>32</v>
      </c>
      <c r="B27" s="101">
        <v>38628</v>
      </c>
      <c r="C27" s="18"/>
      <c r="D27" s="102">
        <v>37564</v>
      </c>
      <c r="E27" s="102"/>
      <c r="F27" s="102">
        <v>44013</v>
      </c>
      <c r="G27" s="103">
        <v>38709</v>
      </c>
      <c r="H27" s="93">
        <f t="shared" si="0"/>
        <v>-5304</v>
      </c>
      <c r="I27" s="94">
        <f t="shared" si="1"/>
        <v>-0.1205098493626883</v>
      </c>
      <c r="J27" s="104">
        <v>40937.666666666664</v>
      </c>
      <c r="K27" s="105">
        <f t="shared" si="2"/>
        <v>-2228.6666666666642</v>
      </c>
      <c r="L27" s="106">
        <f t="shared" si="3"/>
        <v>-0.0544404908275182</v>
      </c>
    </row>
    <row r="28" spans="1:12" ht="14.25">
      <c r="A28" s="100" t="s">
        <v>33</v>
      </c>
      <c r="B28" s="101">
        <v>39432</v>
      </c>
      <c r="C28" s="18"/>
      <c r="D28" s="102">
        <v>37564</v>
      </c>
      <c r="E28" s="102"/>
      <c r="F28" s="102">
        <v>43292</v>
      </c>
      <c r="G28" s="103">
        <v>43709</v>
      </c>
      <c r="H28" s="93">
        <f t="shared" si="0"/>
        <v>417</v>
      </c>
      <c r="I28" s="94">
        <f t="shared" si="1"/>
        <v>0.009632264621639101</v>
      </c>
      <c r="J28" s="104">
        <v>40937.666666666664</v>
      </c>
      <c r="K28" s="105">
        <f t="shared" si="2"/>
        <v>2771.3333333333358</v>
      </c>
      <c r="L28" s="106">
        <f t="shared" si="3"/>
        <v>0.06769641650313898</v>
      </c>
    </row>
    <row r="29" spans="1:12" ht="15">
      <c r="A29" s="97" t="s">
        <v>34</v>
      </c>
      <c r="B29" s="86">
        <v>117896</v>
      </c>
      <c r="C29" s="18"/>
      <c r="D29" s="86">
        <v>112691</v>
      </c>
      <c r="E29" s="86"/>
      <c r="F29" s="86">
        <v>147548</v>
      </c>
      <c r="G29" s="96">
        <v>147765</v>
      </c>
      <c r="H29" s="91">
        <f t="shared" si="0"/>
        <v>217</v>
      </c>
      <c r="I29" s="92">
        <f t="shared" si="1"/>
        <v>0.0014707078374495079</v>
      </c>
      <c r="J29" s="98">
        <v>122813.4255319149</v>
      </c>
      <c r="K29" s="95">
        <f t="shared" si="2"/>
        <v>24951.574468085106</v>
      </c>
      <c r="L29" s="99">
        <f t="shared" si="3"/>
        <v>0.2031665052905887</v>
      </c>
    </row>
    <row r="30" spans="1:12" ht="14.25">
      <c r="A30" s="100" t="s">
        <v>35</v>
      </c>
      <c r="B30" s="101">
        <v>78772</v>
      </c>
      <c r="C30" s="18"/>
      <c r="D30" s="102">
        <v>75127</v>
      </c>
      <c r="E30" s="102"/>
      <c r="F30" s="102">
        <v>93508</v>
      </c>
      <c r="G30" s="103">
        <v>93690</v>
      </c>
      <c r="H30" s="93">
        <f t="shared" si="0"/>
        <v>182</v>
      </c>
      <c r="I30" s="94">
        <f t="shared" si="1"/>
        <v>0.0019463575309064465</v>
      </c>
      <c r="J30" s="107">
        <v>81875.33333333333</v>
      </c>
      <c r="K30" s="105">
        <f t="shared" si="2"/>
        <v>11814.666666666672</v>
      </c>
      <c r="L30" s="106">
        <f t="shared" si="3"/>
        <v>0.14430068478092717</v>
      </c>
    </row>
    <row r="31" spans="1:12" ht="14.25">
      <c r="A31" s="100" t="s">
        <v>36</v>
      </c>
      <c r="B31" s="101">
        <v>39124</v>
      </c>
      <c r="C31" s="18"/>
      <c r="D31" s="102">
        <v>37564</v>
      </c>
      <c r="E31" s="102"/>
      <c r="F31" s="102">
        <v>54040</v>
      </c>
      <c r="G31" s="103">
        <v>54075</v>
      </c>
      <c r="H31" s="93">
        <f t="shared" si="0"/>
        <v>35</v>
      </c>
      <c r="I31" s="94">
        <f t="shared" si="1"/>
        <v>0.0006476683937823834</v>
      </c>
      <c r="J31" s="104">
        <v>40937.666666666664</v>
      </c>
      <c r="K31" s="105">
        <f t="shared" si="2"/>
        <v>13137.333333333336</v>
      </c>
      <c r="L31" s="106">
        <f t="shared" si="3"/>
        <v>0.32091065278105746</v>
      </c>
    </row>
    <row r="32" spans="1:12" ht="15">
      <c r="A32" s="97" t="s">
        <v>37</v>
      </c>
      <c r="B32" s="86">
        <v>112383</v>
      </c>
      <c r="C32" s="18"/>
      <c r="D32" s="86">
        <v>112691</v>
      </c>
      <c r="E32" s="86"/>
      <c r="F32" s="86">
        <v>125297</v>
      </c>
      <c r="G32" s="96">
        <v>125407</v>
      </c>
      <c r="H32" s="91">
        <f t="shared" si="0"/>
        <v>110</v>
      </c>
      <c r="I32" s="92">
        <f t="shared" si="1"/>
        <v>0.0008779140761550556</v>
      </c>
      <c r="J32" s="98">
        <v>122813.4255319149</v>
      </c>
      <c r="K32" s="95">
        <f t="shared" si="2"/>
        <v>2593.5744680851058</v>
      </c>
      <c r="L32" s="99">
        <f t="shared" si="3"/>
        <v>0.021118004459627478</v>
      </c>
    </row>
    <row r="33" spans="1:12" ht="14.25">
      <c r="A33" s="100" t="s">
        <v>38</v>
      </c>
      <c r="B33" s="101">
        <v>73485</v>
      </c>
      <c r="C33" s="18"/>
      <c r="D33" s="102">
        <v>75127</v>
      </c>
      <c r="E33" s="102"/>
      <c r="F33" s="102">
        <v>81354</v>
      </c>
      <c r="G33" s="103">
        <v>81412</v>
      </c>
      <c r="H33" s="93">
        <f t="shared" si="0"/>
        <v>58</v>
      </c>
      <c r="I33" s="94">
        <f t="shared" si="1"/>
        <v>0.0007129335988396391</v>
      </c>
      <c r="J33" s="107">
        <v>81875.33333333333</v>
      </c>
      <c r="K33" s="105">
        <f t="shared" si="2"/>
        <v>-463.3333333333285</v>
      </c>
      <c r="L33" s="106">
        <f t="shared" si="3"/>
        <v>-0.005659010039653724</v>
      </c>
    </row>
    <row r="34" spans="1:12" ht="14.25">
      <c r="A34" s="100" t="s">
        <v>39</v>
      </c>
      <c r="B34" s="101">
        <v>38898</v>
      </c>
      <c r="C34" s="18"/>
      <c r="D34" s="102">
        <v>37564</v>
      </c>
      <c r="E34" s="102"/>
      <c r="F34" s="102">
        <v>43943</v>
      </c>
      <c r="G34" s="103">
        <v>43995</v>
      </c>
      <c r="H34" s="93">
        <f t="shared" si="0"/>
        <v>52</v>
      </c>
      <c r="I34" s="94">
        <f t="shared" si="1"/>
        <v>0.0011833511594565686</v>
      </c>
      <c r="J34" s="104">
        <v>40937.666666666664</v>
      </c>
      <c r="K34" s="105">
        <f t="shared" si="2"/>
        <v>3057.3333333333358</v>
      </c>
      <c r="L34" s="106">
        <f t="shared" si="3"/>
        <v>0.07468264760245258</v>
      </c>
    </row>
    <row r="35" spans="1:12" ht="15">
      <c r="A35" s="97" t="s">
        <v>40</v>
      </c>
      <c r="B35" s="86">
        <v>116984</v>
      </c>
      <c r="C35" s="18"/>
      <c r="D35" s="86">
        <v>112691</v>
      </c>
      <c r="E35" s="86"/>
      <c r="F35" s="86">
        <v>129604</v>
      </c>
      <c r="G35" s="96">
        <v>129751</v>
      </c>
      <c r="H35" s="91">
        <f t="shared" si="0"/>
        <v>147</v>
      </c>
      <c r="I35" s="92">
        <f t="shared" si="1"/>
        <v>0.001134224252337891</v>
      </c>
      <c r="J35" s="87">
        <v>122813.4255319149</v>
      </c>
      <c r="K35" s="95">
        <f aca="true" t="shared" si="4" ref="K35:K63">+G35-J35</f>
        <v>6937.574468085106</v>
      </c>
      <c r="L35" s="99">
        <f aca="true" t="shared" si="5" ref="L35:L63">+K35/J35</f>
        <v>0.05648873026737841</v>
      </c>
    </row>
    <row r="36" spans="1:12" ht="14.25">
      <c r="A36" s="100" t="s">
        <v>41</v>
      </c>
      <c r="B36" s="101">
        <v>78399</v>
      </c>
      <c r="C36" s="18"/>
      <c r="D36" s="102">
        <v>75127</v>
      </c>
      <c r="E36" s="102"/>
      <c r="F36" s="102">
        <v>86686</v>
      </c>
      <c r="G36" s="103">
        <v>86809</v>
      </c>
      <c r="H36" s="93">
        <f t="shared" si="0"/>
        <v>123</v>
      </c>
      <c r="I36" s="94">
        <f t="shared" si="1"/>
        <v>0.0014189142422075076</v>
      </c>
      <c r="J36" s="101">
        <v>81875.33333333333</v>
      </c>
      <c r="K36" s="105">
        <f t="shared" si="4"/>
        <v>4933.6666666666715</v>
      </c>
      <c r="L36" s="106">
        <f t="shared" si="5"/>
        <v>0.06025827884670196</v>
      </c>
    </row>
    <row r="37" spans="1:12" ht="14.25">
      <c r="A37" s="100" t="s">
        <v>42</v>
      </c>
      <c r="B37" s="101">
        <v>38585</v>
      </c>
      <c r="C37" s="18"/>
      <c r="D37" s="102">
        <v>37564</v>
      </c>
      <c r="E37" s="102"/>
      <c r="F37" s="102">
        <v>42918</v>
      </c>
      <c r="G37" s="103">
        <v>42942</v>
      </c>
      <c r="H37" s="93">
        <f t="shared" si="0"/>
        <v>24</v>
      </c>
      <c r="I37" s="94">
        <f t="shared" si="1"/>
        <v>0.0005592059275828324</v>
      </c>
      <c r="J37" s="108">
        <v>40937.666666666664</v>
      </c>
      <c r="K37" s="105">
        <f t="shared" si="4"/>
        <v>2004.3333333333358</v>
      </c>
      <c r="L37" s="106">
        <f t="shared" si="5"/>
        <v>0.04896061491861617</v>
      </c>
    </row>
    <row r="38" spans="1:12" ht="15">
      <c r="A38" s="97" t="s">
        <v>43</v>
      </c>
      <c r="B38" s="86">
        <v>109181</v>
      </c>
      <c r="C38" s="18"/>
      <c r="D38" s="86">
        <v>112691</v>
      </c>
      <c r="E38" s="86"/>
      <c r="F38" s="86">
        <v>110950</v>
      </c>
      <c r="G38" s="96">
        <v>111501</v>
      </c>
      <c r="H38" s="91">
        <f t="shared" si="0"/>
        <v>551</v>
      </c>
      <c r="I38" s="92">
        <f t="shared" si="1"/>
        <v>0.004966200991437584</v>
      </c>
      <c r="J38" s="87">
        <v>122813.4255319149</v>
      </c>
      <c r="K38" s="95">
        <f t="shared" si="4"/>
        <v>-11312.425531914894</v>
      </c>
      <c r="L38" s="99">
        <f t="shared" si="5"/>
        <v>-0.0921106587730117</v>
      </c>
    </row>
    <row r="39" spans="1:12" ht="15">
      <c r="A39" s="97" t="s">
        <v>44</v>
      </c>
      <c r="B39" s="86">
        <v>110525</v>
      </c>
      <c r="C39" s="18"/>
      <c r="D39" s="86">
        <v>112691</v>
      </c>
      <c r="E39" s="86"/>
      <c r="F39" s="86">
        <v>126340</v>
      </c>
      <c r="G39" s="96">
        <v>126611</v>
      </c>
      <c r="H39" s="91">
        <f t="shared" si="0"/>
        <v>271</v>
      </c>
      <c r="I39" s="92">
        <f t="shared" si="1"/>
        <v>0.0021450055406047174</v>
      </c>
      <c r="J39" s="87">
        <v>122813.4255319149</v>
      </c>
      <c r="K39" s="95">
        <f t="shared" si="4"/>
        <v>3797.5744680851058</v>
      </c>
      <c r="L39" s="99">
        <f t="shared" si="5"/>
        <v>0.03092149292015513</v>
      </c>
    </row>
    <row r="40" spans="1:12" ht="15">
      <c r="A40" s="97" t="s">
        <v>45</v>
      </c>
      <c r="B40" s="86">
        <v>118220</v>
      </c>
      <c r="C40" s="18"/>
      <c r="D40" s="86">
        <v>112691</v>
      </c>
      <c r="E40" s="86"/>
      <c r="F40" s="86">
        <v>121514</v>
      </c>
      <c r="G40" s="96">
        <v>121739</v>
      </c>
      <c r="H40" s="91">
        <f t="shared" si="0"/>
        <v>225</v>
      </c>
      <c r="I40" s="92">
        <f t="shared" si="1"/>
        <v>0.0018516384943298714</v>
      </c>
      <c r="J40" s="87">
        <v>122813.4255319149</v>
      </c>
      <c r="K40" s="95">
        <f t="shared" si="4"/>
        <v>-1074.4255319148942</v>
      </c>
      <c r="L40" s="99">
        <f t="shared" si="5"/>
        <v>-0.008748437129421888</v>
      </c>
    </row>
    <row r="41" spans="1:12" ht="15">
      <c r="A41" s="97" t="s">
        <v>46</v>
      </c>
      <c r="B41" s="86">
        <v>117411</v>
      </c>
      <c r="C41" s="18"/>
      <c r="D41" s="86">
        <v>112691</v>
      </c>
      <c r="E41" s="86"/>
      <c r="F41" s="86">
        <v>138809</v>
      </c>
      <c r="G41" s="96">
        <v>138427</v>
      </c>
      <c r="H41" s="91">
        <f t="shared" si="0"/>
        <v>-382</v>
      </c>
      <c r="I41" s="92">
        <f t="shared" si="1"/>
        <v>-0.0027519829405874257</v>
      </c>
      <c r="J41" s="87">
        <v>122813.4255319149</v>
      </c>
      <c r="K41" s="95">
        <f t="shared" si="4"/>
        <v>15613.574468085106</v>
      </c>
      <c r="L41" s="99">
        <f t="shared" si="5"/>
        <v>0.12713247269556605</v>
      </c>
    </row>
    <row r="42" spans="1:12" ht="14.25">
      <c r="A42" s="100" t="s">
        <v>47</v>
      </c>
      <c r="B42" s="101">
        <v>78104</v>
      </c>
      <c r="C42" s="18"/>
      <c r="D42" s="102">
        <v>75127</v>
      </c>
      <c r="E42" s="102"/>
      <c r="F42" s="102">
        <v>95947</v>
      </c>
      <c r="G42" s="103">
        <v>95969</v>
      </c>
      <c r="H42" s="93">
        <f t="shared" si="0"/>
        <v>22</v>
      </c>
      <c r="I42" s="94">
        <f t="shared" si="1"/>
        <v>0.00022929325565155764</v>
      </c>
      <c r="J42" s="101">
        <v>81875.33333333333</v>
      </c>
      <c r="K42" s="105">
        <f t="shared" si="4"/>
        <v>14093.666666666672</v>
      </c>
      <c r="L42" s="106">
        <f t="shared" si="5"/>
        <v>0.17213568596158393</v>
      </c>
    </row>
    <row r="43" spans="1:12" ht="14.25">
      <c r="A43" s="100" t="s">
        <v>48</v>
      </c>
      <c r="B43" s="101">
        <v>39307</v>
      </c>
      <c r="C43" s="18"/>
      <c r="D43" s="102">
        <v>37564</v>
      </c>
      <c r="E43" s="102"/>
      <c r="F43" s="102">
        <v>42862</v>
      </c>
      <c r="G43" s="103">
        <v>42458</v>
      </c>
      <c r="H43" s="93">
        <f t="shared" si="0"/>
        <v>-404</v>
      </c>
      <c r="I43" s="94">
        <f t="shared" si="1"/>
        <v>-0.009425598432177686</v>
      </c>
      <c r="J43" s="108">
        <v>40937.666666666664</v>
      </c>
      <c r="K43" s="105">
        <f t="shared" si="4"/>
        <v>1520.3333333333358</v>
      </c>
      <c r="L43" s="106">
        <f t="shared" si="5"/>
        <v>0.03713776228900855</v>
      </c>
    </row>
    <row r="44" spans="1:12" ht="15">
      <c r="A44" s="97" t="s">
        <v>49</v>
      </c>
      <c r="B44" s="86">
        <v>118179</v>
      </c>
      <c r="C44" s="18"/>
      <c r="D44" s="86">
        <v>112691</v>
      </c>
      <c r="E44" s="86"/>
      <c r="F44" s="86">
        <v>123939</v>
      </c>
      <c r="G44" s="96">
        <v>124461</v>
      </c>
      <c r="H44" s="91">
        <f t="shared" si="0"/>
        <v>522</v>
      </c>
      <c r="I44" s="92">
        <f t="shared" si="1"/>
        <v>0.004211749328298598</v>
      </c>
      <c r="J44" s="87">
        <v>122813.4255319149</v>
      </c>
      <c r="K44" s="95">
        <f t="shared" si="4"/>
        <v>1647.5744680851058</v>
      </c>
      <c r="L44" s="99">
        <f t="shared" si="5"/>
        <v>0.013415263526355749</v>
      </c>
    </row>
    <row r="45" spans="1:12" ht="15">
      <c r="A45" s="97" t="s">
        <v>50</v>
      </c>
      <c r="B45" s="86">
        <v>115475</v>
      </c>
      <c r="C45" s="18"/>
      <c r="D45" s="86">
        <v>112691</v>
      </c>
      <c r="E45" s="86"/>
      <c r="F45" s="86">
        <v>133042</v>
      </c>
      <c r="G45" s="96">
        <v>133232</v>
      </c>
      <c r="H45" s="91">
        <f t="shared" si="0"/>
        <v>190</v>
      </c>
      <c r="I45" s="92">
        <f t="shared" si="1"/>
        <v>0.0014281204431683227</v>
      </c>
      <c r="J45" s="87">
        <v>122813.4255319149</v>
      </c>
      <c r="K45" s="95">
        <f t="shared" si="4"/>
        <v>10418.574468085106</v>
      </c>
      <c r="L45" s="99">
        <f t="shared" si="5"/>
        <v>0.08483253702078104</v>
      </c>
    </row>
    <row r="46" spans="1:12" ht="15">
      <c r="A46" s="97" t="s">
        <v>51</v>
      </c>
      <c r="B46" s="86">
        <v>117548</v>
      </c>
      <c r="C46" s="18"/>
      <c r="D46" s="86">
        <v>112691</v>
      </c>
      <c r="E46" s="86"/>
      <c r="F46" s="86">
        <v>124253</v>
      </c>
      <c r="G46" s="96">
        <v>124480</v>
      </c>
      <c r="H46" s="91">
        <f t="shared" si="0"/>
        <v>227</v>
      </c>
      <c r="I46" s="92">
        <f t="shared" si="1"/>
        <v>0.0018269176599357761</v>
      </c>
      <c r="J46" s="87">
        <v>122813.4255319149</v>
      </c>
      <c r="K46" s="95">
        <f t="shared" si="4"/>
        <v>1666.5744680851058</v>
      </c>
      <c r="L46" s="99">
        <f t="shared" si="5"/>
        <v>0.013569969739603279</v>
      </c>
    </row>
    <row r="47" spans="1:12" ht="14.25">
      <c r="A47" s="100" t="s">
        <v>52</v>
      </c>
      <c r="B47" s="101">
        <v>78692</v>
      </c>
      <c r="C47" s="18"/>
      <c r="D47" s="102">
        <v>75127</v>
      </c>
      <c r="E47" s="102"/>
      <c r="F47" s="102">
        <v>82186</v>
      </c>
      <c r="G47" s="103">
        <v>82375</v>
      </c>
      <c r="H47" s="93">
        <f t="shared" si="0"/>
        <v>189</v>
      </c>
      <c r="I47" s="94">
        <f t="shared" si="1"/>
        <v>0.0022996617428759154</v>
      </c>
      <c r="J47" s="101">
        <v>81875.33333333333</v>
      </c>
      <c r="K47" s="105">
        <f t="shared" si="4"/>
        <v>499.6666666666715</v>
      </c>
      <c r="L47" s="106">
        <f t="shared" si="5"/>
        <v>0.006102774136288563</v>
      </c>
    </row>
    <row r="48" spans="1:12" ht="14.25">
      <c r="A48" s="100" t="s">
        <v>53</v>
      </c>
      <c r="B48" s="101">
        <v>38856</v>
      </c>
      <c r="C48" s="18"/>
      <c r="D48" s="102">
        <v>37564</v>
      </c>
      <c r="E48" s="102"/>
      <c r="F48" s="102">
        <v>42067</v>
      </c>
      <c r="G48" s="103">
        <v>42105</v>
      </c>
      <c r="H48" s="93">
        <f t="shared" si="0"/>
        <v>38</v>
      </c>
      <c r="I48" s="94">
        <f t="shared" si="1"/>
        <v>0.0009033208928613878</v>
      </c>
      <c r="J48" s="108">
        <v>40937.666666666664</v>
      </c>
      <c r="K48" s="105">
        <f t="shared" si="4"/>
        <v>1167.3333333333358</v>
      </c>
      <c r="L48" s="106">
        <f t="shared" si="5"/>
        <v>0.028514896631464157</v>
      </c>
    </row>
    <row r="49" spans="1:12" ht="15">
      <c r="A49" s="97" t="s">
        <v>54</v>
      </c>
      <c r="B49" s="86">
        <v>115525</v>
      </c>
      <c r="C49" s="18"/>
      <c r="D49" s="86">
        <v>112691</v>
      </c>
      <c r="E49" s="86"/>
      <c r="F49" s="86">
        <v>131784</v>
      </c>
      <c r="G49" s="96">
        <v>131301</v>
      </c>
      <c r="H49" s="91">
        <f t="shared" si="0"/>
        <v>-483</v>
      </c>
      <c r="I49" s="92">
        <f t="shared" si="1"/>
        <v>-0.0036650883263522126</v>
      </c>
      <c r="J49" s="87">
        <v>122813.4255319149</v>
      </c>
      <c r="K49" s="95">
        <f t="shared" si="4"/>
        <v>8487.574468085106</v>
      </c>
      <c r="L49" s="99">
        <f t="shared" si="5"/>
        <v>0.06910950029546634</v>
      </c>
    </row>
    <row r="50" spans="1:12" ht="15">
      <c r="A50" s="97" t="s">
        <v>55</v>
      </c>
      <c r="B50" s="86">
        <v>110391</v>
      </c>
      <c r="C50" s="18"/>
      <c r="D50" s="86">
        <v>112691</v>
      </c>
      <c r="E50" s="86"/>
      <c r="F50" s="86">
        <v>120883</v>
      </c>
      <c r="G50" s="96">
        <v>120958</v>
      </c>
      <c r="H50" s="91">
        <f t="shared" si="0"/>
        <v>75</v>
      </c>
      <c r="I50" s="92">
        <f t="shared" si="1"/>
        <v>0.0006204346351430723</v>
      </c>
      <c r="J50" s="87">
        <v>122813.4255319149</v>
      </c>
      <c r="K50" s="95">
        <f t="shared" si="4"/>
        <v>-1855.4255319148942</v>
      </c>
      <c r="L50" s="99">
        <f t="shared" si="5"/>
        <v>-0.015107676737122966</v>
      </c>
    </row>
    <row r="51" spans="1:12" ht="15">
      <c r="A51" s="97" t="s">
        <v>56</v>
      </c>
      <c r="B51" s="86">
        <v>107277</v>
      </c>
      <c r="C51" s="18"/>
      <c r="D51" s="86">
        <v>112691</v>
      </c>
      <c r="E51" s="86"/>
      <c r="F51" s="86">
        <v>137447</v>
      </c>
      <c r="G51" s="96">
        <v>137497</v>
      </c>
      <c r="H51" s="91">
        <f t="shared" si="0"/>
        <v>50</v>
      </c>
      <c r="I51" s="92">
        <f t="shared" si="1"/>
        <v>0.0003637765829738008</v>
      </c>
      <c r="J51" s="87">
        <v>122813.4255319149</v>
      </c>
      <c r="K51" s="95">
        <f t="shared" si="4"/>
        <v>14683.574468085106</v>
      </c>
      <c r="L51" s="99">
        <f t="shared" si="5"/>
        <v>0.1195600106787133</v>
      </c>
    </row>
    <row r="52" spans="1:12" ht="15">
      <c r="A52" s="97" t="s">
        <v>57</v>
      </c>
      <c r="B52" s="86">
        <v>107658</v>
      </c>
      <c r="C52" s="18"/>
      <c r="D52" s="86">
        <v>112691</v>
      </c>
      <c r="E52" s="86"/>
      <c r="F52" s="86">
        <v>114427</v>
      </c>
      <c r="G52" s="96">
        <v>114431</v>
      </c>
      <c r="H52" s="91">
        <f t="shared" si="0"/>
        <v>4</v>
      </c>
      <c r="I52" s="92">
        <f t="shared" si="1"/>
        <v>3.49567846749456E-05</v>
      </c>
      <c r="J52" s="87">
        <v>122813.4255319149</v>
      </c>
      <c r="K52" s="95">
        <f t="shared" si="4"/>
        <v>-8382.425531914894</v>
      </c>
      <c r="L52" s="99">
        <f t="shared" si="5"/>
        <v>-0.06825333220378742</v>
      </c>
    </row>
    <row r="53" spans="1:12" ht="15">
      <c r="A53" s="97" t="s">
        <v>58</v>
      </c>
      <c r="B53" s="86">
        <v>110712</v>
      </c>
      <c r="C53" s="18"/>
      <c r="D53" s="86">
        <v>112691</v>
      </c>
      <c r="E53" s="86"/>
      <c r="F53" s="86">
        <v>135605</v>
      </c>
      <c r="G53" s="96">
        <v>135689</v>
      </c>
      <c r="H53" s="91">
        <f t="shared" si="0"/>
        <v>84</v>
      </c>
      <c r="I53" s="92">
        <f t="shared" si="1"/>
        <v>0.0006194461856126249</v>
      </c>
      <c r="J53" s="87">
        <v>122813.4255319149</v>
      </c>
      <c r="K53" s="95">
        <f t="shared" si="4"/>
        <v>12875.574468085106</v>
      </c>
      <c r="L53" s="99">
        <f t="shared" si="5"/>
        <v>0.10483849312336944</v>
      </c>
    </row>
    <row r="54" spans="1:12" ht="15">
      <c r="A54" s="97" t="s">
        <v>59</v>
      </c>
      <c r="B54" s="86">
        <v>110561</v>
      </c>
      <c r="C54" s="18"/>
      <c r="D54" s="86">
        <v>112691</v>
      </c>
      <c r="E54" s="86"/>
      <c r="F54" s="86">
        <v>119790</v>
      </c>
      <c r="G54" s="96">
        <v>119867</v>
      </c>
      <c r="H54" s="91">
        <f t="shared" si="0"/>
        <v>77</v>
      </c>
      <c r="I54" s="92">
        <f t="shared" si="1"/>
        <v>0.0006427915518824609</v>
      </c>
      <c r="J54" s="87">
        <v>122813.4255319149</v>
      </c>
      <c r="K54" s="95">
        <f t="shared" si="4"/>
        <v>-2946.4255319148942</v>
      </c>
      <c r="L54" s="99">
        <f t="shared" si="5"/>
        <v>-0.023991070350441627</v>
      </c>
    </row>
    <row r="55" spans="1:12" ht="15">
      <c r="A55" s="97" t="s">
        <v>60</v>
      </c>
      <c r="B55" s="86">
        <v>109503</v>
      </c>
      <c r="C55" s="18"/>
      <c r="D55" s="86">
        <v>112691</v>
      </c>
      <c r="E55" s="86"/>
      <c r="F55" s="86">
        <v>116284</v>
      </c>
      <c r="G55" s="96">
        <v>116349</v>
      </c>
      <c r="H55" s="91">
        <f t="shared" si="0"/>
        <v>65</v>
      </c>
      <c r="I55" s="92">
        <f t="shared" si="1"/>
        <v>0.0005589762994049053</v>
      </c>
      <c r="J55" s="87">
        <v>122813.4255319149</v>
      </c>
      <c r="K55" s="95">
        <f t="shared" si="4"/>
        <v>-6464.425531914894</v>
      </c>
      <c r="L55" s="99">
        <f t="shared" si="5"/>
        <v>-0.05263614709806313</v>
      </c>
    </row>
    <row r="56" spans="1:12" ht="15">
      <c r="A56" s="97" t="s">
        <v>61</v>
      </c>
      <c r="B56" s="86">
        <v>107094</v>
      </c>
      <c r="C56" s="18"/>
      <c r="D56" s="86">
        <v>112691</v>
      </c>
      <c r="E56" s="86"/>
      <c r="F56" s="86">
        <v>110524</v>
      </c>
      <c r="G56" s="96">
        <v>110617</v>
      </c>
      <c r="H56" s="91">
        <f t="shared" si="0"/>
        <v>93</v>
      </c>
      <c r="I56" s="92">
        <f t="shared" si="1"/>
        <v>0.000841446201729941</v>
      </c>
      <c r="J56" s="87">
        <v>122813.4255319149</v>
      </c>
      <c r="K56" s="95">
        <f t="shared" si="4"/>
        <v>-12196.425531914894</v>
      </c>
      <c r="L56" s="99">
        <f t="shared" si="5"/>
        <v>-0.0993085689051599</v>
      </c>
    </row>
    <row r="57" spans="1:12" ht="15">
      <c r="A57" s="97" t="s">
        <v>62</v>
      </c>
      <c r="B57" s="86">
        <v>110255</v>
      </c>
      <c r="C57" s="18"/>
      <c r="D57" s="86">
        <v>112691</v>
      </c>
      <c r="E57" s="86"/>
      <c r="F57" s="86">
        <v>130048</v>
      </c>
      <c r="G57" s="96">
        <v>126067</v>
      </c>
      <c r="H57" s="91">
        <f t="shared" si="0"/>
        <v>-3981</v>
      </c>
      <c r="I57" s="92">
        <f t="shared" si="1"/>
        <v>-0.030611774114173228</v>
      </c>
      <c r="J57" s="87">
        <v>122813.4255319149</v>
      </c>
      <c r="K57" s="95">
        <f t="shared" si="4"/>
        <v>3253.5744680851058</v>
      </c>
      <c r="L57" s="99">
        <f t="shared" si="5"/>
        <v>0.026492009761910077</v>
      </c>
    </row>
    <row r="58" spans="1:12" ht="15">
      <c r="A58" s="97" t="s">
        <v>63</v>
      </c>
      <c r="B58" s="86">
        <v>109365</v>
      </c>
      <c r="C58" s="18"/>
      <c r="D58" s="86">
        <v>112691</v>
      </c>
      <c r="E58" s="86"/>
      <c r="F58" s="86">
        <v>118054</v>
      </c>
      <c r="G58" s="96">
        <v>118205</v>
      </c>
      <c r="H58" s="91">
        <f t="shared" si="0"/>
        <v>151</v>
      </c>
      <c r="I58" s="92">
        <f t="shared" si="1"/>
        <v>0.001279075677232453</v>
      </c>
      <c r="J58" s="87">
        <v>122813.4255319149</v>
      </c>
      <c r="K58" s="95">
        <f t="shared" si="4"/>
        <v>-4608.425531914894</v>
      </c>
      <c r="L58" s="99">
        <f t="shared" si="5"/>
        <v>-0.03752379279346236</v>
      </c>
    </row>
    <row r="59" spans="1:12" ht="15">
      <c r="A59" s="97" t="s">
        <v>64</v>
      </c>
      <c r="B59" s="86">
        <v>108696</v>
      </c>
      <c r="C59" s="18"/>
      <c r="D59" s="86">
        <v>112691</v>
      </c>
      <c r="E59" s="86"/>
      <c r="F59" s="86">
        <v>127342</v>
      </c>
      <c r="G59" s="96">
        <v>127470</v>
      </c>
      <c r="H59" s="91">
        <f t="shared" si="0"/>
        <v>128</v>
      </c>
      <c r="I59" s="92">
        <f t="shared" si="1"/>
        <v>0.0010051671875736207</v>
      </c>
      <c r="J59" s="87">
        <v>122813.4255319149</v>
      </c>
      <c r="K59" s="95">
        <f t="shared" si="4"/>
        <v>4656.574468085106</v>
      </c>
      <c r="L59" s="99">
        <f t="shared" si="5"/>
        <v>0.0379158422453987</v>
      </c>
    </row>
    <row r="60" spans="1:12" ht="14.25">
      <c r="A60" s="109" t="s">
        <v>65</v>
      </c>
      <c r="B60" s="101">
        <v>71462</v>
      </c>
      <c r="C60" s="18"/>
      <c r="D60" s="102">
        <v>75127</v>
      </c>
      <c r="E60" s="102"/>
      <c r="F60" s="102">
        <v>82432</v>
      </c>
      <c r="G60" s="103">
        <v>82512</v>
      </c>
      <c r="H60" s="93">
        <f t="shared" si="0"/>
        <v>80</v>
      </c>
      <c r="I60" s="94">
        <f t="shared" si="1"/>
        <v>0.0009704968944099379</v>
      </c>
      <c r="J60" s="101">
        <v>81875.33333333333</v>
      </c>
      <c r="K60" s="105">
        <f t="shared" si="4"/>
        <v>636.6666666666715</v>
      </c>
      <c r="L60" s="106">
        <f t="shared" si="5"/>
        <v>0.007776049766718566</v>
      </c>
    </row>
    <row r="61" spans="1:12" ht="14.25">
      <c r="A61" s="109" t="s">
        <v>66</v>
      </c>
      <c r="B61" s="101">
        <v>37234</v>
      </c>
      <c r="C61" s="18"/>
      <c r="D61" s="102">
        <v>37564</v>
      </c>
      <c r="E61" s="102"/>
      <c r="F61" s="102">
        <v>44910</v>
      </c>
      <c r="G61" s="103">
        <v>44958</v>
      </c>
      <c r="H61" s="93">
        <f t="shared" si="0"/>
        <v>48</v>
      </c>
      <c r="I61" s="94">
        <f t="shared" si="1"/>
        <v>0.0010688042752171009</v>
      </c>
      <c r="J61" s="108">
        <v>40937.666666666664</v>
      </c>
      <c r="K61" s="105">
        <f t="shared" si="4"/>
        <v>4020.3333333333358</v>
      </c>
      <c r="L61" s="106">
        <f t="shared" si="5"/>
        <v>0.09820621595433715</v>
      </c>
    </row>
    <row r="62" spans="1:12" ht="15">
      <c r="A62" s="97" t="s">
        <v>67</v>
      </c>
      <c r="B62" s="86">
        <v>108210</v>
      </c>
      <c r="C62" s="18"/>
      <c r="D62" s="86">
        <v>112691</v>
      </c>
      <c r="E62" s="86"/>
      <c r="F62" s="86">
        <v>107460</v>
      </c>
      <c r="G62" s="96">
        <v>107893</v>
      </c>
      <c r="H62" s="91">
        <f t="shared" si="0"/>
        <v>433</v>
      </c>
      <c r="I62" s="92">
        <f t="shared" si="1"/>
        <v>0.004029406290712824</v>
      </c>
      <c r="J62" s="87">
        <v>122813.4255319149</v>
      </c>
      <c r="K62" s="95">
        <f t="shared" si="4"/>
        <v>-14920.425531914894</v>
      </c>
      <c r="L62" s="99">
        <f t="shared" si="5"/>
        <v>-0.1214885544254899</v>
      </c>
    </row>
    <row r="63" spans="1:12" ht="15">
      <c r="A63" s="97" t="s">
        <v>68</v>
      </c>
      <c r="B63" s="86">
        <v>107781</v>
      </c>
      <c r="C63" s="18"/>
      <c r="D63" s="86">
        <v>112691</v>
      </c>
      <c r="E63" s="86"/>
      <c r="F63" s="86">
        <v>110022</v>
      </c>
      <c r="G63" s="96">
        <v>110288</v>
      </c>
      <c r="H63" s="91">
        <f t="shared" si="0"/>
        <v>266</v>
      </c>
      <c r="I63" s="92">
        <f t="shared" si="1"/>
        <v>0.002417698278526113</v>
      </c>
      <c r="J63" s="87">
        <v>122813.4255319149</v>
      </c>
      <c r="K63" s="95">
        <f t="shared" si="4"/>
        <v>-12525.425531914894</v>
      </c>
      <c r="L63" s="99">
        <f t="shared" si="5"/>
        <v>-0.10198742912402502</v>
      </c>
    </row>
    <row r="64" spans="1:12" ht="15">
      <c r="A64" s="97" t="s">
        <v>69</v>
      </c>
      <c r="B64" s="86">
        <v>108420</v>
      </c>
      <c r="C64" s="18"/>
      <c r="D64" s="86">
        <v>112691</v>
      </c>
      <c r="E64" s="86"/>
      <c r="F64" s="86">
        <v>110580</v>
      </c>
      <c r="G64" s="96">
        <v>110858</v>
      </c>
      <c r="H64" s="91">
        <f t="shared" si="0"/>
        <v>278</v>
      </c>
      <c r="I64" s="92">
        <f t="shared" si="1"/>
        <v>0.002514017001266052</v>
      </c>
      <c r="J64" s="87">
        <v>122813.4255319149</v>
      </c>
      <c r="K64" s="95">
        <f>+G64-J64</f>
        <v>-11955.425531914894</v>
      </c>
      <c r="L64" s="99">
        <f>+K64/J64</f>
        <v>-0.09734624272659913</v>
      </c>
    </row>
    <row r="65" spans="1:12" ht="15">
      <c r="A65" s="97" t="s">
        <v>70</v>
      </c>
      <c r="B65" s="86">
        <v>111495</v>
      </c>
      <c r="C65" s="18"/>
      <c r="D65" s="86">
        <v>112691</v>
      </c>
      <c r="E65" s="86"/>
      <c r="F65" s="86">
        <v>133899</v>
      </c>
      <c r="G65" s="96">
        <v>134121</v>
      </c>
      <c r="H65" s="91">
        <f t="shared" si="0"/>
        <v>222</v>
      </c>
      <c r="I65" s="92">
        <f t="shared" si="1"/>
        <v>0.0016579660789102233</v>
      </c>
      <c r="J65" s="87">
        <v>122813.4255319149</v>
      </c>
      <c r="K65" s="95">
        <f aca="true" t="shared" si="6" ref="K65:K96">+G65-J65</f>
        <v>11307.574468085106</v>
      </c>
      <c r="L65" s="99">
        <f aca="true" t="shared" si="7" ref="L65:L96">+K65/J65</f>
        <v>0.09207115931431017</v>
      </c>
    </row>
    <row r="66" spans="1:12" ht="14.25">
      <c r="A66" s="100" t="s">
        <v>71</v>
      </c>
      <c r="B66" s="101">
        <v>75523</v>
      </c>
      <c r="C66" s="18"/>
      <c r="D66" s="102">
        <v>75127</v>
      </c>
      <c r="E66" s="102"/>
      <c r="F66" s="102">
        <v>90039</v>
      </c>
      <c r="G66" s="103">
        <v>90171</v>
      </c>
      <c r="H66" s="93">
        <f t="shared" si="0"/>
        <v>132</v>
      </c>
      <c r="I66" s="94">
        <f t="shared" si="1"/>
        <v>0.001466031386399227</v>
      </c>
      <c r="J66" s="101">
        <v>81875.33333333333</v>
      </c>
      <c r="K66" s="105">
        <f t="shared" si="6"/>
        <v>8295.666666666672</v>
      </c>
      <c r="L66" s="106">
        <f t="shared" si="7"/>
        <v>0.1013207070912689</v>
      </c>
    </row>
    <row r="67" spans="1:12" ht="14.25">
      <c r="A67" s="100" t="s">
        <v>72</v>
      </c>
      <c r="B67" s="101">
        <v>35972</v>
      </c>
      <c r="C67" s="18"/>
      <c r="D67" s="102">
        <v>37564</v>
      </c>
      <c r="E67" s="102"/>
      <c r="F67" s="102">
        <v>43860</v>
      </c>
      <c r="G67" s="103">
        <v>43950</v>
      </c>
      <c r="H67" s="93">
        <f t="shared" si="0"/>
        <v>90</v>
      </c>
      <c r="I67" s="94">
        <f t="shared" si="1"/>
        <v>0.002051983584131327</v>
      </c>
      <c r="J67" s="108">
        <v>40937.666666666664</v>
      </c>
      <c r="K67" s="105">
        <f t="shared" si="6"/>
        <v>3012.3333333333358</v>
      </c>
      <c r="L67" s="106">
        <f t="shared" si="7"/>
        <v>0.07358341543647666</v>
      </c>
    </row>
    <row r="68" spans="1:12" ht="15">
      <c r="A68" s="97" t="s">
        <v>73</v>
      </c>
      <c r="B68" s="86">
        <v>118029</v>
      </c>
      <c r="C68" s="18"/>
      <c r="D68" s="86">
        <v>112691</v>
      </c>
      <c r="E68" s="86"/>
      <c r="F68" s="86">
        <v>143185</v>
      </c>
      <c r="G68" s="96">
        <v>143419</v>
      </c>
      <c r="H68" s="91">
        <f t="shared" si="0"/>
        <v>234</v>
      </c>
      <c r="I68" s="92">
        <f t="shared" si="1"/>
        <v>0.0016342493976324337</v>
      </c>
      <c r="J68" s="87">
        <v>122813.4255319149</v>
      </c>
      <c r="K68" s="95">
        <f t="shared" si="6"/>
        <v>20605.574468085106</v>
      </c>
      <c r="L68" s="99">
        <f t="shared" si="7"/>
        <v>0.16777949461828537</v>
      </c>
    </row>
    <row r="69" spans="1:12" ht="15">
      <c r="A69" s="97" t="s">
        <v>74</v>
      </c>
      <c r="B69" s="86">
        <v>116989</v>
      </c>
      <c r="C69" s="18"/>
      <c r="D69" s="86">
        <v>112691</v>
      </c>
      <c r="E69" s="86"/>
      <c r="F69" s="86">
        <v>141487</v>
      </c>
      <c r="G69" s="96">
        <v>141762</v>
      </c>
      <c r="H69" s="91">
        <f t="shared" si="0"/>
        <v>275</v>
      </c>
      <c r="I69" s="92">
        <f t="shared" si="1"/>
        <v>0.0019436414652936312</v>
      </c>
      <c r="J69" s="87">
        <v>122813.4255319149</v>
      </c>
      <c r="K69" s="95">
        <f t="shared" si="6"/>
        <v>18948.574468085106</v>
      </c>
      <c r="L69" s="99">
        <f t="shared" si="7"/>
        <v>0.15428748433664558</v>
      </c>
    </row>
    <row r="70" spans="1:12" ht="14.25">
      <c r="A70" s="100" t="s">
        <v>75</v>
      </c>
      <c r="B70" s="101">
        <v>39375</v>
      </c>
      <c r="C70" s="18"/>
      <c r="D70" s="102">
        <v>37564</v>
      </c>
      <c r="E70" s="102"/>
      <c r="F70" s="102">
        <v>46007</v>
      </c>
      <c r="G70" s="103">
        <v>46083</v>
      </c>
      <c r="H70" s="93">
        <f t="shared" si="0"/>
        <v>76</v>
      </c>
      <c r="I70" s="94">
        <f t="shared" si="1"/>
        <v>0.0016519225335275068</v>
      </c>
      <c r="J70" s="108">
        <v>40937.666666666664</v>
      </c>
      <c r="K70" s="105">
        <f t="shared" si="6"/>
        <v>5145.333333333336</v>
      </c>
      <c r="L70" s="106">
        <f t="shared" si="7"/>
        <v>0.125687020103735</v>
      </c>
    </row>
    <row r="71" spans="1:12" ht="14.25">
      <c r="A71" s="100" t="s">
        <v>76</v>
      </c>
      <c r="B71" s="101">
        <v>39136</v>
      </c>
      <c r="C71" s="18"/>
      <c r="D71" s="102">
        <v>37564</v>
      </c>
      <c r="E71" s="102"/>
      <c r="F71" s="102">
        <v>53439</v>
      </c>
      <c r="G71" s="103">
        <v>53566</v>
      </c>
      <c r="H71" s="93">
        <f t="shared" si="0"/>
        <v>127</v>
      </c>
      <c r="I71" s="94">
        <f t="shared" si="1"/>
        <v>0.002376541477198301</v>
      </c>
      <c r="J71" s="108">
        <v>40937.666666666664</v>
      </c>
      <c r="K71" s="105">
        <f t="shared" si="6"/>
        <v>12628.333333333336</v>
      </c>
      <c r="L71" s="106">
        <f t="shared" si="7"/>
        <v>0.30847711561479657</v>
      </c>
    </row>
    <row r="72" spans="1:12" ht="14.25">
      <c r="A72" s="100" t="s">
        <v>77</v>
      </c>
      <c r="B72" s="101">
        <v>38478</v>
      </c>
      <c r="C72" s="18"/>
      <c r="D72" s="102">
        <v>37564</v>
      </c>
      <c r="E72" s="102"/>
      <c r="F72" s="102">
        <v>42041</v>
      </c>
      <c r="G72" s="103">
        <v>42113</v>
      </c>
      <c r="H72" s="93">
        <f t="shared" si="0"/>
        <v>72</v>
      </c>
      <c r="I72" s="94">
        <f t="shared" si="1"/>
        <v>0.0017126138769296638</v>
      </c>
      <c r="J72" s="108">
        <v>40937.666666666664</v>
      </c>
      <c r="K72" s="105">
        <f t="shared" si="6"/>
        <v>1175.3333333333358</v>
      </c>
      <c r="L72" s="106">
        <f t="shared" si="7"/>
        <v>0.028710315683193207</v>
      </c>
    </row>
    <row r="73" spans="1:12" ht="15">
      <c r="A73" s="97" t="s">
        <v>78</v>
      </c>
      <c r="B73" s="86">
        <v>117102</v>
      </c>
      <c r="C73" s="18"/>
      <c r="D73" s="86">
        <v>112691</v>
      </c>
      <c r="E73" s="86"/>
      <c r="F73" s="86">
        <v>125514</v>
      </c>
      <c r="G73" s="96">
        <v>125727</v>
      </c>
      <c r="H73" s="91">
        <f t="shared" si="0"/>
        <v>213</v>
      </c>
      <c r="I73" s="92">
        <f t="shared" si="1"/>
        <v>0.0016970218461685549</v>
      </c>
      <c r="J73" s="87">
        <v>122813.4255319149</v>
      </c>
      <c r="K73" s="95">
        <f t="shared" si="6"/>
        <v>2913.5744680851058</v>
      </c>
      <c r="L73" s="99">
        <f t="shared" si="7"/>
        <v>0.02372358278800692</v>
      </c>
    </row>
    <row r="74" spans="1:12" ht="15">
      <c r="A74" s="97" t="s">
        <v>79</v>
      </c>
      <c r="B74" s="86">
        <v>115256</v>
      </c>
      <c r="C74" s="18"/>
      <c r="D74" s="86">
        <v>112691</v>
      </c>
      <c r="E74" s="86"/>
      <c r="F74" s="86">
        <v>122363</v>
      </c>
      <c r="G74" s="96">
        <v>122612</v>
      </c>
      <c r="H74" s="91">
        <f t="shared" si="0"/>
        <v>249</v>
      </c>
      <c r="I74" s="92">
        <f t="shared" si="1"/>
        <v>0.0020349288592139783</v>
      </c>
      <c r="J74" s="87">
        <v>122813.4255319149</v>
      </c>
      <c r="K74" s="95">
        <f t="shared" si="6"/>
        <v>-201.42553191489424</v>
      </c>
      <c r="L74" s="99">
        <f t="shared" si="7"/>
        <v>-0.0016400937523117195</v>
      </c>
    </row>
    <row r="75" spans="1:12" ht="15">
      <c r="A75" s="97" t="s">
        <v>80</v>
      </c>
      <c r="B75" s="86">
        <v>118319</v>
      </c>
      <c r="C75" s="18"/>
      <c r="D75" s="86">
        <v>112691</v>
      </c>
      <c r="E75" s="86"/>
      <c r="F75" s="86">
        <v>131384</v>
      </c>
      <c r="G75" s="96">
        <v>131573</v>
      </c>
      <c r="H75" s="91">
        <f t="shared" si="0"/>
        <v>189</v>
      </c>
      <c r="I75" s="92">
        <f t="shared" si="1"/>
        <v>0.0014385313280155878</v>
      </c>
      <c r="J75" s="87">
        <v>122813.4255319149</v>
      </c>
      <c r="K75" s="95">
        <f t="shared" si="6"/>
        <v>8759.574468085106</v>
      </c>
      <c r="L75" s="99">
        <f t="shared" si="7"/>
        <v>0.07132424187458887</v>
      </c>
    </row>
    <row r="76" spans="1:12" ht="15">
      <c r="A76" s="97" t="s">
        <v>81</v>
      </c>
      <c r="B76" s="86">
        <v>114752</v>
      </c>
      <c r="C76" s="18"/>
      <c r="D76" s="86">
        <v>112691</v>
      </c>
      <c r="E76" s="86"/>
      <c r="F76" s="86">
        <v>128700</v>
      </c>
      <c r="G76" s="96">
        <v>128805</v>
      </c>
      <c r="H76" s="91">
        <f t="shared" si="0"/>
        <v>105</v>
      </c>
      <c r="I76" s="92">
        <f t="shared" si="1"/>
        <v>0.0008158508158508159</v>
      </c>
      <c r="J76" s="87">
        <v>122813.4255319149</v>
      </c>
      <c r="K76" s="95">
        <f t="shared" si="6"/>
        <v>5991.574468085106</v>
      </c>
      <c r="L76" s="99">
        <f t="shared" si="7"/>
        <v>0.04878598933410669</v>
      </c>
    </row>
    <row r="77" spans="1:12" ht="14.25">
      <c r="A77" s="100" t="s">
        <v>82</v>
      </c>
      <c r="B77" s="101">
        <v>76116</v>
      </c>
      <c r="C77" s="18"/>
      <c r="D77" s="102">
        <v>75127</v>
      </c>
      <c r="E77" s="102"/>
      <c r="F77" s="102">
        <v>86244</v>
      </c>
      <c r="G77" s="103">
        <v>86315</v>
      </c>
      <c r="H77" s="93">
        <f t="shared" si="0"/>
        <v>71</v>
      </c>
      <c r="I77" s="94">
        <f t="shared" si="1"/>
        <v>0.0008232456750614536</v>
      </c>
      <c r="J77" s="101">
        <v>81875.33333333333</v>
      </c>
      <c r="K77" s="105">
        <f t="shared" si="6"/>
        <v>4439.6666666666715</v>
      </c>
      <c r="L77" s="106">
        <f t="shared" si="7"/>
        <v>0.054224715624567495</v>
      </c>
    </row>
    <row r="78" spans="1:12" ht="14.25">
      <c r="A78" s="100" t="s">
        <v>83</v>
      </c>
      <c r="B78" s="101">
        <v>38636</v>
      </c>
      <c r="C78" s="18"/>
      <c r="D78" s="102">
        <v>37564</v>
      </c>
      <c r="E78" s="102"/>
      <c r="F78" s="102">
        <v>42456</v>
      </c>
      <c r="G78" s="103">
        <v>42490</v>
      </c>
      <c r="H78" s="93">
        <f t="shared" si="0"/>
        <v>34</v>
      </c>
      <c r="I78" s="94">
        <f t="shared" si="1"/>
        <v>0.0008008290936498964</v>
      </c>
      <c r="J78" s="108">
        <v>40937.666666666664</v>
      </c>
      <c r="K78" s="105">
        <f t="shared" si="6"/>
        <v>1552.3333333333358</v>
      </c>
      <c r="L78" s="106">
        <f t="shared" si="7"/>
        <v>0.03791943849592476</v>
      </c>
    </row>
    <row r="79" spans="1:12" ht="15">
      <c r="A79" s="97" t="s">
        <v>84</v>
      </c>
      <c r="B79" s="86">
        <v>117409</v>
      </c>
      <c r="C79" s="18"/>
      <c r="D79" s="86">
        <v>112691</v>
      </c>
      <c r="E79" s="86"/>
      <c r="F79" s="86">
        <v>131492</v>
      </c>
      <c r="G79" s="96">
        <v>131939</v>
      </c>
      <c r="H79" s="91">
        <f t="shared" si="0"/>
        <v>447</v>
      </c>
      <c r="I79" s="92">
        <f t="shared" si="1"/>
        <v>0.003399446354150823</v>
      </c>
      <c r="J79" s="87">
        <v>122813.4255319149</v>
      </c>
      <c r="K79" s="95">
        <f t="shared" si="6"/>
        <v>9125.574468085106</v>
      </c>
      <c r="L79" s="99">
        <f t="shared" si="7"/>
        <v>0.07430437208767285</v>
      </c>
    </row>
    <row r="80" spans="1:12" ht="14.25">
      <c r="A80" s="100" t="s">
        <v>85</v>
      </c>
      <c r="B80" s="101">
        <v>77979</v>
      </c>
      <c r="C80" s="18"/>
      <c r="D80" s="102">
        <v>75127</v>
      </c>
      <c r="E80" s="102"/>
      <c r="F80" s="101">
        <v>85098</v>
      </c>
      <c r="G80" s="103">
        <v>85474</v>
      </c>
      <c r="H80" s="93">
        <f t="shared" si="0"/>
        <v>376</v>
      </c>
      <c r="I80" s="94">
        <f t="shared" si="1"/>
        <v>0.004418435215868763</v>
      </c>
      <c r="J80" s="101">
        <v>81875.33333333333</v>
      </c>
      <c r="K80" s="105">
        <f t="shared" si="6"/>
        <v>3598.6666666666715</v>
      </c>
      <c r="L80" s="106">
        <f t="shared" si="7"/>
        <v>0.04395300171805922</v>
      </c>
    </row>
    <row r="81" spans="1:12" ht="14.25">
      <c r="A81" s="100" t="s">
        <v>86</v>
      </c>
      <c r="B81" s="101">
        <v>39430</v>
      </c>
      <c r="C81" s="18"/>
      <c r="D81" s="102">
        <v>37564</v>
      </c>
      <c r="E81" s="102"/>
      <c r="F81" s="101">
        <v>46394</v>
      </c>
      <c r="G81" s="103">
        <v>46465</v>
      </c>
      <c r="H81" s="93">
        <f t="shared" si="0"/>
        <v>71</v>
      </c>
      <c r="I81" s="94">
        <f t="shared" si="1"/>
        <v>0.0015303703065051516</v>
      </c>
      <c r="J81" s="108">
        <v>40937.666666666664</v>
      </c>
      <c r="K81" s="105">
        <f t="shared" si="6"/>
        <v>5527.333333333336</v>
      </c>
      <c r="L81" s="106">
        <f t="shared" si="7"/>
        <v>0.13501827982379722</v>
      </c>
    </row>
    <row r="82" spans="1:12" ht="15">
      <c r="A82" s="97" t="s">
        <v>87</v>
      </c>
      <c r="B82" s="86">
        <v>115298</v>
      </c>
      <c r="C82" s="18"/>
      <c r="D82" s="86">
        <v>112691</v>
      </c>
      <c r="E82" s="86"/>
      <c r="F82" s="86">
        <v>128326</v>
      </c>
      <c r="G82" s="96">
        <v>128491</v>
      </c>
      <c r="H82" s="91">
        <f t="shared" si="0"/>
        <v>165</v>
      </c>
      <c r="I82" s="92">
        <f t="shared" si="1"/>
        <v>0.0012857877593005316</v>
      </c>
      <c r="J82" s="87">
        <v>122813.4255319149</v>
      </c>
      <c r="K82" s="95">
        <f t="shared" si="6"/>
        <v>5677.574468085106</v>
      </c>
      <c r="L82" s="99">
        <f t="shared" si="7"/>
        <v>0.04622926559938436</v>
      </c>
    </row>
    <row r="83" spans="1:12" ht="14.25">
      <c r="A83" s="100" t="s">
        <v>88</v>
      </c>
      <c r="B83" s="101">
        <v>76400</v>
      </c>
      <c r="C83" s="18"/>
      <c r="D83" s="102">
        <v>75127</v>
      </c>
      <c r="E83" s="102"/>
      <c r="F83" s="102">
        <v>84725</v>
      </c>
      <c r="G83" s="103">
        <v>84847</v>
      </c>
      <c r="H83" s="93">
        <f t="shared" si="0"/>
        <v>122</v>
      </c>
      <c r="I83" s="94">
        <f t="shared" si="1"/>
        <v>0.0014399527884331662</v>
      </c>
      <c r="J83" s="101">
        <v>81875.33333333333</v>
      </c>
      <c r="K83" s="105">
        <f t="shared" si="6"/>
        <v>2971.6666666666715</v>
      </c>
      <c r="L83" s="106">
        <f t="shared" si="7"/>
        <v>0.03629501762842702</v>
      </c>
    </row>
    <row r="84" spans="1:12" ht="14.25">
      <c r="A84" s="100" t="s">
        <v>89</v>
      </c>
      <c r="B84" s="101">
        <v>38898</v>
      </c>
      <c r="C84" s="18"/>
      <c r="D84" s="102">
        <v>37564</v>
      </c>
      <c r="E84" s="102"/>
      <c r="F84" s="102">
        <v>43601</v>
      </c>
      <c r="G84" s="103">
        <v>43644</v>
      </c>
      <c r="H84" s="93">
        <f t="shared" si="0"/>
        <v>43</v>
      </c>
      <c r="I84" s="94">
        <f t="shared" si="1"/>
        <v>0.0009862159124790716</v>
      </c>
      <c r="J84" s="108">
        <v>40937.666666666664</v>
      </c>
      <c r="K84" s="105">
        <f t="shared" si="6"/>
        <v>2706.3333333333358</v>
      </c>
      <c r="L84" s="106">
        <f t="shared" si="7"/>
        <v>0.06610863670784044</v>
      </c>
    </row>
    <row r="85" spans="1:12" ht="15">
      <c r="A85" s="97" t="s">
        <v>90</v>
      </c>
      <c r="B85" s="86">
        <v>118176</v>
      </c>
      <c r="C85" s="18"/>
      <c r="D85" s="86">
        <v>112691</v>
      </c>
      <c r="E85" s="86"/>
      <c r="F85" s="86">
        <v>137167</v>
      </c>
      <c r="G85" s="96">
        <v>137484</v>
      </c>
      <c r="H85" s="91">
        <f aca="true" t="shared" si="8" ref="H85:H100">+G85-F85</f>
        <v>317</v>
      </c>
      <c r="I85" s="92">
        <f aca="true" t="shared" si="9" ref="I85:I100">+H85/F85</f>
        <v>0.0023110514919769333</v>
      </c>
      <c r="J85" s="87">
        <v>122813.4255319149</v>
      </c>
      <c r="K85" s="95">
        <f t="shared" si="6"/>
        <v>14670.574468085106</v>
      </c>
      <c r="L85" s="99">
        <f t="shared" si="7"/>
        <v>0.11945415905912289</v>
      </c>
    </row>
    <row r="86" spans="1:12" ht="15">
      <c r="A86" s="97" t="s">
        <v>91</v>
      </c>
      <c r="B86" s="86">
        <v>118193</v>
      </c>
      <c r="C86" s="18"/>
      <c r="D86" s="86">
        <v>112691</v>
      </c>
      <c r="E86" s="86"/>
      <c r="F86" s="86">
        <v>129289</v>
      </c>
      <c r="G86" s="96">
        <v>129944</v>
      </c>
      <c r="H86" s="91">
        <f t="shared" si="8"/>
        <v>655</v>
      </c>
      <c r="I86" s="92">
        <f t="shared" si="9"/>
        <v>0.0050661695890601675</v>
      </c>
      <c r="J86" s="87">
        <v>122813.4255319149</v>
      </c>
      <c r="K86" s="95">
        <f t="shared" si="6"/>
        <v>7130.574468085106</v>
      </c>
      <c r="L86" s="99">
        <f t="shared" si="7"/>
        <v>0.058060219696682264</v>
      </c>
    </row>
    <row r="87" spans="1:12" ht="14.25">
      <c r="A87" s="100" t="s">
        <v>92</v>
      </c>
      <c r="B87" s="101">
        <v>39375</v>
      </c>
      <c r="C87" s="18"/>
      <c r="D87" s="102">
        <v>37564</v>
      </c>
      <c r="E87" s="102"/>
      <c r="F87" s="102">
        <v>42590</v>
      </c>
      <c r="G87" s="103">
        <v>43094</v>
      </c>
      <c r="H87" s="93">
        <f t="shared" si="8"/>
        <v>504</v>
      </c>
      <c r="I87" s="94">
        <f t="shared" si="9"/>
        <v>0.011833763794317914</v>
      </c>
      <c r="J87" s="108">
        <v>40937.666666666664</v>
      </c>
      <c r="K87" s="105">
        <f t="shared" si="6"/>
        <v>2156.3333333333358</v>
      </c>
      <c r="L87" s="106">
        <f t="shared" si="7"/>
        <v>0.05267357690146815</v>
      </c>
    </row>
    <row r="88" spans="1:12" ht="14.25">
      <c r="A88" s="100" t="s">
        <v>93</v>
      </c>
      <c r="B88" s="101">
        <v>78818</v>
      </c>
      <c r="C88" s="18"/>
      <c r="D88" s="102">
        <v>75127</v>
      </c>
      <c r="E88" s="102"/>
      <c r="F88" s="102">
        <v>86699</v>
      </c>
      <c r="G88" s="103">
        <v>86850</v>
      </c>
      <c r="H88" s="93">
        <f t="shared" si="8"/>
        <v>151</v>
      </c>
      <c r="I88" s="94">
        <f t="shared" si="9"/>
        <v>0.0017416579199298723</v>
      </c>
      <c r="J88" s="101">
        <v>81875.33333333333</v>
      </c>
      <c r="K88" s="105">
        <f t="shared" si="6"/>
        <v>4974.6666666666715</v>
      </c>
      <c r="L88" s="106">
        <f t="shared" si="7"/>
        <v>0.06075904016675766</v>
      </c>
    </row>
    <row r="89" spans="1:12" ht="15">
      <c r="A89" s="97" t="s">
        <v>94</v>
      </c>
      <c r="B89" s="86">
        <v>118125</v>
      </c>
      <c r="C89" s="18"/>
      <c r="D89" s="86">
        <v>112691</v>
      </c>
      <c r="E89" s="86"/>
      <c r="F89" s="86">
        <v>134633</v>
      </c>
      <c r="G89" s="96">
        <v>132145</v>
      </c>
      <c r="H89" s="91">
        <f t="shared" si="8"/>
        <v>-2488</v>
      </c>
      <c r="I89" s="92">
        <f t="shared" si="9"/>
        <v>-0.018479867491625383</v>
      </c>
      <c r="J89" s="87">
        <v>122813.4255319149</v>
      </c>
      <c r="K89" s="95">
        <f t="shared" si="6"/>
        <v>9331.574468085106</v>
      </c>
      <c r="L89" s="99">
        <f t="shared" si="7"/>
        <v>0.07598171313656712</v>
      </c>
    </row>
    <row r="90" spans="1:12" ht="14.25">
      <c r="A90" s="100" t="s">
        <v>95</v>
      </c>
      <c r="B90" s="101">
        <v>39258</v>
      </c>
      <c r="C90" s="18"/>
      <c r="D90" s="102">
        <v>75127</v>
      </c>
      <c r="E90" s="102"/>
      <c r="F90" s="102">
        <v>45791</v>
      </c>
      <c r="G90" s="103">
        <v>43113</v>
      </c>
      <c r="H90" s="93">
        <f t="shared" si="8"/>
        <v>-2678</v>
      </c>
      <c r="I90" s="94">
        <f t="shared" si="9"/>
        <v>-0.05848310803432989</v>
      </c>
      <c r="J90" s="108">
        <v>40937.666666666664</v>
      </c>
      <c r="K90" s="105">
        <f t="shared" si="6"/>
        <v>2175.3333333333358</v>
      </c>
      <c r="L90" s="106">
        <f t="shared" si="7"/>
        <v>0.05313769714932465</v>
      </c>
    </row>
    <row r="91" spans="1:12" ht="14.25">
      <c r="A91" s="100" t="s">
        <v>96</v>
      </c>
      <c r="B91" s="101">
        <v>78867</v>
      </c>
      <c r="C91" s="18"/>
      <c r="D91" s="102">
        <v>37564</v>
      </c>
      <c r="E91" s="102"/>
      <c r="F91" s="102">
        <v>88842</v>
      </c>
      <c r="G91" s="103">
        <v>89032</v>
      </c>
      <c r="H91" s="93">
        <f t="shared" si="8"/>
        <v>190</v>
      </c>
      <c r="I91" s="94">
        <f t="shared" si="9"/>
        <v>0.0021386281263366426</v>
      </c>
      <c r="J91" s="101">
        <v>81875.33333333333</v>
      </c>
      <c r="K91" s="105">
        <f t="shared" si="6"/>
        <v>7156.6666666666715</v>
      </c>
      <c r="L91" s="106">
        <f t="shared" si="7"/>
        <v>0.08740931334630705</v>
      </c>
    </row>
    <row r="92" spans="1:12" ht="15">
      <c r="A92" s="97" t="s">
        <v>97</v>
      </c>
      <c r="B92" s="86">
        <v>110145</v>
      </c>
      <c r="C92" s="18"/>
      <c r="D92" s="86">
        <v>112691</v>
      </c>
      <c r="E92" s="86"/>
      <c r="F92" s="86">
        <v>116817</v>
      </c>
      <c r="G92" s="103">
        <v>116930</v>
      </c>
      <c r="H92" s="91">
        <f t="shared" si="8"/>
        <v>113</v>
      </c>
      <c r="I92" s="92">
        <f t="shared" si="9"/>
        <v>0.0009673249612641995</v>
      </c>
      <c r="J92" s="87">
        <v>122813.4255319149</v>
      </c>
      <c r="K92" s="95">
        <f t="shared" si="6"/>
        <v>-5883.425531914894</v>
      </c>
      <c r="L92" s="99">
        <f t="shared" si="7"/>
        <v>-0.0479053939455992</v>
      </c>
    </row>
    <row r="93" spans="1:12" ht="15">
      <c r="A93" s="97" t="s">
        <v>98</v>
      </c>
      <c r="B93" s="86">
        <v>110971</v>
      </c>
      <c r="C93" s="18"/>
      <c r="D93" s="86">
        <v>112691</v>
      </c>
      <c r="E93" s="86"/>
      <c r="F93" s="86">
        <v>101128</v>
      </c>
      <c r="G93" s="103">
        <v>100554</v>
      </c>
      <c r="H93" s="91">
        <f t="shared" si="8"/>
        <v>-574</v>
      </c>
      <c r="I93" s="92">
        <f t="shared" si="9"/>
        <v>-0.005675975001977691</v>
      </c>
      <c r="J93" s="87">
        <v>122813.4255319149</v>
      </c>
      <c r="K93" s="95">
        <f t="shared" si="6"/>
        <v>-22259.425531914894</v>
      </c>
      <c r="L93" s="99">
        <f t="shared" si="7"/>
        <v>-0.1812458649004172</v>
      </c>
    </row>
    <row r="94" spans="1:12" ht="15">
      <c r="A94" s="97" t="s">
        <v>99</v>
      </c>
      <c r="B94" s="86">
        <v>108521</v>
      </c>
      <c r="C94" s="18"/>
      <c r="D94" s="86">
        <v>112691</v>
      </c>
      <c r="E94" s="86"/>
      <c r="F94" s="86">
        <v>105582</v>
      </c>
      <c r="G94" s="103">
        <v>106594</v>
      </c>
      <c r="H94" s="91">
        <f t="shared" si="8"/>
        <v>1012</v>
      </c>
      <c r="I94" s="92">
        <f t="shared" si="9"/>
        <v>0.00958496713454945</v>
      </c>
      <c r="J94" s="87">
        <v>122813.4255319149</v>
      </c>
      <c r="K94" s="95">
        <f t="shared" si="6"/>
        <v>-16219.425531914894</v>
      </c>
      <c r="L94" s="99">
        <f t="shared" si="7"/>
        <v>-0.1320655739522552</v>
      </c>
    </row>
    <row r="95" spans="1:12" ht="15">
      <c r="A95" s="97" t="s">
        <v>100</v>
      </c>
      <c r="B95" s="86">
        <v>108084</v>
      </c>
      <c r="C95" s="18"/>
      <c r="D95" s="86">
        <v>112691</v>
      </c>
      <c r="E95" s="86"/>
      <c r="F95" s="86">
        <v>114572</v>
      </c>
      <c r="G95" s="103">
        <v>114665</v>
      </c>
      <c r="H95" s="91">
        <f t="shared" si="8"/>
        <v>93</v>
      </c>
      <c r="I95" s="92">
        <f t="shared" si="9"/>
        <v>0.0008117166497922703</v>
      </c>
      <c r="J95" s="87">
        <v>122813.4255319149</v>
      </c>
      <c r="K95" s="95">
        <f t="shared" si="6"/>
        <v>-8148.425531914894</v>
      </c>
      <c r="L95" s="99">
        <f t="shared" si="7"/>
        <v>-0.06634800305115994</v>
      </c>
    </row>
    <row r="96" spans="1:12" ht="15">
      <c r="A96" s="97" t="s">
        <v>101</v>
      </c>
      <c r="B96" s="86">
        <v>107094</v>
      </c>
      <c r="C96" s="18"/>
      <c r="D96" s="86">
        <v>112691</v>
      </c>
      <c r="E96" s="86"/>
      <c r="F96" s="86">
        <v>102267</v>
      </c>
      <c r="G96" s="103">
        <v>103169</v>
      </c>
      <c r="H96" s="91">
        <f t="shared" si="8"/>
        <v>902</v>
      </c>
      <c r="I96" s="92">
        <f t="shared" si="9"/>
        <v>0.008820049478326342</v>
      </c>
      <c r="J96" s="87">
        <v>122813.4255319149</v>
      </c>
      <c r="K96" s="95">
        <f t="shared" si="6"/>
        <v>-19644.425531914894</v>
      </c>
      <c r="L96" s="99">
        <f t="shared" si="7"/>
        <v>-0.15995340449819143</v>
      </c>
    </row>
    <row r="97" spans="1:12" ht="15">
      <c r="A97" s="97" t="s">
        <v>102</v>
      </c>
      <c r="B97" s="86">
        <v>107487</v>
      </c>
      <c r="C97" s="18"/>
      <c r="D97" s="86">
        <v>112691</v>
      </c>
      <c r="E97" s="86"/>
      <c r="F97" s="86">
        <v>95890</v>
      </c>
      <c r="G97" s="103">
        <v>97699</v>
      </c>
      <c r="H97" s="91">
        <f t="shared" si="8"/>
        <v>1809</v>
      </c>
      <c r="I97" s="92">
        <f t="shared" si="9"/>
        <v>0.01886536656585671</v>
      </c>
      <c r="J97" s="87">
        <v>122813.4255319149</v>
      </c>
      <c r="K97" s="95">
        <f>+G97-J97</f>
        <v>-25114.425531914894</v>
      </c>
      <c r="L97" s="99">
        <f>+K97/J97</f>
        <v>-0.20449250904892755</v>
      </c>
    </row>
    <row r="98" spans="1:12" ht="15">
      <c r="A98" s="97" t="s">
        <v>103</v>
      </c>
      <c r="B98" s="86">
        <v>108452</v>
      </c>
      <c r="C98" s="18"/>
      <c r="D98" s="86">
        <v>112691</v>
      </c>
      <c r="E98" s="86"/>
      <c r="F98" s="86">
        <v>101362</v>
      </c>
      <c r="G98" s="103">
        <v>102949</v>
      </c>
      <c r="H98" s="91">
        <f t="shared" si="8"/>
        <v>1587</v>
      </c>
      <c r="I98" s="92">
        <f t="shared" si="9"/>
        <v>0.015656754996941656</v>
      </c>
      <c r="J98" s="87">
        <v>122813.4255319149</v>
      </c>
      <c r="K98" s="95">
        <f>+G98-J98</f>
        <v>-19864.425531914894</v>
      </c>
      <c r="L98" s="99">
        <f>+K98/J98</f>
        <v>-0.1617447395989523</v>
      </c>
    </row>
    <row r="99" spans="1:12" ht="15">
      <c r="A99" s="97" t="s">
        <v>104</v>
      </c>
      <c r="B99" s="86">
        <v>108629</v>
      </c>
      <c r="C99" s="18"/>
      <c r="D99" s="86">
        <v>112691</v>
      </c>
      <c r="E99" s="86"/>
      <c r="F99" s="86">
        <v>114732</v>
      </c>
      <c r="G99" s="103">
        <v>115699</v>
      </c>
      <c r="H99" s="91">
        <f t="shared" si="8"/>
        <v>967</v>
      </c>
      <c r="I99" s="92">
        <f t="shared" si="9"/>
        <v>0.008428337342676846</v>
      </c>
      <c r="J99" s="87">
        <v>122813.4255319149</v>
      </c>
      <c r="K99" s="95">
        <f>+G99-J99</f>
        <v>-7114.425531914894</v>
      </c>
      <c r="L99" s="99">
        <f>+K99/J99</f>
        <v>-0.05792872807758387</v>
      </c>
    </row>
    <row r="100" spans="1:12" ht="15">
      <c r="A100" s="97" t="s">
        <v>105</v>
      </c>
      <c r="B100" s="86">
        <v>107822</v>
      </c>
      <c r="C100" s="18"/>
      <c r="D100" s="86">
        <v>112691</v>
      </c>
      <c r="E100" s="86"/>
      <c r="F100" s="86">
        <v>111477</v>
      </c>
      <c r="G100" s="103">
        <v>111716</v>
      </c>
      <c r="H100" s="91">
        <f t="shared" si="8"/>
        <v>239</v>
      </c>
      <c r="I100" s="92">
        <f t="shared" si="9"/>
        <v>0.0021439400055616852</v>
      </c>
      <c r="J100" s="87">
        <v>122813.4255319149</v>
      </c>
      <c r="K100" s="95">
        <f>+G100-J100</f>
        <v>-11097.425531914894</v>
      </c>
      <c r="L100" s="99">
        <f>+K100/J100</f>
        <v>-0.09036003583363175</v>
      </c>
    </row>
    <row r="101" spans="1:9" ht="12.75">
      <c r="A101" s="9"/>
      <c r="G101" s="34"/>
      <c r="H101" s="34"/>
      <c r="I101" s="34"/>
    </row>
    <row r="102" ht="12.75">
      <c r="A102" s="37" t="s">
        <v>132</v>
      </c>
    </row>
    <row r="103" ht="12.75">
      <c r="A103" s="37" t="s">
        <v>129</v>
      </c>
    </row>
    <row r="104" ht="12.75">
      <c r="A104" s="1" t="s">
        <v>126</v>
      </c>
    </row>
    <row r="106" ht="12.75">
      <c r="A106" s="116" t="s">
        <v>133</v>
      </c>
    </row>
    <row r="107" ht="12.75">
      <c r="A107" s="121" t="s">
        <v>127</v>
      </c>
    </row>
    <row r="108" spans="1:2" ht="12.75">
      <c r="A108" s="116" t="s">
        <v>128</v>
      </c>
      <c r="B108" s="115"/>
    </row>
    <row r="109" ht="12.75">
      <c r="A109" s="116" t="s">
        <v>136</v>
      </c>
    </row>
    <row r="110" ht="12.75">
      <c r="A110" s="116"/>
    </row>
    <row r="111" ht="12.75">
      <c r="A111" s="116"/>
    </row>
    <row r="112" ht="12.75">
      <c r="A112" s="116"/>
    </row>
    <row r="113" ht="12.75">
      <c r="A113" s="116"/>
    </row>
    <row r="114" ht="12.75">
      <c r="A114" s="116"/>
    </row>
    <row r="115" ht="12.75">
      <c r="A115" s="116"/>
    </row>
    <row r="116" ht="12.75"/>
    <row r="117" ht="12.75">
      <c r="A117" s="116" t="s">
        <v>130</v>
      </c>
    </row>
    <row r="118" ht="12.75"/>
    <row r="123" spans="3:4" ht="12.75">
      <c r="C123" s="115"/>
      <c r="D123" s="115"/>
    </row>
    <row r="124" ht="12.75">
      <c r="D124" s="115"/>
    </row>
    <row r="125" spans="2:4" ht="12.75">
      <c r="B125" s="115"/>
      <c r="C125" s="115"/>
      <c r="D125" s="115"/>
    </row>
    <row r="126" spans="1:3" ht="12.75">
      <c r="A126" s="27"/>
      <c r="B126" s="27"/>
      <c r="C126" s="27"/>
    </row>
    <row r="128" ht="15">
      <c r="C128" s="119"/>
    </row>
    <row r="129" ht="15">
      <c r="C129" s="120"/>
    </row>
    <row r="130" spans="1:3" ht="12.75">
      <c r="A130" s="115"/>
      <c r="B130" s="115"/>
      <c r="C130" s="115"/>
    </row>
    <row r="131" spans="2:3" ht="12.75">
      <c r="B131" s="115"/>
      <c r="C131" s="115"/>
    </row>
    <row r="132" spans="1:3" ht="12.75">
      <c r="A132" s="115"/>
      <c r="B132" s="115"/>
      <c r="C132" s="115"/>
    </row>
    <row r="133" spans="1:3" ht="12.75">
      <c r="A133" s="115"/>
      <c r="B133" s="115"/>
      <c r="C133" s="115"/>
    </row>
    <row r="134" spans="1:2" ht="12.75">
      <c r="A134" s="115"/>
      <c r="B134" s="115"/>
    </row>
  </sheetData>
  <sheetProtection/>
  <mergeCells count="2">
    <mergeCell ref="K16:L16"/>
    <mergeCell ref="K17:L17"/>
  </mergeCells>
  <printOptions/>
  <pageMargins left="0.7" right="0.2" top="0.5" bottom="0.7" header="0" footer="0.3"/>
  <pageSetup firstPageNumber="98" useFirstPageNumber="1" fitToHeight="4" horizontalDpi="600" verticalDpi="600" orientation="landscape" scale="75" r:id="rId2"/>
  <headerFooter differentFirst="1">
    <oddHeader>&amp;LAppendix B - 3</oddHeader>
    <oddFooter>&amp;R&amp;P</oddFooter>
    <firstFooter>&amp;R98</firstFooter>
  </headerFooter>
  <rowBreaks count="1" manualBreakCount="1">
    <brk id="8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JColeman</cp:lastModifiedBy>
  <cp:lastPrinted>2011-04-20T19:24:56Z</cp:lastPrinted>
  <dcterms:created xsi:type="dcterms:W3CDTF">2011-02-09T20:09:58Z</dcterms:created>
  <dcterms:modified xsi:type="dcterms:W3CDTF">2011-05-10T16:05:13Z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