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Series 2 Time Series\"/>
    </mc:Choice>
  </mc:AlternateContent>
  <xr:revisionPtr revIDLastSave="0" documentId="8_{B5978E43-9D24-46B1-A5A1-7DAFB2AB957B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s 2A1" sheetId="1" r:id="rId1"/>
  </sheets>
  <definedNames>
    <definedName name="_xlnm.Print_Area" localSheetId="0">'Tables 2A1'!$B$131:$P$195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55" i="1"/>
  <c r="D54" i="1"/>
  <c r="D53" i="1"/>
  <c r="D52" i="1"/>
  <c r="D51" i="1"/>
  <c r="D48" i="1"/>
  <c r="D47" i="1"/>
  <c r="D46" i="1"/>
  <c r="D43" i="1"/>
  <c r="D42" i="1"/>
  <c r="D41" i="1"/>
  <c r="D38" i="1"/>
  <c r="D37" i="1"/>
  <c r="D36" i="1"/>
  <c r="D33" i="1"/>
  <c r="D32" i="1"/>
  <c r="D31" i="1"/>
  <c r="D30" i="1"/>
  <c r="D29" i="1"/>
  <c r="D28" i="1"/>
  <c r="C61" i="1"/>
  <c r="C60" i="1"/>
  <c r="C59" i="1"/>
  <c r="C58" i="1"/>
  <c r="C55" i="1"/>
  <c r="C54" i="1"/>
  <c r="C53" i="1"/>
  <c r="C52" i="1"/>
  <c r="C51" i="1"/>
  <c r="C48" i="1"/>
  <c r="C47" i="1"/>
  <c r="C46" i="1"/>
  <c r="C43" i="1"/>
  <c r="C42" i="1"/>
  <c r="C41" i="1"/>
  <c r="C38" i="1"/>
  <c r="C37" i="1"/>
  <c r="C36" i="1"/>
  <c r="C33" i="1"/>
  <c r="C32" i="1"/>
  <c r="C31" i="1"/>
  <c r="C30" i="1"/>
  <c r="C29" i="1"/>
  <c r="C28" i="1"/>
  <c r="O25" i="1" l="1"/>
  <c r="N25" i="1"/>
  <c r="M25" i="1"/>
  <c r="L25" i="1"/>
  <c r="K25" i="1"/>
  <c r="J25" i="1"/>
  <c r="I25" i="1"/>
  <c r="O24" i="1"/>
  <c r="N24" i="1"/>
  <c r="M24" i="1"/>
  <c r="L24" i="1"/>
  <c r="K24" i="1"/>
  <c r="J24" i="1"/>
  <c r="I24" i="1"/>
  <c r="O23" i="1"/>
  <c r="N23" i="1"/>
  <c r="M23" i="1"/>
  <c r="L23" i="1"/>
  <c r="K23" i="1"/>
  <c r="J23" i="1"/>
  <c r="I23" i="1"/>
  <c r="O22" i="1"/>
  <c r="N22" i="1"/>
  <c r="M22" i="1"/>
  <c r="L22" i="1"/>
  <c r="K22" i="1"/>
  <c r="J22" i="1"/>
  <c r="I22" i="1"/>
  <c r="H25" i="1"/>
  <c r="H24" i="1"/>
  <c r="H23" i="1"/>
  <c r="H22" i="1"/>
  <c r="O18" i="1"/>
  <c r="N18" i="1"/>
  <c r="M18" i="1"/>
  <c r="L18" i="1"/>
  <c r="K18" i="1"/>
  <c r="J18" i="1"/>
  <c r="I18" i="1"/>
  <c r="O17" i="1"/>
  <c r="N17" i="1"/>
  <c r="M17" i="1"/>
  <c r="L17" i="1"/>
  <c r="K17" i="1"/>
  <c r="J17" i="1"/>
  <c r="I17" i="1"/>
  <c r="O15" i="1"/>
  <c r="N15" i="1"/>
  <c r="M15" i="1"/>
  <c r="L15" i="1"/>
  <c r="K15" i="1"/>
  <c r="J15" i="1"/>
  <c r="I15" i="1"/>
  <c r="O14" i="1"/>
  <c r="N14" i="1"/>
  <c r="M14" i="1"/>
  <c r="L14" i="1"/>
  <c r="K14" i="1"/>
  <c r="J14" i="1"/>
  <c r="I14" i="1"/>
  <c r="O13" i="1"/>
  <c r="N13" i="1"/>
  <c r="M13" i="1"/>
  <c r="L13" i="1"/>
  <c r="K13" i="1"/>
  <c r="J13" i="1"/>
  <c r="I13" i="1"/>
  <c r="H18" i="1"/>
  <c r="H17" i="1"/>
  <c r="H15" i="1"/>
  <c r="H14" i="1"/>
  <c r="H13" i="1"/>
  <c r="I27" i="1"/>
  <c r="D15" i="1" l="1"/>
  <c r="C15" i="1"/>
  <c r="C18" i="1"/>
  <c r="D18" i="1"/>
  <c r="D24" i="1"/>
  <c r="C24" i="1"/>
  <c r="C25" i="1"/>
  <c r="D25" i="1"/>
  <c r="D13" i="1"/>
  <c r="C13" i="1"/>
  <c r="D22" i="1"/>
  <c r="C22" i="1"/>
  <c r="D14" i="1"/>
  <c r="C14" i="1"/>
  <c r="D17" i="1"/>
  <c r="C17" i="1"/>
  <c r="D23" i="1"/>
  <c r="C23" i="1"/>
  <c r="I21" i="1"/>
  <c r="I20" i="1" s="1"/>
  <c r="J21" i="1"/>
  <c r="K16" i="1"/>
  <c r="M16" i="1"/>
  <c r="N16" i="1"/>
  <c r="O21" i="1"/>
  <c r="O20" i="1" s="1"/>
  <c r="L12" i="1"/>
  <c r="N21" i="1"/>
  <c r="N20" i="1" s="1"/>
  <c r="O16" i="1"/>
  <c r="M21" i="1"/>
  <c r="M20" i="1" s="1"/>
  <c r="L21" i="1"/>
  <c r="L20" i="1" s="1"/>
  <c r="J12" i="1"/>
  <c r="O12" i="1"/>
  <c r="I16" i="1"/>
  <c r="H16" i="1"/>
  <c r="K21" i="1"/>
  <c r="K20" i="1" s="1"/>
  <c r="M12" i="1"/>
  <c r="I12" i="1"/>
  <c r="K12" i="1"/>
  <c r="H21" i="1"/>
  <c r="N12" i="1"/>
  <c r="J16" i="1"/>
  <c r="L16" i="1"/>
  <c r="H12" i="1"/>
  <c r="D12" i="1" l="1"/>
  <c r="C12" i="1"/>
  <c r="H20" i="1"/>
  <c r="D21" i="1"/>
  <c r="C21" i="1"/>
  <c r="D16" i="1"/>
  <c r="C16" i="1"/>
  <c r="M10" i="1"/>
  <c r="J20" i="1"/>
  <c r="N10" i="1"/>
  <c r="K10" i="1"/>
  <c r="L10" i="1"/>
  <c r="J10" i="1"/>
  <c r="H10" i="1"/>
  <c r="O10" i="1"/>
  <c r="I10" i="1"/>
  <c r="D10" i="1" l="1"/>
  <c r="C10" i="1"/>
  <c r="D20" i="1"/>
  <c r="C20" i="1"/>
  <c r="I57" i="1" l="1"/>
  <c r="I50" i="1"/>
  <c r="I45" i="1"/>
  <c r="I40" i="1"/>
  <c r="I35" i="1"/>
  <c r="J57" i="1" l="1"/>
  <c r="J50" i="1"/>
  <c r="J45" i="1"/>
  <c r="J40" i="1"/>
  <c r="J35" i="1"/>
  <c r="J27" i="1"/>
  <c r="D50" i="1" l="1"/>
  <c r="D45" i="1"/>
  <c r="D57" i="1"/>
  <c r="D40" i="1"/>
  <c r="D27" i="1"/>
  <c r="D35" i="1"/>
  <c r="E61" i="1" l="1"/>
  <c r="E60" i="1"/>
  <c r="E59" i="1"/>
  <c r="E58" i="1"/>
  <c r="E55" i="1"/>
  <c r="E54" i="1"/>
  <c r="E53" i="1"/>
  <c r="E52" i="1"/>
  <c r="E51" i="1"/>
  <c r="E48" i="1"/>
  <c r="E47" i="1"/>
  <c r="E46" i="1"/>
  <c r="E43" i="1"/>
  <c r="E42" i="1"/>
  <c r="E41" i="1"/>
  <c r="E38" i="1"/>
  <c r="E37" i="1"/>
  <c r="E36" i="1"/>
  <c r="E33" i="1"/>
  <c r="E32" i="1"/>
  <c r="E31" i="1"/>
  <c r="E30" i="1"/>
  <c r="E29" i="1"/>
  <c r="E28" i="1"/>
  <c r="K57" i="1"/>
  <c r="K45" i="1"/>
  <c r="K40" i="1"/>
  <c r="K35" i="1"/>
  <c r="K27" i="1"/>
  <c r="K50" i="1" l="1"/>
  <c r="E15" i="1"/>
  <c r="E17" i="1"/>
  <c r="E24" i="1"/>
  <c r="E22" i="1"/>
  <c r="E13" i="1"/>
  <c r="E23" i="1"/>
  <c r="E14" i="1"/>
  <c r="E18" i="1"/>
  <c r="E25" i="1"/>
  <c r="E16" i="1" l="1"/>
  <c r="E12" i="1"/>
  <c r="E21" i="1"/>
  <c r="E20" i="1" l="1"/>
  <c r="E10" i="1"/>
  <c r="L57" i="1"/>
  <c r="L50" i="1"/>
  <c r="L45" i="1"/>
  <c r="L40" i="1"/>
  <c r="L35" i="1"/>
  <c r="L27" i="1"/>
  <c r="M57" i="1" l="1"/>
  <c r="M50" i="1"/>
  <c r="M45" i="1"/>
  <c r="M40" i="1"/>
  <c r="M35" i="1"/>
  <c r="M27" i="1"/>
  <c r="E50" i="1" l="1"/>
  <c r="C50" i="1"/>
  <c r="E45" i="1"/>
  <c r="C45" i="1"/>
  <c r="E57" i="1"/>
  <c r="C57" i="1"/>
  <c r="E27" i="1"/>
  <c r="C27" i="1"/>
  <c r="E40" i="1"/>
  <c r="C40" i="1"/>
  <c r="E35" i="1"/>
  <c r="C35" i="1"/>
</calcChain>
</file>

<file path=xl/sharedStrings.xml><?xml version="1.0" encoding="utf-8"?>
<sst xmlns="http://schemas.openxmlformats.org/spreadsheetml/2006/main" count="54" uniqueCount="54">
  <si>
    <t>JURISDICTION</t>
  </si>
  <si>
    <t>STATE BALANCE</t>
  </si>
  <si>
    <t>BALTIMORE CITY</t>
  </si>
  <si>
    <t>BALTIMORE REGION</t>
  </si>
  <si>
    <t>ANNE ARUNDEL</t>
  </si>
  <si>
    <t>BALTIMORE COUNTY</t>
  </si>
  <si>
    <t>CARROLL</t>
  </si>
  <si>
    <t>HARFORD</t>
  </si>
  <si>
    <t>HOWARD</t>
  </si>
  <si>
    <t>FREDERICK</t>
  </si>
  <si>
    <t>MONTGOMERY</t>
  </si>
  <si>
    <t>PRINCE GEORGE'S</t>
  </si>
  <si>
    <t>SOUTHERN MARYLAND</t>
  </si>
  <si>
    <t>CALVERT</t>
  </si>
  <si>
    <t>CHARLES</t>
  </si>
  <si>
    <t>ST. MARY'S</t>
  </si>
  <si>
    <t>WESTERN MARYLAND</t>
  </si>
  <si>
    <t>GARRETT</t>
  </si>
  <si>
    <t>WASHINGTON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</si>
  <si>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</si>
  <si>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</si>
  <si>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</si>
  <si>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</si>
  <si>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</si>
  <si>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</si>
  <si>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</si>
  <si>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</si>
  <si>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</si>
  <si>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>MARYLAND</t>
  </si>
  <si>
    <t>ALLEGANY</t>
  </si>
  <si>
    <t>SUBURBAN WASHINGTON</t>
  </si>
  <si>
    <t>UPPER EASTERN SHORE</t>
  </si>
  <si>
    <t>LOWER EASTERN SHORE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</si>
  <si>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</si>
  <si>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</si>
  <si>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</si>
  <si>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</si>
  <si>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</si>
  <si>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</si>
  <si>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SOURCE:  U. S. Bureau of the Census.  Manufacturing and Construction Statistics Division. Residential Construction Branch</t>
  </si>
  <si>
    <t xml:space="preserve">     URBAN (Baltimore city)</t>
  </si>
  <si>
    <t xml:space="preserve">     NON SUBURBAN</t>
  </si>
  <si>
    <t>2013</t>
  </si>
  <si>
    <t>2014 - 2010</t>
  </si>
  <si>
    <t>Historic Units by Structure Type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</si>
  <si>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</si>
  <si>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</si>
  <si>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</si>
  <si>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</si>
  <si>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Prepared by Maryland Department of Planning.  Planning Services Division. 2020.</t>
  </si>
  <si>
    <t>2019 - 2015</t>
  </si>
  <si>
    <t>2019 - 2010</t>
  </si>
  <si>
    <t>Table 2A.1  MARYLAND COUNTY GROUPS AND STATE PLANNING REGIONS NEW HOUSING UNITS AUTHORIZED FOR CONSTRUCTION BY BUILDING PERMITS</t>
  </si>
  <si>
    <t>TOTAL HOUSING UNITS 2019 - 2010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</si>
</sst>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.0000_);_(* \(#,##0.00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41" fontId="7" fillId="0" borderId="0" xfId="0" applyNumberFormat="1" applyFont="1" applyBorder="1"/>
    <xf numFmtId="0" fontId="6" fillId="0" borderId="4" xfId="0" applyFont="1" applyBorder="1"/>
    <xf numFmtId="0" fontId="3" fillId="0" borderId="4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2" xfId="0" applyNumberFormat="1" applyFont="1" applyBorder="1"/>
    <xf numFmtId="41" fontId="3" fillId="0" borderId="4" xfId="0" applyNumberFormat="1" applyFont="1" applyBorder="1"/>
    <xf numFmtId="41" fontId="6" fillId="0" borderId="4" xfId="0" applyNumberFormat="1" applyFont="1" applyBorder="1"/>
    <xf numFmtId="41" fontId="6" fillId="0" borderId="0" xfId="0" applyNumberFormat="1" applyFont="1"/>
    <xf numFmtId="41" fontId="3" fillId="0" borderId="0" xfId="0" applyNumberFormat="1" applyFont="1"/>
    <xf numFmtId="41" fontId="5" fillId="0" borderId="0" xfId="0" applyNumberFormat="1" applyFont="1" applyBorder="1"/>
    <xf numFmtId="167" fontId="6" fillId="0" borderId="0" xfId="4" applyNumberFormat="1" applyFont="1" applyBorder="1"/>
    <xf numFmtId="167" fontId="3" fillId="0" borderId="0" xfId="4" applyNumberFormat="1" applyFont="1" applyBorder="1"/>
    <xf numFmtId="0" fontId="3" fillId="0" borderId="2" xfId="0" applyFont="1" applyBorder="1"/>
    <xf numFmtId="0" fontId="8" fillId="0" borderId="0" xfId="0" applyFont="1"/>
    <xf numFmtId="3" fontId="8" fillId="0" borderId="0" xfId="0" applyNumberFormat="1" applyFont="1" applyBorder="1"/>
    <xf numFmtId="3" fontId="8" fillId="0" borderId="9" xfId="0" applyNumberFormat="1" applyFont="1" applyBorder="1"/>
    <xf numFmtId="3" fontId="3" fillId="0" borderId="16" xfId="0" applyNumberFormat="1" applyFont="1" applyFill="1" applyBorder="1"/>
    <xf numFmtId="3" fontId="3" fillId="0" borderId="1" xfId="0" applyNumberFormat="1" applyFont="1" applyFill="1" applyBorder="1"/>
    <xf numFmtId="3" fontId="8" fillId="0" borderId="13" xfId="0" applyNumberFormat="1" applyFont="1" applyBorder="1"/>
    <xf numFmtId="3" fontId="6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2" xfId="0" applyNumberFormat="1" applyFont="1" applyFill="1" applyBorder="1"/>
    <xf numFmtId="0" fontId="8" fillId="0" borderId="4" xfId="0" applyFont="1" applyBorder="1"/>
    <xf numFmtId="41" fontId="8" fillId="0" borderId="2" xfId="0" applyNumberFormat="1" applyFont="1" applyBorder="1"/>
    <xf numFmtId="41" fontId="8" fillId="0" borderId="14" xfId="0" applyNumberFormat="1" applyFont="1" applyBorder="1"/>
    <xf numFmtId="41" fontId="9" fillId="0" borderId="4" xfId="0" applyNumberFormat="1" applyFont="1" applyBorder="1"/>
    <xf numFmtId="41" fontId="11" fillId="0" borderId="4" xfId="0" applyNumberFormat="1" applyFont="1" applyBorder="1"/>
    <xf numFmtId="41" fontId="10" fillId="0" borderId="2" xfId="0" applyNumberFormat="1" applyFont="1" applyBorder="1"/>
    <xf numFmtId="41" fontId="10" fillId="0" borderId="14" xfId="0" applyNumberFormat="1" applyFont="1" applyBorder="1"/>
    <xf numFmtId="41" fontId="6" fillId="0" borderId="14" xfId="0" applyNumberFormat="1" applyFont="1" applyBorder="1"/>
    <xf numFmtId="41" fontId="3" fillId="0" borderId="14" xfId="0" applyNumberFormat="1" applyFont="1" applyBorder="1"/>
    <xf numFmtId="0" fontId="3" fillId="0" borderId="14" xfId="0" applyFont="1" applyBorder="1"/>
    <xf numFmtId="41" fontId="8" fillId="0" borderId="4" xfId="0" applyNumberFormat="1" applyFont="1" applyBorder="1"/>
    <xf numFmtId="41" fontId="10" fillId="0" borderId="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3" fontId="3" fillId="0" borderId="2" xfId="0" applyNumberFormat="1" applyFont="1" applyBorder="1"/>
    <xf numFmtId="3" fontId="12" fillId="0" borderId="6" xfId="0" applyNumberFormat="1" applyFont="1" applyBorder="1"/>
    <xf numFmtId="3" fontId="12" fillId="0" borderId="3" xfId="0" applyNumberFormat="1" applyFont="1" applyBorder="1"/>
    <xf numFmtId="3" fontId="12" fillId="0" borderId="15" xfId="0" applyNumberFormat="1" applyFont="1" applyBorder="1"/>
    <xf numFmtId="3" fontId="12" fillId="0" borderId="8" xfId="0" applyNumberFormat="1" applyFont="1" applyBorder="1"/>
    <xf numFmtId="3" fontId="6" fillId="0" borderId="3" xfId="0" applyNumberFormat="1" applyFont="1" applyBorder="1"/>
    <xf numFmtId="3" fontId="12" fillId="0" borderId="0" xfId="0" applyNumberFormat="1" applyFont="1" applyBorder="1"/>
    <xf numFmtId="3" fontId="6" fillId="0" borderId="0" xfId="0" applyNumberFormat="1" applyFont="1" applyBorder="1"/>
    <xf numFmtId="9" fontId="6" fillId="0" borderId="0" xfId="3" applyFont="1" applyBorder="1"/>
    <xf numFmtId="3" fontId="3" fillId="0" borderId="10" xfId="0" applyNumberFormat="1" applyFont="1" applyFill="1" applyBorder="1"/>
    <xf numFmtId="164" fontId="6" fillId="0" borderId="0" xfId="3" applyNumberFormat="1" applyFont="1" applyBorder="1"/>
    <xf numFmtId="3" fontId="3" fillId="0" borderId="14" xfId="0" applyNumberFormat="1" applyFont="1" applyFill="1" applyBorder="1"/>
    <xf numFmtId="10" fontId="6" fillId="0" borderId="0" xfId="0" applyNumberFormat="1" applyFont="1" applyBorder="1"/>
    <xf numFmtId="41" fontId="3" fillId="0" borderId="0" xfId="0" applyNumberFormat="1" applyFont="1" applyBorder="1" applyAlignment="1">
      <alignment horizontal="center"/>
    </xf>
    <xf numFmtId="3" fontId="6" fillId="0" borderId="11" xfId="0" applyNumberFormat="1" applyFont="1" applyFill="1" applyBorder="1"/>
    <xf numFmtId="41" fontId="8" fillId="0" borderId="5" xfId="0" applyNumberFormat="1" applyFont="1" applyBorder="1"/>
    <xf numFmtId="41" fontId="10" fillId="0" borderId="5" xfId="0" applyNumberFormat="1" applyFont="1" applyBorder="1"/>
    <xf numFmtId="41" fontId="6" fillId="0" borderId="5" xfId="0" applyNumberFormat="1" applyFont="1" applyBorder="1"/>
    <xf numFmtId="41" fontId="3" fillId="0" borderId="5" xfId="0" applyNumberFormat="1" applyFont="1" applyBorder="1"/>
    <xf numFmtId="0" fontId="3" fillId="0" borderId="5" xfId="0" applyFont="1" applyBorder="1"/>
    <xf numFmtId="0" fontId="6" fillId="0" borderId="5" xfId="0" applyFont="1" applyBorder="1"/>
    <xf numFmtId="41" fontId="12" fillId="0" borderId="5" xfId="0" applyNumberFormat="1" applyFont="1" applyBorder="1"/>
    <xf numFmtId="3" fontId="6" fillId="0" borderId="7" xfId="0" applyNumberFormat="1" applyFont="1" applyBorder="1"/>
    <xf numFmtId="3" fontId="12" fillId="0" borderId="17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3" fontId="3" fillId="0" borderId="20" xfId="0" applyNumberFormat="1" applyFont="1" applyFill="1" applyBorder="1"/>
    <xf numFmtId="3" fontId="8" fillId="0" borderId="21" xfId="0" applyNumberFormat="1" applyFont="1" applyFill="1" applyBorder="1" applyAlignment="1">
      <alignment horizontal="center"/>
    </xf>
    <xf numFmtId="3" fontId="12" fillId="0" borderId="22" xfId="0" applyNumberFormat="1" applyFont="1" applyFill="1" applyBorder="1" applyAlignment="1">
      <alignment horizontal="center"/>
    </xf>
    <xf numFmtId="3" fontId="8" fillId="0" borderId="12" xfId="0" applyNumberFormat="1" applyFont="1" applyBorder="1"/>
    <xf numFmtId="49" fontId="8" fillId="0" borderId="10" xfId="0" applyNumberFormat="1" applyFont="1" applyFill="1" applyBorder="1" applyAlignment="1">
      <alignment horizontal="center"/>
    </xf>
    <xf numFmtId="3" fontId="12" fillId="0" borderId="23" xfId="0" applyNumberFormat="1" applyFont="1" applyFill="1" applyBorder="1" applyAlignment="1">
      <alignment horizontal="center"/>
    </xf>
    <xf numFmtId="3" fontId="3" fillId="0" borderId="13" xfId="0" applyNumberFormat="1" applyFont="1" applyFill="1" applyBorder="1"/>
    <xf numFmtId="3" fontId="8" fillId="0" borderId="14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0" fontId="8" fillId="0" borderId="14" xfId="0" applyFont="1" applyBorder="1"/>
    <xf numFmtId="41" fontId="11" fillId="0" borderId="14" xfId="0" applyNumberFormat="1" applyFont="1" applyBorder="1"/>
    <xf numFmtId="3" fontId="3" fillId="0" borderId="25" xfId="0" applyNumberFormat="1" applyFont="1" applyFill="1" applyBorder="1"/>
    <xf numFmtId="41" fontId="6" fillId="0" borderId="26" xfId="0" applyNumberFormat="1" applyFont="1" applyBorder="1"/>
    <xf numFmtId="0" fontId="6" fillId="0" borderId="26" xfId="0" applyFont="1" applyBorder="1"/>
    <xf numFmtId="41" fontId="3" fillId="0" borderId="26" xfId="0" applyNumberFormat="1" applyFont="1" applyBorder="1"/>
    <xf numFmtId="0" fontId="3" fillId="0" borderId="26" xfId="0" applyFont="1" applyBorder="1"/>
    <xf numFmtId="3" fontId="12" fillId="0" borderId="27" xfId="0" applyNumberFormat="1" applyFont="1" applyBorder="1"/>
    <xf numFmtId="3" fontId="4" fillId="0" borderId="0" xfId="0" applyNumberFormat="1" applyFont="1" applyBorder="1"/>
    <xf numFmtId="0" fontId="8" fillId="0" borderId="0" xfId="0" applyFont="1" applyBorder="1"/>
    <xf numFmtId="3" fontId="3" fillId="0" borderId="0" xfId="0" applyNumberFormat="1" applyFont="1" applyFill="1" applyBorder="1"/>
    <xf numFmtId="3" fontId="6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1" fontId="8" fillId="0" borderId="0" xfId="0" applyNumberFormat="1" applyFont="1" applyBorder="1"/>
    <xf numFmtId="41" fontId="9" fillId="0" borderId="0" xfId="0" applyNumberFormat="1" applyFont="1" applyBorder="1"/>
    <xf numFmtId="41" fontId="11" fillId="0" borderId="0" xfId="0" applyNumberFormat="1" applyFont="1" applyBorder="1"/>
    <xf numFmtId="41" fontId="10" fillId="0" borderId="0" xfId="0" applyNumberFormat="1" applyFont="1" applyBorder="1"/>
    <xf numFmtId="3" fontId="3" fillId="0" borderId="0" xfId="0" applyNumberFormat="1" applyFont="1" applyBorder="1"/>
    <xf numFmtId="41" fontId="13" fillId="0" borderId="0" xfId="0" applyNumberFormat="1" applyFont="1" applyBorder="1"/>
    <xf numFmtId="41" fontId="12" fillId="0" borderId="0" xfId="0" applyNumberFormat="1" applyFont="1" applyBorder="1"/>
    <xf numFmtId="3" fontId="13" fillId="0" borderId="0" xfId="0" applyNumberFormat="1" applyFont="1" applyBorder="1"/>
    <xf numFmtId="165" fontId="8" fillId="0" borderId="0" xfId="0" applyNumberFormat="1" applyFont="1" applyBorder="1"/>
    <xf numFmtId="0" fontId="10" fillId="0" borderId="0" xfId="0" applyFont="1" applyBorder="1"/>
    <xf numFmtId="166" fontId="8" fillId="0" borderId="0" xfId="0" applyNumberFormat="1" applyFont="1" applyBorder="1"/>
    <xf numFmtId="0" fontId="13" fillId="0" borderId="0" xfId="0" applyFont="1" applyBorder="1"/>
    <xf numFmtId="10" fontId="3" fillId="0" borderId="0" xfId="3" applyNumberFormat="1" applyFont="1" applyBorder="1"/>
  </cellXfs>
  <cellStyles count="5">
    <cellStyle name="Comma" xfId="4" builtinId="3"/>
    <cellStyle name="Comma0" xfId="1" xr:uid="{00000000-0005-0000-0000-000001000000}"/>
    <cellStyle name="Normal" xfId="0" builtinId="0"/>
    <cellStyle name="Normal 2" xfId="2" xr:uid="{00000000-0005-0000-0000-000004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34"/>
  <sheetViews>
    <sheetView tabSelected="1" workbookViewId="0">
      <selection activeCell="B2" sqref="B2:O65"/>
    </sheetView>
  </sheetViews>
  <sheetFormatPr defaultRowHeight="14.25" x14ac:dyDescent="0.2"/>
  <cols>
    <col min="1" max="1" width="9.140625" style="5"/>
    <col min="2" max="2" width="39.140625" style="1" bestFit="1" customWidth="1"/>
    <col min="3" max="5" width="13.5703125" style="1" bestFit="1" customWidth="1"/>
    <col min="6" max="6" width="12.7109375" style="1" customWidth="1"/>
    <col min="7" max="13" width="10.28515625" style="1" bestFit="1" customWidth="1"/>
    <col min="14" max="15" width="10.28515625" style="5" bestFit="1" customWidth="1"/>
    <col min="16" max="16" width="9.140625" style="5"/>
    <col min="17" max="17" width="11.140625" style="5" bestFit="1" customWidth="1"/>
    <col min="18" max="16384" width="9.140625" style="5"/>
  </cols>
  <sheetData>
    <row r="1" spans="1:17" ht="15.75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7" ht="18" x14ac:dyDescent="0.25">
      <c r="B2" s="94" t="s">
        <v>52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ht="18" x14ac:dyDescent="0.25">
      <c r="B3" s="94" t="s">
        <v>53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 ht="18" x14ac:dyDescent="0.25">
      <c r="B4" s="94" t="s">
        <v>44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ht="16.5" thickBot="1" x14ac:dyDescent="0.3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7" ht="16.5" thickTop="1" x14ac:dyDescent="0.25">
      <c r="B6" s="24"/>
      <c r="C6" s="77"/>
      <c r="D6" s="83"/>
      <c r="E6" s="26"/>
      <c r="F6" s="80"/>
      <c r="G6" s="25"/>
      <c r="H6" s="25"/>
      <c r="I6" s="25"/>
      <c r="J6" s="25"/>
      <c r="K6" s="25"/>
      <c r="L6" s="25"/>
      <c r="M6" s="25"/>
      <c r="N6" s="27"/>
      <c r="O6" s="58"/>
    </row>
    <row r="7" spans="1:17" s="1" customFormat="1" ht="15.75" x14ac:dyDescent="0.25">
      <c r="B7" s="72" t="s">
        <v>0</v>
      </c>
      <c r="C7" s="78" t="s">
        <v>51</v>
      </c>
      <c r="D7" s="84" t="s">
        <v>50</v>
      </c>
      <c r="E7" s="84" t="s">
        <v>43</v>
      </c>
      <c r="F7" s="81">
        <v>2019</v>
      </c>
      <c r="G7" s="73">
        <v>2018</v>
      </c>
      <c r="H7" s="73">
        <v>2017</v>
      </c>
      <c r="I7" s="74">
        <v>2016</v>
      </c>
      <c r="J7" s="73">
        <v>2015</v>
      </c>
      <c r="K7" s="73">
        <v>2014</v>
      </c>
      <c r="L7" s="73" t="s">
        <v>42</v>
      </c>
      <c r="M7" s="73">
        <v>2012</v>
      </c>
      <c r="N7" s="76">
        <v>2011</v>
      </c>
      <c r="O7" s="75">
        <v>2010</v>
      </c>
    </row>
    <row r="8" spans="1:17" ht="15" thickBot="1" x14ac:dyDescent="0.25">
      <c r="B8" s="70"/>
      <c r="C8" s="79"/>
      <c r="D8" s="85"/>
      <c r="E8" s="85"/>
      <c r="F8" s="82"/>
      <c r="G8" s="67"/>
      <c r="H8" s="67"/>
      <c r="I8" s="67"/>
      <c r="J8" s="67"/>
      <c r="K8" s="67"/>
      <c r="L8" s="67"/>
      <c r="M8" s="67"/>
      <c r="N8" s="68"/>
      <c r="O8" s="69"/>
    </row>
    <row r="9" spans="1:17" x14ac:dyDescent="0.2">
      <c r="A9" s="15"/>
      <c r="B9" s="28"/>
      <c r="C9" s="88"/>
      <c r="D9" s="55"/>
      <c r="E9" s="55"/>
      <c r="F9" s="53"/>
      <c r="G9" s="29"/>
      <c r="H9" s="29"/>
      <c r="I9" s="29"/>
      <c r="J9" s="29"/>
      <c r="K9" s="29"/>
      <c r="L9" s="29"/>
      <c r="M9" s="29"/>
      <c r="N9" s="11"/>
      <c r="O9" s="64"/>
    </row>
    <row r="10" spans="1:17" s="1" customFormat="1" ht="15.75" x14ac:dyDescent="0.25">
      <c r="A10" s="1">
        <v>1</v>
      </c>
      <c r="B10" s="71" t="s">
        <v>28</v>
      </c>
      <c r="C10" s="91">
        <f>SUM(G10:P10)</f>
        <v>143850</v>
      </c>
      <c r="D10" s="32">
        <f>(F10+G10+H10+I10+J10)</f>
        <v>87463</v>
      </c>
      <c r="E10" s="32">
        <f>(E12+E16)</f>
        <v>74878</v>
      </c>
      <c r="F10" s="1">
        <v>18491</v>
      </c>
      <c r="G10" s="31">
        <v>18647</v>
      </c>
      <c r="H10" s="31">
        <f>(H12+H16)</f>
        <v>16224</v>
      </c>
      <c r="I10" s="31">
        <f t="shared" ref="I10:O10" si="0">(I12+I16)</f>
        <v>17044</v>
      </c>
      <c r="J10" s="31">
        <f t="shared" si="0"/>
        <v>17057</v>
      </c>
      <c r="K10" s="31">
        <f t="shared" si="0"/>
        <v>16331</v>
      </c>
      <c r="L10" s="31">
        <f t="shared" si="0"/>
        <v>17918</v>
      </c>
      <c r="M10" s="31">
        <f t="shared" si="0"/>
        <v>15217</v>
      </c>
      <c r="N10" s="31">
        <f t="shared" si="0"/>
        <v>13481</v>
      </c>
      <c r="O10" s="59">
        <f t="shared" si="0"/>
        <v>11931</v>
      </c>
      <c r="Q10" s="16"/>
    </row>
    <row r="11" spans="1:17" ht="15.75" x14ac:dyDescent="0.25">
      <c r="A11" s="1">
        <v>2</v>
      </c>
      <c r="B11" s="30"/>
      <c r="C11" s="90"/>
      <c r="D11" s="86"/>
      <c r="E11" s="32"/>
      <c r="F11" s="5"/>
      <c r="G11" s="31"/>
      <c r="H11" s="31"/>
      <c r="I11" s="31"/>
      <c r="J11" s="31"/>
      <c r="K11" s="31"/>
      <c r="L11" s="31"/>
      <c r="M11" s="31"/>
      <c r="N11" s="31"/>
      <c r="O11" s="59"/>
    </row>
    <row r="12" spans="1:17" s="1" customFormat="1" ht="15.75" x14ac:dyDescent="0.25">
      <c r="A12" s="1">
        <v>3</v>
      </c>
      <c r="B12" s="33" t="s">
        <v>45</v>
      </c>
      <c r="C12" s="91">
        <f t="shared" ref="C12:C18" si="1">SUM(G12:P12)</f>
        <v>129901</v>
      </c>
      <c r="D12" s="32">
        <f t="shared" ref="D12:D18" si="2">(F12+G12+H12+I12+J12)</f>
        <v>79489</v>
      </c>
      <c r="E12" s="32">
        <f>(E13+E14+E15)</f>
        <v>67731</v>
      </c>
      <c r="F12" s="1">
        <v>17319</v>
      </c>
      <c r="G12" s="31">
        <v>16485</v>
      </c>
      <c r="H12" s="31">
        <f>(H13+H14+H15)</f>
        <v>15216</v>
      </c>
      <c r="I12" s="31">
        <f t="shared" ref="I12:O12" si="3">(I13+I14+I15)</f>
        <v>15556</v>
      </c>
      <c r="J12" s="31">
        <f t="shared" si="3"/>
        <v>14913</v>
      </c>
      <c r="K12" s="31">
        <f t="shared" si="3"/>
        <v>14926</v>
      </c>
      <c r="L12" s="31">
        <f t="shared" si="3"/>
        <v>16067</v>
      </c>
      <c r="M12" s="31">
        <f t="shared" si="3"/>
        <v>13949</v>
      </c>
      <c r="N12" s="31">
        <f t="shared" si="3"/>
        <v>11920</v>
      </c>
      <c r="O12" s="59">
        <f t="shared" si="3"/>
        <v>10869</v>
      </c>
    </row>
    <row r="13" spans="1:17" ht="15.75" x14ac:dyDescent="0.25">
      <c r="A13" s="1">
        <v>4</v>
      </c>
      <c r="B13" s="34" t="s">
        <v>46</v>
      </c>
      <c r="C13" s="89">
        <f t="shared" si="1"/>
        <v>67702</v>
      </c>
      <c r="D13" s="36">
        <f t="shared" si="2"/>
        <v>41987</v>
      </c>
      <c r="E13" s="36">
        <f>(E28+E29+E37+E38)</f>
        <v>35576</v>
      </c>
      <c r="F13" s="5">
        <v>9861</v>
      </c>
      <c r="G13" s="35">
        <v>8367</v>
      </c>
      <c r="H13" s="35">
        <f>(H28+H29+H37+H38)</f>
        <v>8037</v>
      </c>
      <c r="I13" s="35">
        <f t="shared" ref="I13:O13" si="4">(I28+I29+I37+I38)</f>
        <v>7917</v>
      </c>
      <c r="J13" s="35">
        <f t="shared" si="4"/>
        <v>7805</v>
      </c>
      <c r="K13" s="35">
        <f t="shared" si="4"/>
        <v>8576</v>
      </c>
      <c r="L13" s="35">
        <f t="shared" si="4"/>
        <v>7643</v>
      </c>
      <c r="M13" s="35">
        <f t="shared" si="4"/>
        <v>7224</v>
      </c>
      <c r="N13" s="35">
        <f t="shared" si="4"/>
        <v>6586</v>
      </c>
      <c r="O13" s="60">
        <f t="shared" si="4"/>
        <v>5547</v>
      </c>
    </row>
    <row r="14" spans="1:17" ht="15.75" x14ac:dyDescent="0.25">
      <c r="A14" s="1">
        <v>5</v>
      </c>
      <c r="B14" s="34" t="s">
        <v>47</v>
      </c>
      <c r="C14" s="89">
        <f t="shared" si="1"/>
        <v>57325</v>
      </c>
      <c r="D14" s="36">
        <f t="shared" si="2"/>
        <v>35021</v>
      </c>
      <c r="E14" s="36">
        <f>(E30+E31+E32+E36+E41+E42+E43+E52+E54)</f>
        <v>29184</v>
      </c>
      <c r="F14" s="5">
        <v>6880</v>
      </c>
      <c r="G14" s="35">
        <v>7591</v>
      </c>
      <c r="H14" s="35">
        <f>(H30+H31+H32+H36+H41+H42+H43+H52+H54)</f>
        <v>6721</v>
      </c>
      <c r="I14" s="35">
        <f t="shared" ref="I14:O14" si="5">(I30+I31+I32+I36+I41+I42+I43+I52+I54)</f>
        <v>7227</v>
      </c>
      <c r="J14" s="35">
        <f t="shared" si="5"/>
        <v>6602</v>
      </c>
      <c r="K14" s="35">
        <f t="shared" si="5"/>
        <v>5883</v>
      </c>
      <c r="L14" s="35">
        <f t="shared" si="5"/>
        <v>7321</v>
      </c>
      <c r="M14" s="35">
        <f t="shared" si="5"/>
        <v>6193</v>
      </c>
      <c r="N14" s="35">
        <f t="shared" si="5"/>
        <v>4989</v>
      </c>
      <c r="O14" s="60">
        <f t="shared" si="5"/>
        <v>4798</v>
      </c>
    </row>
    <row r="15" spans="1:17" ht="15.75" x14ac:dyDescent="0.25">
      <c r="A15" s="1">
        <v>6</v>
      </c>
      <c r="B15" s="8" t="s">
        <v>48</v>
      </c>
      <c r="C15" s="89">
        <f t="shared" si="1"/>
        <v>4874</v>
      </c>
      <c r="D15" s="36">
        <f t="shared" si="2"/>
        <v>2481</v>
      </c>
      <c r="E15" s="37">
        <f>(E46+E48+E60)</f>
        <v>2971</v>
      </c>
      <c r="F15" s="1">
        <v>578</v>
      </c>
      <c r="G15" s="35">
        <v>527</v>
      </c>
      <c r="H15" s="12">
        <f>(H46+H48+H60)</f>
        <v>458</v>
      </c>
      <c r="I15" s="12">
        <f t="shared" ref="I15:O15" si="6">(I46+I48+I60)</f>
        <v>412</v>
      </c>
      <c r="J15" s="12">
        <f t="shared" si="6"/>
        <v>506</v>
      </c>
      <c r="K15" s="12">
        <f t="shared" si="6"/>
        <v>467</v>
      </c>
      <c r="L15" s="12">
        <f t="shared" si="6"/>
        <v>1103</v>
      </c>
      <c r="M15" s="12">
        <f t="shared" si="6"/>
        <v>532</v>
      </c>
      <c r="N15" s="12">
        <f t="shared" si="6"/>
        <v>345</v>
      </c>
      <c r="O15" s="61">
        <f t="shared" si="6"/>
        <v>524</v>
      </c>
    </row>
    <row r="16" spans="1:17" s="1" customFormat="1" ht="15.75" x14ac:dyDescent="0.25">
      <c r="A16" s="1">
        <v>7</v>
      </c>
      <c r="B16" s="9" t="s">
        <v>1</v>
      </c>
      <c r="C16" s="91">
        <f t="shared" si="1"/>
        <v>13949</v>
      </c>
      <c r="D16" s="32">
        <f t="shared" si="2"/>
        <v>7974</v>
      </c>
      <c r="E16" s="38">
        <f>(E17+E18)</f>
        <v>7147</v>
      </c>
      <c r="F16" s="1">
        <v>1172</v>
      </c>
      <c r="G16" s="31">
        <v>2162</v>
      </c>
      <c r="H16" s="10">
        <f>(H17+H18)</f>
        <v>1008</v>
      </c>
      <c r="I16" s="10">
        <f t="shared" ref="I16:O16" si="7">(I17+I18)</f>
        <v>1488</v>
      </c>
      <c r="J16" s="10">
        <f t="shared" si="7"/>
        <v>2144</v>
      </c>
      <c r="K16" s="10">
        <f t="shared" si="7"/>
        <v>1405</v>
      </c>
      <c r="L16" s="10">
        <f t="shared" si="7"/>
        <v>1851</v>
      </c>
      <c r="M16" s="10">
        <f t="shared" si="7"/>
        <v>1268</v>
      </c>
      <c r="N16" s="10">
        <f t="shared" si="7"/>
        <v>1561</v>
      </c>
      <c r="O16" s="62">
        <f t="shared" si="7"/>
        <v>1062</v>
      </c>
    </row>
    <row r="17" spans="1:15" ht="15.75" x14ac:dyDescent="0.25">
      <c r="A17" s="1">
        <v>8</v>
      </c>
      <c r="B17" s="8" t="s">
        <v>40</v>
      </c>
      <c r="C17" s="89">
        <f t="shared" si="1"/>
        <v>8387</v>
      </c>
      <c r="D17" s="36">
        <f t="shared" si="2"/>
        <v>4731</v>
      </c>
      <c r="E17" s="37">
        <f>(E33)</f>
        <v>4166</v>
      </c>
      <c r="F17" s="5">
        <v>510</v>
      </c>
      <c r="G17" s="35">
        <v>1547</v>
      </c>
      <c r="H17" s="12">
        <f>(H33)</f>
        <v>438</v>
      </c>
      <c r="I17" s="12">
        <f t="shared" ref="I17:O17" si="8">(I33)</f>
        <v>943</v>
      </c>
      <c r="J17" s="12">
        <f t="shared" si="8"/>
        <v>1293</v>
      </c>
      <c r="K17" s="12">
        <f t="shared" si="8"/>
        <v>821</v>
      </c>
      <c r="L17" s="12">
        <f t="shared" si="8"/>
        <v>1257</v>
      </c>
      <c r="M17" s="12">
        <f t="shared" si="8"/>
        <v>730</v>
      </c>
      <c r="N17" s="12">
        <f t="shared" si="8"/>
        <v>989</v>
      </c>
      <c r="O17" s="61">
        <f t="shared" si="8"/>
        <v>369</v>
      </c>
    </row>
    <row r="18" spans="1:15" ht="15.75" x14ac:dyDescent="0.25">
      <c r="A18" s="1">
        <v>9</v>
      </c>
      <c r="B18" s="8" t="s">
        <v>41</v>
      </c>
      <c r="C18" s="91">
        <f t="shared" si="1"/>
        <v>5562</v>
      </c>
      <c r="D18" s="36">
        <f t="shared" si="2"/>
        <v>3243</v>
      </c>
      <c r="E18" s="37">
        <f>(E47+E51+E53+E55+E58+E59+E61)</f>
        <v>2981</v>
      </c>
      <c r="F18" s="1">
        <v>662</v>
      </c>
      <c r="G18" s="35">
        <v>615</v>
      </c>
      <c r="H18" s="12">
        <f>(H47+H51+H53+H55+H58+H59+H61)</f>
        <v>570</v>
      </c>
      <c r="I18" s="12">
        <f t="shared" ref="I18:O18" si="9">(I47+I51+I53+I55+I58+I59+I61)</f>
        <v>545</v>
      </c>
      <c r="J18" s="12">
        <f t="shared" si="9"/>
        <v>851</v>
      </c>
      <c r="K18" s="12">
        <f t="shared" si="9"/>
        <v>584</v>
      </c>
      <c r="L18" s="12">
        <f t="shared" si="9"/>
        <v>594</v>
      </c>
      <c r="M18" s="12">
        <f t="shared" si="9"/>
        <v>538</v>
      </c>
      <c r="N18" s="12">
        <f t="shared" si="9"/>
        <v>572</v>
      </c>
      <c r="O18" s="61">
        <f t="shared" si="9"/>
        <v>693</v>
      </c>
    </row>
    <row r="19" spans="1:15" s="1" customFormat="1" ht="15.75" x14ac:dyDescent="0.25">
      <c r="A19" s="1">
        <v>10</v>
      </c>
      <c r="B19" s="34"/>
      <c r="C19" s="90"/>
      <c r="D19" s="87"/>
      <c r="E19" s="39"/>
      <c r="F19" s="5"/>
      <c r="G19" s="31"/>
      <c r="H19" s="31"/>
      <c r="I19" s="20"/>
      <c r="J19" s="20"/>
      <c r="K19" s="20"/>
      <c r="L19" s="20"/>
      <c r="M19" s="20"/>
      <c r="N19" s="20"/>
      <c r="O19" s="63"/>
    </row>
    <row r="20" spans="1:15" s="1" customFormat="1" ht="15.75" x14ac:dyDescent="0.25">
      <c r="A20" s="1">
        <v>11</v>
      </c>
      <c r="B20" s="33" t="s">
        <v>35</v>
      </c>
      <c r="C20" s="91">
        <f t="shared" ref="C20:C25" si="10">SUM(G20:P20)</f>
        <v>142175</v>
      </c>
      <c r="D20" s="32">
        <f t="shared" ref="D20:D25" si="11">(F20+G20+H20+I20+J20)</f>
        <v>86481</v>
      </c>
      <c r="E20" s="32">
        <f>(E21+E24)</f>
        <v>73988</v>
      </c>
      <c r="F20" s="1">
        <v>18294</v>
      </c>
      <c r="G20" s="31">
        <v>18468</v>
      </c>
      <c r="H20" s="31">
        <f>(H21+H24)</f>
        <v>16069</v>
      </c>
      <c r="I20" s="31">
        <f t="shared" ref="I20:O20" si="12">(I21+I24)</f>
        <v>16888</v>
      </c>
      <c r="J20" s="31">
        <f t="shared" si="12"/>
        <v>16762</v>
      </c>
      <c r="K20" s="31">
        <f t="shared" si="12"/>
        <v>16157</v>
      </c>
      <c r="L20" s="31">
        <f t="shared" si="12"/>
        <v>17766</v>
      </c>
      <c r="M20" s="31">
        <f t="shared" si="12"/>
        <v>15044</v>
      </c>
      <c r="N20" s="31">
        <f t="shared" si="12"/>
        <v>13313</v>
      </c>
      <c r="O20" s="59">
        <f t="shared" si="12"/>
        <v>11708</v>
      </c>
    </row>
    <row r="21" spans="1:15" ht="15.75" x14ac:dyDescent="0.25">
      <c r="A21" s="1">
        <v>12</v>
      </c>
      <c r="B21" s="34" t="s">
        <v>36</v>
      </c>
      <c r="C21" s="89">
        <f t="shared" si="10"/>
        <v>140496</v>
      </c>
      <c r="D21" s="36">
        <f t="shared" si="11"/>
        <v>85839</v>
      </c>
      <c r="E21" s="36">
        <f>(E22+E23)</f>
        <v>72827</v>
      </c>
      <c r="F21" s="5">
        <v>18170</v>
      </c>
      <c r="G21" s="35">
        <v>18307</v>
      </c>
      <c r="H21" s="35">
        <f>(H22+H23)</f>
        <v>15952</v>
      </c>
      <c r="I21" s="35">
        <f t="shared" ref="I21:O21" si="13">(I22+I23)</f>
        <v>16757</v>
      </c>
      <c r="J21" s="35">
        <f t="shared" si="13"/>
        <v>16653</v>
      </c>
      <c r="K21" s="35">
        <f t="shared" si="13"/>
        <v>16087</v>
      </c>
      <c r="L21" s="35">
        <f t="shared" si="13"/>
        <v>17480</v>
      </c>
      <c r="M21" s="35">
        <f t="shared" si="13"/>
        <v>14789</v>
      </c>
      <c r="N21" s="35">
        <f t="shared" si="13"/>
        <v>13092</v>
      </c>
      <c r="O21" s="60">
        <f t="shared" si="13"/>
        <v>11379</v>
      </c>
    </row>
    <row r="22" spans="1:15" ht="15.75" x14ac:dyDescent="0.25">
      <c r="A22" s="1">
        <v>13</v>
      </c>
      <c r="B22" s="34" t="s">
        <v>37</v>
      </c>
      <c r="C22" s="89">
        <f t="shared" si="10"/>
        <v>105825</v>
      </c>
      <c r="D22" s="36">
        <f t="shared" si="11"/>
        <v>62876</v>
      </c>
      <c r="E22" s="36">
        <f>(E28+E29+E32+E33+E37+E38+E43+E46+E48+E52+E54+E60)</f>
        <v>55893</v>
      </c>
      <c r="F22" s="5">
        <v>12944</v>
      </c>
      <c r="G22" s="35">
        <v>13852</v>
      </c>
      <c r="H22" s="35">
        <f>(H28+H29+H32+H33+H37+H38+H43+H46+H48+H52+H54+H60)</f>
        <v>11618</v>
      </c>
      <c r="I22" s="35">
        <f t="shared" ref="I22:O22" si="14">(I28+I29+I32+I33+I37+I38+I43+I46+I48+I52+I54+I60)</f>
        <v>12347</v>
      </c>
      <c r="J22" s="35">
        <f t="shared" si="14"/>
        <v>12115</v>
      </c>
      <c r="K22" s="35">
        <f t="shared" si="14"/>
        <v>12218</v>
      </c>
      <c r="L22" s="35">
        <f t="shared" si="14"/>
        <v>13137</v>
      </c>
      <c r="M22" s="35">
        <f t="shared" si="14"/>
        <v>11662</v>
      </c>
      <c r="N22" s="35">
        <f t="shared" si="14"/>
        <v>10341</v>
      </c>
      <c r="O22" s="60">
        <f t="shared" si="14"/>
        <v>8535</v>
      </c>
    </row>
    <row r="23" spans="1:15" ht="15.75" x14ac:dyDescent="0.25">
      <c r="A23" s="1">
        <v>14</v>
      </c>
      <c r="B23" s="34" t="s">
        <v>33</v>
      </c>
      <c r="C23" s="89">
        <f t="shared" si="10"/>
        <v>34671</v>
      </c>
      <c r="D23" s="36">
        <f t="shared" si="11"/>
        <v>22963</v>
      </c>
      <c r="E23" s="36">
        <f>(E30+E31+E36+E41+E42+E59+E61)</f>
        <v>16934</v>
      </c>
      <c r="F23" s="5">
        <v>5226</v>
      </c>
      <c r="G23" s="35">
        <v>4455</v>
      </c>
      <c r="H23" s="35">
        <f>(H30+H31+H36+H41+H42+H59+H61)</f>
        <v>4334</v>
      </c>
      <c r="I23" s="35">
        <f t="shared" ref="I23:O23" si="15">(I30+I31+I36+I41+I42+I59+I61)</f>
        <v>4410</v>
      </c>
      <c r="J23" s="35">
        <f t="shared" si="15"/>
        <v>4538</v>
      </c>
      <c r="K23" s="35">
        <f t="shared" si="15"/>
        <v>3869</v>
      </c>
      <c r="L23" s="35">
        <f t="shared" si="15"/>
        <v>4343</v>
      </c>
      <c r="M23" s="35">
        <f t="shared" si="15"/>
        <v>3127</v>
      </c>
      <c r="N23" s="35">
        <f t="shared" si="15"/>
        <v>2751</v>
      </c>
      <c r="O23" s="60">
        <f t="shared" si="15"/>
        <v>2844</v>
      </c>
    </row>
    <row r="24" spans="1:15" ht="15.75" x14ac:dyDescent="0.25">
      <c r="A24" s="1">
        <v>15</v>
      </c>
      <c r="B24" s="34" t="s">
        <v>38</v>
      </c>
      <c r="C24" s="89">
        <f t="shared" si="10"/>
        <v>1679</v>
      </c>
      <c r="D24" s="36">
        <f t="shared" si="11"/>
        <v>642</v>
      </c>
      <c r="E24" s="36">
        <f>(E55+E58)</f>
        <v>1161</v>
      </c>
      <c r="F24" s="5">
        <v>124</v>
      </c>
      <c r="G24" s="35">
        <v>161</v>
      </c>
      <c r="H24" s="35">
        <f>(H55+H58)</f>
        <v>117</v>
      </c>
      <c r="I24" s="35">
        <f t="shared" ref="I24:O24" si="16">(I55+I58)</f>
        <v>131</v>
      </c>
      <c r="J24" s="35">
        <f t="shared" si="16"/>
        <v>109</v>
      </c>
      <c r="K24" s="35">
        <f t="shared" si="16"/>
        <v>70</v>
      </c>
      <c r="L24" s="35">
        <f t="shared" si="16"/>
        <v>286</v>
      </c>
      <c r="M24" s="35">
        <f t="shared" si="16"/>
        <v>255</v>
      </c>
      <c r="N24" s="35">
        <f t="shared" si="16"/>
        <v>221</v>
      </c>
      <c r="O24" s="60">
        <f t="shared" si="16"/>
        <v>329</v>
      </c>
    </row>
    <row r="25" spans="1:15" s="1" customFormat="1" ht="15.75" x14ac:dyDescent="0.25">
      <c r="A25" s="1">
        <v>16</v>
      </c>
      <c r="B25" s="40" t="s">
        <v>34</v>
      </c>
      <c r="C25" s="91">
        <f t="shared" si="10"/>
        <v>1675</v>
      </c>
      <c r="D25" s="32">
        <f t="shared" si="11"/>
        <v>982</v>
      </c>
      <c r="E25" s="32">
        <f>(E47+E51+E53)</f>
        <v>890</v>
      </c>
      <c r="F25" s="1">
        <v>197</v>
      </c>
      <c r="G25" s="31">
        <v>179</v>
      </c>
      <c r="H25" s="31">
        <f>(H47+H51+H53)</f>
        <v>155</v>
      </c>
      <c r="I25" s="31">
        <f t="shared" ref="I25:O25" si="17">(I47+I51+I53)</f>
        <v>156</v>
      </c>
      <c r="J25" s="31">
        <f t="shared" si="17"/>
        <v>295</v>
      </c>
      <c r="K25" s="31">
        <f t="shared" si="17"/>
        <v>174</v>
      </c>
      <c r="L25" s="31">
        <f t="shared" si="17"/>
        <v>152</v>
      </c>
      <c r="M25" s="31">
        <f t="shared" si="17"/>
        <v>173</v>
      </c>
      <c r="N25" s="31">
        <f t="shared" si="17"/>
        <v>168</v>
      </c>
      <c r="O25" s="59">
        <f t="shared" si="17"/>
        <v>223</v>
      </c>
    </row>
    <row r="26" spans="1:15" ht="15.75" x14ac:dyDescent="0.25">
      <c r="A26" s="1">
        <v>17</v>
      </c>
      <c r="B26" s="41"/>
      <c r="C26" s="90"/>
      <c r="D26" s="36"/>
      <c r="E26" s="32"/>
      <c r="G26" s="31"/>
      <c r="H26" s="31"/>
      <c r="I26" s="31"/>
      <c r="J26" s="31"/>
      <c r="K26" s="31"/>
      <c r="L26" s="31"/>
      <c r="M26" s="31"/>
      <c r="N26" s="31"/>
      <c r="O26" s="59"/>
    </row>
    <row r="27" spans="1:15" s="1" customFormat="1" ht="15.75" x14ac:dyDescent="0.25">
      <c r="A27" s="1">
        <v>19</v>
      </c>
      <c r="B27" s="13" t="s">
        <v>3</v>
      </c>
      <c r="C27" s="91">
        <f t="shared" ref="C27:C33" si="18">SUM(G27:P27)</f>
        <v>63621</v>
      </c>
      <c r="D27" s="32">
        <f t="shared" ref="D27:D33" si="19">(F27+G27+H27+I27+J27)</f>
        <v>38294</v>
      </c>
      <c r="E27" s="43">
        <f t="shared" ref="E27:E33" si="20">(K27+L27+M27+N27+O27)</f>
        <v>31955</v>
      </c>
      <c r="F27" s="1">
        <v>6628</v>
      </c>
      <c r="G27" s="31">
        <v>9008</v>
      </c>
      <c r="H27" s="31">
        <v>6637</v>
      </c>
      <c r="I27" s="10">
        <f>SUM(I28:I33)</f>
        <v>7925</v>
      </c>
      <c r="J27" s="10">
        <f>SUM(J28:J33)</f>
        <v>8096</v>
      </c>
      <c r="K27" s="10">
        <f>SUM(K28:K33)</f>
        <v>6927</v>
      </c>
      <c r="L27" s="10">
        <f>SUM(L28:L33)</f>
        <v>7832</v>
      </c>
      <c r="M27" s="10">
        <f>SUM(M28:M33)</f>
        <v>5772</v>
      </c>
      <c r="N27" s="10">
        <v>5997</v>
      </c>
      <c r="O27" s="62">
        <v>5427</v>
      </c>
    </row>
    <row r="28" spans="1:15" ht="15.75" x14ac:dyDescent="0.25">
      <c r="A28" s="1">
        <v>20</v>
      </c>
      <c r="B28" s="14" t="s">
        <v>4</v>
      </c>
      <c r="C28" s="89">
        <f t="shared" si="18"/>
        <v>19460</v>
      </c>
      <c r="D28" s="36">
        <f t="shared" si="19"/>
        <v>12152</v>
      </c>
      <c r="E28" s="42">
        <f t="shared" si="20"/>
        <v>9958</v>
      </c>
      <c r="F28" s="5">
        <v>2650</v>
      </c>
      <c r="G28" s="35">
        <v>2046</v>
      </c>
      <c r="H28" s="35">
        <v>2406</v>
      </c>
      <c r="I28" s="12">
        <v>2394</v>
      </c>
      <c r="J28" s="12">
        <v>2656</v>
      </c>
      <c r="K28" s="12">
        <v>2441</v>
      </c>
      <c r="L28" s="12">
        <v>1851</v>
      </c>
      <c r="M28" s="12">
        <v>1595</v>
      </c>
      <c r="N28" s="12">
        <v>2360</v>
      </c>
      <c r="O28" s="61">
        <v>1711</v>
      </c>
    </row>
    <row r="29" spans="1:15" ht="15.75" x14ac:dyDescent="0.25">
      <c r="A29" s="1">
        <v>21</v>
      </c>
      <c r="B29" s="14" t="s">
        <v>5</v>
      </c>
      <c r="C29" s="89">
        <f t="shared" si="18"/>
        <v>10606</v>
      </c>
      <c r="D29" s="36">
        <f t="shared" si="19"/>
        <v>7505</v>
      </c>
      <c r="E29" s="42">
        <f t="shared" si="20"/>
        <v>4518</v>
      </c>
      <c r="F29" s="5">
        <v>1417</v>
      </c>
      <c r="G29" s="35">
        <v>2107</v>
      </c>
      <c r="H29" s="35">
        <v>1376</v>
      </c>
      <c r="I29" s="12">
        <v>1293</v>
      </c>
      <c r="J29" s="12">
        <v>1312</v>
      </c>
      <c r="K29" s="12">
        <v>1004</v>
      </c>
      <c r="L29" s="12">
        <v>1102</v>
      </c>
      <c r="M29" s="12">
        <v>695</v>
      </c>
      <c r="N29" s="12">
        <v>487</v>
      </c>
      <c r="O29" s="61">
        <v>1230</v>
      </c>
    </row>
    <row r="30" spans="1:15" ht="15.75" x14ac:dyDescent="0.25">
      <c r="A30" s="1">
        <v>22</v>
      </c>
      <c r="B30" s="14" t="s">
        <v>6</v>
      </c>
      <c r="C30" s="89">
        <f t="shared" si="18"/>
        <v>2801</v>
      </c>
      <c r="D30" s="36">
        <f t="shared" si="19"/>
        <v>1666</v>
      </c>
      <c r="E30" s="42">
        <f t="shared" si="20"/>
        <v>1477</v>
      </c>
      <c r="F30" s="5">
        <v>342</v>
      </c>
      <c r="G30" s="35">
        <v>399</v>
      </c>
      <c r="H30" s="35">
        <v>312</v>
      </c>
      <c r="I30" s="12">
        <v>294</v>
      </c>
      <c r="J30" s="12">
        <v>319</v>
      </c>
      <c r="K30" s="12">
        <v>355</v>
      </c>
      <c r="L30" s="12">
        <v>429</v>
      </c>
      <c r="M30" s="12">
        <v>315</v>
      </c>
      <c r="N30" s="12">
        <v>183</v>
      </c>
      <c r="O30" s="61">
        <v>195</v>
      </c>
    </row>
    <row r="31" spans="1:15" ht="15.75" x14ac:dyDescent="0.25">
      <c r="A31" s="1">
        <v>23</v>
      </c>
      <c r="B31" s="14" t="s">
        <v>7</v>
      </c>
      <c r="C31" s="89">
        <f t="shared" si="18"/>
        <v>7628</v>
      </c>
      <c r="D31" s="36">
        <f t="shared" si="19"/>
        <v>4449</v>
      </c>
      <c r="E31" s="42">
        <f t="shared" si="20"/>
        <v>4109</v>
      </c>
      <c r="F31" s="5">
        <v>930</v>
      </c>
      <c r="G31" s="35">
        <v>863</v>
      </c>
      <c r="H31" s="35">
        <v>886</v>
      </c>
      <c r="I31" s="12">
        <v>847</v>
      </c>
      <c r="J31" s="12">
        <v>923</v>
      </c>
      <c r="K31" s="12">
        <v>860</v>
      </c>
      <c r="L31" s="12">
        <v>926</v>
      </c>
      <c r="M31" s="12">
        <v>751</v>
      </c>
      <c r="N31" s="12">
        <v>801</v>
      </c>
      <c r="O31" s="61">
        <v>771</v>
      </c>
    </row>
    <row r="32" spans="1:15" ht="15.75" x14ac:dyDescent="0.25">
      <c r="A32" s="1">
        <v>24</v>
      </c>
      <c r="B32" s="14" t="s">
        <v>8</v>
      </c>
      <c r="C32" s="89">
        <f t="shared" si="18"/>
        <v>14739</v>
      </c>
      <c r="D32" s="36">
        <f t="shared" si="19"/>
        <v>7791</v>
      </c>
      <c r="E32" s="42">
        <f t="shared" si="20"/>
        <v>7727</v>
      </c>
      <c r="F32" s="5">
        <v>779</v>
      </c>
      <c r="G32" s="35">
        <v>2046</v>
      </c>
      <c r="H32" s="35">
        <v>1219</v>
      </c>
      <c r="I32" s="12">
        <v>2154</v>
      </c>
      <c r="J32" s="12">
        <v>1593</v>
      </c>
      <c r="K32" s="12">
        <v>1446</v>
      </c>
      <c r="L32" s="12">
        <v>2267</v>
      </c>
      <c r="M32" s="12">
        <v>1686</v>
      </c>
      <c r="N32" s="12">
        <v>1177</v>
      </c>
      <c r="O32" s="61">
        <v>1151</v>
      </c>
    </row>
    <row r="33" spans="1:15" ht="15.75" x14ac:dyDescent="0.25">
      <c r="A33" s="1">
        <v>25</v>
      </c>
      <c r="B33" s="14" t="s">
        <v>2</v>
      </c>
      <c r="C33" s="89">
        <f t="shared" si="18"/>
        <v>8387</v>
      </c>
      <c r="D33" s="36">
        <f t="shared" si="19"/>
        <v>4731</v>
      </c>
      <c r="E33" s="42">
        <f t="shared" si="20"/>
        <v>4166</v>
      </c>
      <c r="F33" s="5">
        <v>510</v>
      </c>
      <c r="G33" s="35">
        <v>1547</v>
      </c>
      <c r="H33" s="35">
        <v>438</v>
      </c>
      <c r="I33" s="12">
        <v>943</v>
      </c>
      <c r="J33" s="12">
        <v>1293</v>
      </c>
      <c r="K33" s="12">
        <v>821</v>
      </c>
      <c r="L33" s="12">
        <v>1257</v>
      </c>
      <c r="M33" s="12">
        <v>730</v>
      </c>
      <c r="N33" s="12">
        <v>989</v>
      </c>
      <c r="O33" s="61">
        <v>369</v>
      </c>
    </row>
    <row r="34" spans="1:15" s="1" customFormat="1" ht="15.75" x14ac:dyDescent="0.25">
      <c r="A34" s="1">
        <v>26</v>
      </c>
      <c r="B34" s="14"/>
      <c r="C34" s="92"/>
      <c r="D34" s="37"/>
      <c r="E34" s="42"/>
      <c r="G34" s="35"/>
      <c r="H34" s="35"/>
      <c r="I34" s="11"/>
      <c r="J34" s="11"/>
      <c r="K34" s="11"/>
      <c r="L34" s="11"/>
      <c r="M34" s="11"/>
      <c r="N34" s="11"/>
      <c r="O34" s="64"/>
    </row>
    <row r="35" spans="1:15" s="1" customFormat="1" ht="15.75" x14ac:dyDescent="0.25">
      <c r="A35" s="1">
        <v>27</v>
      </c>
      <c r="B35" s="13" t="s">
        <v>30</v>
      </c>
      <c r="C35" s="91">
        <f>SUM(G35:P35)</f>
        <v>49856</v>
      </c>
      <c r="D35" s="32">
        <f t="shared" ref="D35:D38" si="21">(F35+G35+H35+I35+J35)</f>
        <v>31839</v>
      </c>
      <c r="E35" s="43">
        <f>(K35+L35+M35+N35+O35)</f>
        <v>26218</v>
      </c>
      <c r="F35" s="1">
        <v>8201</v>
      </c>
      <c r="G35" s="31">
        <v>6214</v>
      </c>
      <c r="H35" s="31">
        <v>6148</v>
      </c>
      <c r="I35" s="10">
        <f>SUM(I36:I38)</f>
        <v>6136</v>
      </c>
      <c r="J35" s="10">
        <f>SUM(J36:J38)</f>
        <v>5140</v>
      </c>
      <c r="K35" s="10">
        <f>SUM(K36:K38)</f>
        <v>6442</v>
      </c>
      <c r="L35" s="10">
        <f>SUM(L36:L38)</f>
        <v>5910</v>
      </c>
      <c r="M35" s="10">
        <f>SUM(M36:M38)</f>
        <v>5938</v>
      </c>
      <c r="N35" s="10">
        <v>4383</v>
      </c>
      <c r="O35" s="62">
        <v>3545</v>
      </c>
    </row>
    <row r="36" spans="1:15" ht="15.75" x14ac:dyDescent="0.25">
      <c r="A36" s="1">
        <v>28</v>
      </c>
      <c r="B36" s="14" t="s">
        <v>9</v>
      </c>
      <c r="C36" s="89">
        <f>SUM(G36:P36)</f>
        <v>12220</v>
      </c>
      <c r="D36" s="36">
        <f t="shared" si="21"/>
        <v>9509</v>
      </c>
      <c r="E36" s="42">
        <f>(K36+L36+M36+N36+O36)</f>
        <v>5118</v>
      </c>
      <c r="F36" s="5">
        <v>2407</v>
      </c>
      <c r="G36" s="35">
        <v>2000</v>
      </c>
      <c r="H36" s="35">
        <v>1893</v>
      </c>
      <c r="I36" s="12">
        <v>1906</v>
      </c>
      <c r="J36" s="12">
        <v>1303</v>
      </c>
      <c r="K36" s="12">
        <v>1311</v>
      </c>
      <c r="L36" s="12">
        <v>1220</v>
      </c>
      <c r="M36" s="12">
        <v>1004</v>
      </c>
      <c r="N36" s="12">
        <v>644</v>
      </c>
      <c r="O36" s="61">
        <v>939</v>
      </c>
    </row>
    <row r="37" spans="1:15" ht="15.75" x14ac:dyDescent="0.25">
      <c r="A37" s="1">
        <v>29</v>
      </c>
      <c r="B37" s="14" t="s">
        <v>10</v>
      </c>
      <c r="C37" s="89">
        <f>SUM(G37:P37)</f>
        <v>23579</v>
      </c>
      <c r="D37" s="36">
        <f t="shared" si="21"/>
        <v>11059</v>
      </c>
      <c r="E37" s="42">
        <f>(K37+L37+M37+N37+O37)</f>
        <v>15745</v>
      </c>
      <c r="F37" s="5">
        <v>3225</v>
      </c>
      <c r="G37" s="35">
        <v>1947</v>
      </c>
      <c r="H37" s="35">
        <v>1637</v>
      </c>
      <c r="I37" s="12">
        <v>2170</v>
      </c>
      <c r="J37" s="12">
        <v>2080</v>
      </c>
      <c r="K37" s="12">
        <v>3839</v>
      </c>
      <c r="L37" s="12">
        <v>3514</v>
      </c>
      <c r="M37" s="12">
        <v>3981</v>
      </c>
      <c r="N37" s="12">
        <v>2512</v>
      </c>
      <c r="O37" s="61">
        <v>1899</v>
      </c>
    </row>
    <row r="38" spans="1:15" ht="15.75" x14ac:dyDescent="0.25">
      <c r="A38" s="1">
        <v>30</v>
      </c>
      <c r="B38" s="14" t="s">
        <v>11</v>
      </c>
      <c r="C38" s="89">
        <f>SUM(G38:P38)</f>
        <v>14057</v>
      </c>
      <c r="D38" s="36">
        <f t="shared" si="21"/>
        <v>11271</v>
      </c>
      <c r="E38" s="42">
        <f>(K38+L38+M38+N38+O38)</f>
        <v>5355</v>
      </c>
      <c r="F38" s="5">
        <v>2569</v>
      </c>
      <c r="G38" s="35">
        <v>2267</v>
      </c>
      <c r="H38" s="35">
        <v>2618</v>
      </c>
      <c r="I38" s="12">
        <v>2060</v>
      </c>
      <c r="J38" s="12">
        <v>1757</v>
      </c>
      <c r="K38" s="12">
        <v>1292</v>
      </c>
      <c r="L38" s="12">
        <v>1176</v>
      </c>
      <c r="M38" s="12">
        <v>953</v>
      </c>
      <c r="N38" s="12">
        <v>1227</v>
      </c>
      <c r="O38" s="61">
        <v>707</v>
      </c>
    </row>
    <row r="39" spans="1:15" s="1" customFormat="1" ht="15.75" x14ac:dyDescent="0.25">
      <c r="A39" s="1">
        <v>31</v>
      </c>
      <c r="B39" s="14"/>
      <c r="C39" s="92"/>
      <c r="D39" s="37"/>
      <c r="E39" s="42"/>
      <c r="G39" s="35"/>
      <c r="H39" s="35"/>
      <c r="I39" s="11"/>
      <c r="J39" s="11"/>
      <c r="K39" s="11"/>
      <c r="L39" s="11"/>
      <c r="M39" s="11"/>
      <c r="N39" s="11"/>
      <c r="O39" s="64"/>
    </row>
    <row r="40" spans="1:15" s="1" customFormat="1" ht="15.75" x14ac:dyDescent="0.25">
      <c r="A40" s="1">
        <v>32</v>
      </c>
      <c r="B40" s="13" t="s">
        <v>12</v>
      </c>
      <c r="C40" s="91">
        <f>SUM(G40:P40)</f>
        <v>15912</v>
      </c>
      <c r="D40" s="32">
        <f t="shared" ref="D40:D43" si="22">(F40+G40+H40+I40+J40)</f>
        <v>9843</v>
      </c>
      <c r="E40" s="43">
        <f>(K40+L40+M40+N40+O40)</f>
        <v>7964</v>
      </c>
      <c r="F40" s="1">
        <v>1895</v>
      </c>
      <c r="G40" s="31">
        <v>1849</v>
      </c>
      <c r="H40" s="31">
        <v>2109</v>
      </c>
      <c r="I40" s="10">
        <f>SUM(I41:I43)</f>
        <v>1803</v>
      </c>
      <c r="J40" s="10">
        <f>SUM(J41:J43)</f>
        <v>2187</v>
      </c>
      <c r="K40" s="10">
        <f>SUM(K41:K43)</f>
        <v>1460</v>
      </c>
      <c r="L40" s="10">
        <f>SUM(L41:L43)</f>
        <v>2017</v>
      </c>
      <c r="M40" s="10">
        <f>SUM(M41:M43)</f>
        <v>1552</v>
      </c>
      <c r="N40" s="10">
        <v>1724</v>
      </c>
      <c r="O40" s="62">
        <v>1211</v>
      </c>
    </row>
    <row r="41" spans="1:15" ht="15.75" x14ac:dyDescent="0.25">
      <c r="A41" s="1">
        <v>33</v>
      </c>
      <c r="B41" s="14" t="s">
        <v>13</v>
      </c>
      <c r="C41" s="89">
        <f>SUM(G41:P41)</f>
        <v>2170</v>
      </c>
      <c r="D41" s="36">
        <f t="shared" si="22"/>
        <v>1445</v>
      </c>
      <c r="E41" s="42">
        <f>(K41+L41+M41+N41+O41)</f>
        <v>1155</v>
      </c>
      <c r="F41" s="5">
        <v>430</v>
      </c>
      <c r="G41" s="35">
        <v>184</v>
      </c>
      <c r="H41" s="35">
        <v>263</v>
      </c>
      <c r="I41" s="12">
        <v>236</v>
      </c>
      <c r="J41" s="12">
        <v>332</v>
      </c>
      <c r="K41" s="12">
        <v>213</v>
      </c>
      <c r="L41" s="12">
        <v>221</v>
      </c>
      <c r="M41" s="12">
        <v>276</v>
      </c>
      <c r="N41" s="12">
        <v>223</v>
      </c>
      <c r="O41" s="61">
        <v>222</v>
      </c>
    </row>
    <row r="42" spans="1:15" ht="15.75" x14ac:dyDescent="0.25">
      <c r="A42" s="1">
        <v>34</v>
      </c>
      <c r="B42" s="14" t="s">
        <v>14</v>
      </c>
      <c r="C42" s="89">
        <f>SUM(G42:P42)</f>
        <v>7644</v>
      </c>
      <c r="D42" s="36">
        <f t="shared" si="22"/>
        <v>4275</v>
      </c>
      <c r="E42" s="42">
        <f>(K42+L42+M42+N42+O42)</f>
        <v>4145</v>
      </c>
      <c r="F42" s="5">
        <v>776</v>
      </c>
      <c r="G42" s="35">
        <v>734</v>
      </c>
      <c r="H42" s="35">
        <v>682</v>
      </c>
      <c r="I42" s="12">
        <v>869</v>
      </c>
      <c r="J42" s="12">
        <v>1214</v>
      </c>
      <c r="K42" s="12">
        <v>790</v>
      </c>
      <c r="L42" s="12">
        <v>1391</v>
      </c>
      <c r="M42" s="12">
        <v>671</v>
      </c>
      <c r="N42" s="12">
        <v>717</v>
      </c>
      <c r="O42" s="61">
        <v>576</v>
      </c>
    </row>
    <row r="43" spans="1:15" ht="15.75" x14ac:dyDescent="0.25">
      <c r="A43" s="1">
        <v>35</v>
      </c>
      <c r="B43" s="14" t="s">
        <v>15</v>
      </c>
      <c r="C43" s="89">
        <f>SUM(G43:P43)</f>
        <v>6098</v>
      </c>
      <c r="D43" s="36">
        <f t="shared" si="22"/>
        <v>4123</v>
      </c>
      <c r="E43" s="42">
        <f>(K43+L43+M43+N43+O43)</f>
        <v>2664</v>
      </c>
      <c r="F43" s="5">
        <v>689</v>
      </c>
      <c r="G43" s="35">
        <v>931</v>
      </c>
      <c r="H43" s="35">
        <v>1164</v>
      </c>
      <c r="I43" s="12">
        <v>698</v>
      </c>
      <c r="J43" s="12">
        <v>641</v>
      </c>
      <c r="K43" s="12">
        <v>457</v>
      </c>
      <c r="L43" s="12">
        <v>405</v>
      </c>
      <c r="M43" s="12">
        <v>605</v>
      </c>
      <c r="N43" s="12">
        <v>784</v>
      </c>
      <c r="O43" s="61">
        <v>413</v>
      </c>
    </row>
    <row r="44" spans="1:15" s="1" customFormat="1" ht="15.75" x14ac:dyDescent="0.25">
      <c r="A44" s="1">
        <v>36</v>
      </c>
      <c r="B44" s="14"/>
      <c r="C44" s="92"/>
      <c r="D44" s="37"/>
      <c r="E44" s="42"/>
      <c r="G44" s="31"/>
      <c r="H44" s="31"/>
      <c r="I44" s="11"/>
      <c r="J44" s="11"/>
      <c r="K44" s="11"/>
      <c r="L44" s="11"/>
      <c r="M44" s="11"/>
      <c r="N44" s="11"/>
      <c r="O44" s="64"/>
    </row>
    <row r="45" spans="1:15" s="1" customFormat="1" ht="15.75" x14ac:dyDescent="0.25">
      <c r="A45" s="1">
        <v>37</v>
      </c>
      <c r="B45" s="13" t="s">
        <v>16</v>
      </c>
      <c r="C45" s="91">
        <f>SUM(G45:P45)</f>
        <v>3677</v>
      </c>
      <c r="D45" s="32">
        <f t="shared" ref="D45:D48" si="23">(F45+G45+H45+I45+J45)</f>
        <v>2124</v>
      </c>
      <c r="E45" s="43">
        <f>(K45+L45+M45+N45+O45)</f>
        <v>1972</v>
      </c>
      <c r="F45" s="1">
        <v>419</v>
      </c>
      <c r="G45" s="31">
        <v>432</v>
      </c>
      <c r="H45" s="31">
        <v>396</v>
      </c>
      <c r="I45" s="10">
        <f>SUM(I46:I48)</f>
        <v>284</v>
      </c>
      <c r="J45" s="10">
        <f>SUM(J46:J48)</f>
        <v>593</v>
      </c>
      <c r="K45" s="10">
        <f>SUM(K46:K48)</f>
        <v>384</v>
      </c>
      <c r="L45" s="10">
        <f>SUM(L46:L48)</f>
        <v>465</v>
      </c>
      <c r="M45" s="10">
        <f>SUM(M46:M48)</f>
        <v>319</v>
      </c>
      <c r="N45" s="10">
        <v>331</v>
      </c>
      <c r="O45" s="62">
        <v>473</v>
      </c>
    </row>
    <row r="46" spans="1:15" ht="15.75" x14ac:dyDescent="0.25">
      <c r="A46" s="1">
        <v>38</v>
      </c>
      <c r="B46" s="14" t="s">
        <v>29</v>
      </c>
      <c r="C46" s="89">
        <f>SUM(G46:P46)</f>
        <v>442</v>
      </c>
      <c r="D46" s="36">
        <f t="shared" si="23"/>
        <v>206</v>
      </c>
      <c r="E46" s="42">
        <f>(K46+L46+M46+N46+O46)</f>
        <v>301</v>
      </c>
      <c r="F46" s="5">
        <v>65</v>
      </c>
      <c r="G46" s="35">
        <v>30</v>
      </c>
      <c r="H46" s="35">
        <v>21</v>
      </c>
      <c r="I46" s="12">
        <v>41</v>
      </c>
      <c r="J46" s="12">
        <v>49</v>
      </c>
      <c r="K46" s="12">
        <v>25</v>
      </c>
      <c r="L46" s="12">
        <v>46</v>
      </c>
      <c r="M46" s="12">
        <v>38</v>
      </c>
      <c r="N46" s="12">
        <v>70</v>
      </c>
      <c r="O46" s="61">
        <v>122</v>
      </c>
    </row>
    <row r="47" spans="1:15" ht="15.75" x14ac:dyDescent="0.25">
      <c r="A47" s="1">
        <v>39</v>
      </c>
      <c r="B47" s="14" t="s">
        <v>17</v>
      </c>
      <c r="C47" s="89">
        <f>SUM(G47:P47)</f>
        <v>881</v>
      </c>
      <c r="D47" s="36">
        <f t="shared" si="23"/>
        <v>533</v>
      </c>
      <c r="E47" s="42">
        <f>(K47+L47+M47+N47+O47)</f>
        <v>455</v>
      </c>
      <c r="F47" s="5">
        <v>107</v>
      </c>
      <c r="G47" s="35">
        <v>92</v>
      </c>
      <c r="H47" s="35">
        <v>67</v>
      </c>
      <c r="I47" s="12">
        <v>43</v>
      </c>
      <c r="J47" s="12">
        <v>224</v>
      </c>
      <c r="K47" s="12">
        <v>85</v>
      </c>
      <c r="L47" s="12">
        <v>68</v>
      </c>
      <c r="M47" s="12">
        <v>114</v>
      </c>
      <c r="N47" s="12">
        <v>93</v>
      </c>
      <c r="O47" s="61">
        <v>95</v>
      </c>
    </row>
    <row r="48" spans="1:15" ht="15.75" x14ac:dyDescent="0.25">
      <c r="A48" s="1">
        <v>40</v>
      </c>
      <c r="B48" s="14" t="s">
        <v>18</v>
      </c>
      <c r="C48" s="89">
        <f>SUM(G48:P48)</f>
        <v>2354</v>
      </c>
      <c r="D48" s="36">
        <f t="shared" si="23"/>
        <v>1385</v>
      </c>
      <c r="E48" s="42">
        <f>(K48+L48+M48+N48+O48)</f>
        <v>1216</v>
      </c>
      <c r="F48" s="5">
        <v>247</v>
      </c>
      <c r="G48" s="35">
        <v>310</v>
      </c>
      <c r="H48" s="35">
        <v>308</v>
      </c>
      <c r="I48" s="12">
        <v>200</v>
      </c>
      <c r="J48" s="12">
        <v>320</v>
      </c>
      <c r="K48" s="12">
        <v>274</v>
      </c>
      <c r="L48" s="12">
        <v>351</v>
      </c>
      <c r="M48" s="12">
        <v>167</v>
      </c>
      <c r="N48" s="12">
        <v>168</v>
      </c>
      <c r="O48" s="61">
        <v>256</v>
      </c>
    </row>
    <row r="49" spans="1:15" s="1" customFormat="1" ht="15.75" x14ac:dyDescent="0.25">
      <c r="A49" s="1">
        <v>41</v>
      </c>
      <c r="B49" s="14"/>
      <c r="C49" s="92"/>
      <c r="D49" s="37"/>
      <c r="E49" s="42"/>
      <c r="G49" s="31"/>
      <c r="H49" s="31"/>
      <c r="I49" s="11"/>
      <c r="J49" s="11"/>
      <c r="K49" s="11"/>
      <c r="L49" s="11"/>
      <c r="M49" s="11"/>
      <c r="N49" s="11"/>
      <c r="O49" s="64"/>
    </row>
    <row r="50" spans="1:15" s="1" customFormat="1" ht="15.75" x14ac:dyDescent="0.25">
      <c r="A50" s="1">
        <v>42</v>
      </c>
      <c r="B50" s="13" t="s">
        <v>31</v>
      </c>
      <c r="C50" s="91">
        <f t="shared" ref="C50:C55" si="24">SUM(G50:P50)</f>
        <v>5934</v>
      </c>
      <c r="D50" s="32">
        <f t="shared" ref="D50:D55" si="25">(F50+G50+H50+I50+J50)</f>
        <v>2586</v>
      </c>
      <c r="E50" s="43">
        <f t="shared" ref="E50:E55" si="26">(K50+L50+M50+N50+O50)</f>
        <v>4035</v>
      </c>
      <c r="F50" s="1">
        <v>687</v>
      </c>
      <c r="G50" s="31">
        <v>628</v>
      </c>
      <c r="H50" s="31">
        <v>464</v>
      </c>
      <c r="I50" s="10">
        <f>SUM(I51:I55)</f>
        <v>386</v>
      </c>
      <c r="J50" s="10">
        <f>SUM(J51:J55)</f>
        <v>421</v>
      </c>
      <c r="K50" s="10">
        <f>SUM(K51:K55)</f>
        <v>583</v>
      </c>
      <c r="L50" s="10">
        <f>SUM(L51:L55)</f>
        <v>796</v>
      </c>
      <c r="M50" s="10">
        <f>SUM(M51:M55)</f>
        <v>1120</v>
      </c>
      <c r="N50" s="10">
        <v>704</v>
      </c>
      <c r="O50" s="62">
        <v>832</v>
      </c>
    </row>
    <row r="51" spans="1:15" ht="15.75" x14ac:dyDescent="0.25">
      <c r="A51" s="1">
        <v>43</v>
      </c>
      <c r="B51" s="14" t="s">
        <v>19</v>
      </c>
      <c r="C51" s="89">
        <f t="shared" si="24"/>
        <v>443</v>
      </c>
      <c r="D51" s="36">
        <f t="shared" si="25"/>
        <v>310</v>
      </c>
      <c r="E51" s="42">
        <f t="shared" si="26"/>
        <v>198</v>
      </c>
      <c r="F51" s="5">
        <v>65</v>
      </c>
      <c r="G51" s="35">
        <v>59</v>
      </c>
      <c r="H51" s="35">
        <v>55</v>
      </c>
      <c r="I51" s="12">
        <v>85</v>
      </c>
      <c r="J51" s="12">
        <v>46</v>
      </c>
      <c r="K51" s="12">
        <v>35</v>
      </c>
      <c r="L51" s="12">
        <v>39</v>
      </c>
      <c r="M51" s="12">
        <v>28</v>
      </c>
      <c r="N51" s="12">
        <v>29</v>
      </c>
      <c r="O51" s="61">
        <v>67</v>
      </c>
    </row>
    <row r="52" spans="1:15" ht="15.75" x14ac:dyDescent="0.25">
      <c r="A52" s="1">
        <v>44</v>
      </c>
      <c r="B52" s="14" t="s">
        <v>20</v>
      </c>
      <c r="C52" s="89">
        <f t="shared" si="24"/>
        <v>2313</v>
      </c>
      <c r="D52" s="36">
        <f t="shared" si="25"/>
        <v>629</v>
      </c>
      <c r="E52" s="42">
        <f t="shared" si="26"/>
        <v>1872</v>
      </c>
      <c r="F52" s="5">
        <v>188</v>
      </c>
      <c r="G52" s="35">
        <v>155</v>
      </c>
      <c r="H52" s="35">
        <v>99</v>
      </c>
      <c r="I52" s="12">
        <v>78</v>
      </c>
      <c r="J52" s="12">
        <v>109</v>
      </c>
      <c r="K52" s="12">
        <v>278</v>
      </c>
      <c r="L52" s="12">
        <v>225</v>
      </c>
      <c r="M52" s="12">
        <v>701</v>
      </c>
      <c r="N52" s="12">
        <v>304</v>
      </c>
      <c r="O52" s="61">
        <v>364</v>
      </c>
    </row>
    <row r="53" spans="1:15" ht="15.75" x14ac:dyDescent="0.25">
      <c r="A53" s="1">
        <v>45</v>
      </c>
      <c r="B53" s="14" t="s">
        <v>21</v>
      </c>
      <c r="C53" s="89">
        <f t="shared" si="24"/>
        <v>351</v>
      </c>
      <c r="D53" s="36">
        <f t="shared" si="25"/>
        <v>139</v>
      </c>
      <c r="E53" s="42">
        <f t="shared" si="26"/>
        <v>237</v>
      </c>
      <c r="F53" s="5">
        <v>25</v>
      </c>
      <c r="G53" s="35">
        <v>28</v>
      </c>
      <c r="H53" s="35">
        <v>33</v>
      </c>
      <c r="I53" s="12">
        <v>28</v>
      </c>
      <c r="J53" s="12">
        <v>25</v>
      </c>
      <c r="K53" s="12">
        <v>54</v>
      </c>
      <c r="L53" s="12">
        <v>45</v>
      </c>
      <c r="M53" s="12">
        <v>31</v>
      </c>
      <c r="N53" s="12">
        <v>46</v>
      </c>
      <c r="O53" s="61">
        <v>61</v>
      </c>
    </row>
    <row r="54" spans="1:15" ht="15.75" x14ac:dyDescent="0.25">
      <c r="A54" s="1">
        <v>46</v>
      </c>
      <c r="B54" s="14" t="s">
        <v>22</v>
      </c>
      <c r="C54" s="89">
        <f t="shared" si="24"/>
        <v>1712</v>
      </c>
      <c r="D54" s="36">
        <f t="shared" si="25"/>
        <v>1134</v>
      </c>
      <c r="E54" s="42">
        <f t="shared" si="26"/>
        <v>917</v>
      </c>
      <c r="F54" s="5">
        <v>339</v>
      </c>
      <c r="G54" s="35">
        <v>279</v>
      </c>
      <c r="H54" s="35">
        <v>203</v>
      </c>
      <c r="I54" s="12">
        <v>145</v>
      </c>
      <c r="J54" s="12">
        <v>168</v>
      </c>
      <c r="K54" s="12">
        <v>173</v>
      </c>
      <c r="L54" s="12">
        <v>237</v>
      </c>
      <c r="M54" s="12">
        <v>184</v>
      </c>
      <c r="N54" s="12">
        <v>156</v>
      </c>
      <c r="O54" s="61">
        <v>167</v>
      </c>
    </row>
    <row r="55" spans="1:15" ht="15.75" x14ac:dyDescent="0.25">
      <c r="A55" s="1">
        <v>47</v>
      </c>
      <c r="B55" s="14" t="s">
        <v>23</v>
      </c>
      <c r="C55" s="89">
        <f t="shared" si="24"/>
        <v>1115</v>
      </c>
      <c r="D55" s="36">
        <f t="shared" si="25"/>
        <v>374</v>
      </c>
      <c r="E55" s="42">
        <f t="shared" si="26"/>
        <v>811</v>
      </c>
      <c r="F55" s="5">
        <v>70</v>
      </c>
      <c r="G55" s="35">
        <v>107</v>
      </c>
      <c r="H55" s="35">
        <v>74</v>
      </c>
      <c r="I55" s="12">
        <v>50</v>
      </c>
      <c r="J55" s="12">
        <v>73</v>
      </c>
      <c r="K55" s="12">
        <v>43</v>
      </c>
      <c r="L55" s="12">
        <v>250</v>
      </c>
      <c r="M55" s="12">
        <v>176</v>
      </c>
      <c r="N55" s="12">
        <v>169</v>
      </c>
      <c r="O55" s="61">
        <v>173</v>
      </c>
    </row>
    <row r="56" spans="1:15" s="1" customFormat="1" ht="15.75" x14ac:dyDescent="0.25">
      <c r="A56" s="1">
        <v>48</v>
      </c>
      <c r="B56" s="14"/>
      <c r="C56" s="92"/>
      <c r="D56" s="37"/>
      <c r="E56" s="42"/>
      <c r="G56" s="31"/>
      <c r="H56" s="31"/>
      <c r="I56" s="11"/>
      <c r="J56" s="11"/>
      <c r="K56" s="11"/>
      <c r="L56" s="11"/>
      <c r="M56" s="11"/>
      <c r="N56" s="11"/>
      <c r="O56" s="64"/>
    </row>
    <row r="57" spans="1:15" s="1" customFormat="1" ht="15.75" x14ac:dyDescent="0.25">
      <c r="A57" s="1">
        <v>49</v>
      </c>
      <c r="B57" s="13" t="s">
        <v>32</v>
      </c>
      <c r="C57" s="91">
        <f>SUM(G57:P57)</f>
        <v>4850</v>
      </c>
      <c r="D57" s="32">
        <f t="shared" ref="D57:D61" si="27">(F57+G57+H57+I57+J57)</f>
        <v>2777</v>
      </c>
      <c r="E57" s="43">
        <f>(K57+L57+M57+N57+O57)</f>
        <v>2734</v>
      </c>
      <c r="F57" s="1">
        <v>661</v>
      </c>
      <c r="G57" s="31">
        <v>516</v>
      </c>
      <c r="H57" s="31">
        <v>470</v>
      </c>
      <c r="I57" s="10">
        <f>SUM(I58:I66)</f>
        <v>510</v>
      </c>
      <c r="J57" s="10">
        <f>SUM(J58:J65)</f>
        <v>620</v>
      </c>
      <c r="K57" s="10">
        <f>SUM(K58:K65)</f>
        <v>535</v>
      </c>
      <c r="L57" s="10">
        <f>SUM(L58:L61)</f>
        <v>898</v>
      </c>
      <c r="M57" s="10">
        <f>SUM(M58:M61)</f>
        <v>516</v>
      </c>
      <c r="N57" s="44">
        <v>342</v>
      </c>
      <c r="O57" s="65">
        <v>443</v>
      </c>
    </row>
    <row r="58" spans="1:15" ht="15.75" x14ac:dyDescent="0.25">
      <c r="A58" s="1">
        <v>50</v>
      </c>
      <c r="B58" s="14" t="s">
        <v>24</v>
      </c>
      <c r="C58" s="89">
        <f>SUM(G58:P58)</f>
        <v>564</v>
      </c>
      <c r="D58" s="36">
        <f t="shared" si="27"/>
        <v>268</v>
      </c>
      <c r="E58" s="42">
        <f>(K58+L58+M58+N58+O58)</f>
        <v>350</v>
      </c>
      <c r="F58" s="5">
        <v>54</v>
      </c>
      <c r="G58" s="35">
        <v>54</v>
      </c>
      <c r="H58" s="35">
        <v>43</v>
      </c>
      <c r="I58" s="12">
        <v>81</v>
      </c>
      <c r="J58" s="12">
        <v>36</v>
      </c>
      <c r="K58" s="12">
        <v>27</v>
      </c>
      <c r="L58" s="12">
        <v>36</v>
      </c>
      <c r="M58" s="12">
        <v>79</v>
      </c>
      <c r="N58" s="12">
        <v>52</v>
      </c>
      <c r="O58" s="61">
        <v>156</v>
      </c>
    </row>
    <row r="59" spans="1:15" ht="15.75" x14ac:dyDescent="0.25">
      <c r="A59" s="1">
        <v>51</v>
      </c>
      <c r="B59" s="14" t="s">
        <v>25</v>
      </c>
      <c r="C59" s="89">
        <f>SUM(G59:P59)</f>
        <v>551</v>
      </c>
      <c r="D59" s="36">
        <f t="shared" si="27"/>
        <v>283</v>
      </c>
      <c r="E59" s="42">
        <f>(K59+L59+M59+N59+O59)</f>
        <v>293</v>
      </c>
      <c r="F59" s="5">
        <v>25</v>
      </c>
      <c r="G59" s="35">
        <v>36</v>
      </c>
      <c r="H59" s="35">
        <v>16</v>
      </c>
      <c r="I59" s="12">
        <v>25</v>
      </c>
      <c r="J59" s="12">
        <v>181</v>
      </c>
      <c r="K59" s="12">
        <v>140</v>
      </c>
      <c r="L59" s="12">
        <v>28</v>
      </c>
      <c r="M59" s="12">
        <v>15</v>
      </c>
      <c r="N59" s="12">
        <v>62</v>
      </c>
      <c r="O59" s="61">
        <v>48</v>
      </c>
    </row>
    <row r="60" spans="1:15" ht="15.75" x14ac:dyDescent="0.25">
      <c r="A60" s="1">
        <v>52</v>
      </c>
      <c r="B60" s="14" t="s">
        <v>26</v>
      </c>
      <c r="C60" s="89">
        <f>SUM(G60:P60)</f>
        <v>2078</v>
      </c>
      <c r="D60" s="36">
        <f t="shared" si="27"/>
        <v>890</v>
      </c>
      <c r="E60" s="42">
        <f>(K60+L60+M60+N60+O60)</f>
        <v>1454</v>
      </c>
      <c r="F60" s="5">
        <v>266</v>
      </c>
      <c r="G60" s="35">
        <v>187</v>
      </c>
      <c r="H60" s="35">
        <v>129</v>
      </c>
      <c r="I60" s="12">
        <v>171</v>
      </c>
      <c r="J60" s="12">
        <v>137</v>
      </c>
      <c r="K60" s="12">
        <v>168</v>
      </c>
      <c r="L60" s="12">
        <v>706</v>
      </c>
      <c r="M60" s="12">
        <v>327</v>
      </c>
      <c r="N60" s="12">
        <v>107</v>
      </c>
      <c r="O60" s="61">
        <v>146</v>
      </c>
    </row>
    <row r="61" spans="1:15" ht="15.75" x14ac:dyDescent="0.25">
      <c r="A61" s="1">
        <v>53</v>
      </c>
      <c r="B61" s="14" t="s">
        <v>27</v>
      </c>
      <c r="C61" s="89">
        <f>SUM(G61:P61)</f>
        <v>1657</v>
      </c>
      <c r="D61" s="36">
        <f t="shared" si="27"/>
        <v>1336</v>
      </c>
      <c r="E61" s="42">
        <f>(K61+L61+M61+N61+O61)</f>
        <v>637</v>
      </c>
      <c r="F61" s="5">
        <v>316</v>
      </c>
      <c r="G61" s="35">
        <v>239</v>
      </c>
      <c r="H61" s="35">
        <v>282</v>
      </c>
      <c r="I61" s="12">
        <v>233</v>
      </c>
      <c r="J61" s="12">
        <v>266</v>
      </c>
      <c r="K61" s="12">
        <v>200</v>
      </c>
      <c r="L61" s="12">
        <v>128</v>
      </c>
      <c r="M61" s="12">
        <v>95</v>
      </c>
      <c r="N61" s="12">
        <v>121</v>
      </c>
      <c r="O61" s="61">
        <v>93</v>
      </c>
    </row>
    <row r="62" spans="1:15" ht="15" thickBot="1" x14ac:dyDescent="0.25">
      <c r="B62" s="45"/>
      <c r="C62" s="93"/>
      <c r="D62" s="47"/>
      <c r="E62" s="47"/>
      <c r="F62" s="48"/>
      <c r="G62" s="46"/>
      <c r="H62" s="46"/>
      <c r="I62" s="46"/>
      <c r="J62" s="46"/>
      <c r="K62" s="46"/>
      <c r="L62" s="46"/>
      <c r="M62" s="46"/>
      <c r="N62" s="49"/>
      <c r="O62" s="66"/>
    </row>
    <row r="63" spans="1:15" ht="15" thickTop="1" x14ac:dyDescent="0.2">
      <c r="B63" s="2" t="s">
        <v>39</v>
      </c>
      <c r="C63" s="2"/>
      <c r="D63" s="2"/>
      <c r="E63" s="50"/>
      <c r="F63" s="50"/>
      <c r="G63" s="2"/>
      <c r="H63" s="2"/>
      <c r="I63" s="50"/>
      <c r="J63" s="50"/>
      <c r="K63" s="50"/>
      <c r="L63" s="50"/>
      <c r="M63" s="50"/>
      <c r="N63" s="51"/>
      <c r="O63" s="51"/>
    </row>
    <row r="64" spans="1:15" x14ac:dyDescent="0.2">
      <c r="B64" s="2" t="s">
        <v>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1"/>
      <c r="O64" s="51"/>
    </row>
    <row r="65" spans="2:20" ht="15.75" x14ac:dyDescent="0.25">
      <c r="B65" s="21"/>
      <c r="C65" s="21"/>
      <c r="D65" s="21"/>
      <c r="E65" s="2"/>
      <c r="F65" s="2"/>
      <c r="G65" s="21"/>
      <c r="H65" s="21"/>
      <c r="I65" s="2"/>
      <c r="J65" s="2"/>
      <c r="K65" s="2"/>
      <c r="L65" s="2"/>
      <c r="M65" s="2"/>
      <c r="N65" s="51"/>
      <c r="O65" s="51"/>
    </row>
    <row r="66" spans="2:20" s="4" customFormat="1" ht="18" x14ac:dyDescent="0.25">
      <c r="B66" s="94"/>
      <c r="C66" s="22"/>
      <c r="D66" s="22"/>
      <c r="E66" s="95"/>
      <c r="F66" s="95"/>
      <c r="G66" s="22"/>
      <c r="H66" s="22"/>
      <c r="I66" s="95"/>
      <c r="J66" s="95"/>
      <c r="K66" s="95"/>
      <c r="L66" s="95"/>
      <c r="M66" s="95"/>
    </row>
    <row r="67" spans="2:20" s="4" customFormat="1" ht="18" x14ac:dyDescent="0.25">
      <c r="B67" s="94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51"/>
      <c r="O67" s="51"/>
    </row>
    <row r="68" spans="2:20" s="4" customFormat="1" ht="18" x14ac:dyDescent="0.25">
      <c r="B68" s="94"/>
      <c r="C68" s="22"/>
      <c r="D68" s="22"/>
      <c r="E68" s="22"/>
      <c r="F68" s="22"/>
      <c r="G68" s="52"/>
      <c r="H68" s="52"/>
      <c r="I68" s="52"/>
      <c r="J68" s="52"/>
      <c r="K68" s="52"/>
      <c r="L68" s="52"/>
      <c r="M68" s="52"/>
      <c r="N68" s="52"/>
      <c r="O68" s="51"/>
    </row>
    <row r="69" spans="2:20" s="4" customFormat="1" ht="15.75" x14ac:dyDescent="0.2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51"/>
      <c r="O69" s="51"/>
    </row>
    <row r="70" spans="2:20" s="4" customFormat="1" ht="15.75" x14ac:dyDescent="0.25">
      <c r="B70" s="96"/>
      <c r="C70" s="96"/>
      <c r="D70" s="96"/>
      <c r="E70" s="22"/>
      <c r="F70" s="22"/>
      <c r="G70" s="96"/>
      <c r="H70" s="96"/>
      <c r="I70" s="96"/>
      <c r="J70" s="96"/>
      <c r="K70" s="96"/>
      <c r="L70" s="96"/>
      <c r="M70" s="96"/>
      <c r="N70" s="97"/>
      <c r="O70" s="97"/>
    </row>
    <row r="71" spans="2:20" s="2" customFormat="1" ht="15.75" x14ac:dyDescent="0.25">
      <c r="B71" s="98"/>
      <c r="C71" s="98"/>
      <c r="D71" s="98"/>
      <c r="E71" s="98"/>
      <c r="F71" s="99"/>
      <c r="G71" s="99"/>
      <c r="H71" s="99"/>
      <c r="I71" s="100"/>
      <c r="J71" s="99"/>
      <c r="K71" s="99"/>
      <c r="L71" s="99"/>
      <c r="M71" s="99"/>
      <c r="N71" s="101"/>
      <c r="O71" s="101"/>
    </row>
    <row r="72" spans="2:20" s="4" customFormat="1" x14ac:dyDescent="0.2"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3"/>
      <c r="O72" s="103"/>
    </row>
    <row r="73" spans="2:20" s="4" customFormat="1" x14ac:dyDescent="0.2">
      <c r="B73" s="96"/>
      <c r="C73" s="96"/>
      <c r="D73" s="96"/>
      <c r="E73" s="102"/>
      <c r="F73" s="102"/>
      <c r="G73" s="96"/>
      <c r="H73" s="96"/>
      <c r="I73" s="102"/>
      <c r="J73" s="102"/>
      <c r="K73" s="102"/>
      <c r="L73" s="102"/>
      <c r="M73" s="102"/>
      <c r="N73" s="103"/>
      <c r="O73" s="104"/>
    </row>
    <row r="74" spans="2:20" s="2" customFormat="1" ht="15.75" x14ac:dyDescent="0.25">
      <c r="B74" s="105"/>
      <c r="C74" s="6"/>
      <c r="D74" s="106"/>
      <c r="E74" s="106"/>
      <c r="F74" s="6"/>
      <c r="G74" s="106"/>
      <c r="H74" s="106"/>
      <c r="I74" s="106"/>
      <c r="J74" s="106"/>
      <c r="K74" s="106"/>
      <c r="L74" s="106"/>
      <c r="M74" s="106"/>
      <c r="N74" s="106"/>
      <c r="O74" s="106"/>
      <c r="T74" s="6"/>
    </row>
    <row r="75" spans="2:20" s="4" customFormat="1" ht="15.75" x14ac:dyDescent="0.25">
      <c r="B75" s="95"/>
      <c r="D75" s="95"/>
      <c r="E75" s="106"/>
      <c r="F75" s="6"/>
      <c r="G75" s="106"/>
      <c r="H75" s="106"/>
      <c r="I75" s="106"/>
      <c r="J75" s="106"/>
      <c r="K75" s="106"/>
      <c r="L75" s="106"/>
      <c r="M75" s="106"/>
      <c r="N75" s="106"/>
      <c r="O75" s="106"/>
      <c r="T75" s="6"/>
    </row>
    <row r="76" spans="2:20" s="2" customFormat="1" ht="15.75" x14ac:dyDescent="0.25">
      <c r="B76" s="107"/>
      <c r="C76" s="6"/>
      <c r="D76" s="106"/>
      <c r="E76" s="106"/>
      <c r="F76" s="6"/>
      <c r="G76" s="106"/>
      <c r="H76" s="106"/>
      <c r="I76" s="106"/>
      <c r="J76" s="106"/>
      <c r="K76" s="106"/>
      <c r="L76" s="106"/>
      <c r="M76" s="106"/>
      <c r="N76" s="106"/>
      <c r="O76" s="106"/>
      <c r="T76" s="6"/>
    </row>
    <row r="77" spans="2:20" s="4" customFormat="1" ht="15.75" x14ac:dyDescent="0.25">
      <c r="B77" s="108"/>
      <c r="C77" s="3"/>
      <c r="D77" s="109"/>
      <c r="E77" s="109"/>
      <c r="F77" s="3"/>
      <c r="G77" s="109"/>
      <c r="H77" s="109"/>
      <c r="I77" s="109"/>
      <c r="J77" s="109"/>
      <c r="K77" s="109"/>
      <c r="L77" s="109"/>
      <c r="M77" s="109"/>
      <c r="N77" s="109"/>
      <c r="O77" s="109"/>
      <c r="T77" s="3"/>
    </row>
    <row r="78" spans="2:20" s="4" customFormat="1" ht="15.75" x14ac:dyDescent="0.25">
      <c r="B78" s="108"/>
      <c r="C78" s="3"/>
      <c r="D78" s="109"/>
      <c r="E78" s="109"/>
      <c r="F78" s="3"/>
      <c r="G78" s="109"/>
      <c r="H78" s="109"/>
      <c r="I78" s="109"/>
      <c r="J78" s="109"/>
      <c r="K78" s="109"/>
      <c r="L78" s="109"/>
      <c r="M78" s="109"/>
      <c r="N78" s="109"/>
      <c r="O78" s="109"/>
      <c r="T78" s="3"/>
    </row>
    <row r="79" spans="2:20" s="4" customFormat="1" ht="15.75" x14ac:dyDescent="0.25">
      <c r="C79" s="3"/>
      <c r="D79" s="109"/>
      <c r="E79" s="3"/>
      <c r="F79" s="3"/>
      <c r="G79" s="109"/>
      <c r="H79" s="3"/>
      <c r="I79" s="3"/>
      <c r="J79" s="3"/>
      <c r="K79" s="3"/>
      <c r="L79" s="3"/>
      <c r="M79" s="3"/>
      <c r="N79" s="3"/>
      <c r="O79" s="3"/>
      <c r="S79" s="2"/>
      <c r="T79" s="3"/>
    </row>
    <row r="80" spans="2:20" s="2" customFormat="1" ht="15.75" x14ac:dyDescent="0.25">
      <c r="C80" s="6"/>
      <c r="D80" s="106"/>
      <c r="E80" s="6"/>
      <c r="F80" s="6"/>
      <c r="G80" s="106"/>
      <c r="H80" s="6"/>
      <c r="I80" s="6"/>
      <c r="J80" s="6"/>
      <c r="K80" s="6"/>
      <c r="L80" s="6"/>
      <c r="M80" s="6"/>
      <c r="N80" s="6"/>
      <c r="O80" s="6"/>
      <c r="T80" s="6"/>
    </row>
    <row r="81" spans="2:20" s="4" customFormat="1" ht="15.75" x14ac:dyDescent="0.25">
      <c r="C81" s="3"/>
      <c r="D81" s="109"/>
      <c r="E81" s="3"/>
      <c r="F81" s="3"/>
      <c r="G81" s="109"/>
      <c r="H81" s="3"/>
      <c r="I81" s="3"/>
      <c r="J81" s="3"/>
      <c r="K81" s="3"/>
      <c r="L81" s="3"/>
      <c r="M81" s="3"/>
      <c r="N81" s="3"/>
      <c r="O81" s="3"/>
      <c r="T81" s="3"/>
    </row>
    <row r="82" spans="2:20" s="4" customFormat="1" ht="15.75" x14ac:dyDescent="0.25">
      <c r="C82" s="6"/>
      <c r="D82" s="109"/>
      <c r="E82" s="3"/>
      <c r="F82" s="3"/>
      <c r="G82" s="109"/>
      <c r="H82" s="3"/>
      <c r="I82" s="3"/>
      <c r="J82" s="3"/>
      <c r="K82" s="3"/>
      <c r="L82" s="3"/>
      <c r="M82" s="3"/>
      <c r="N82" s="3"/>
      <c r="O82" s="3"/>
      <c r="S82" s="2"/>
      <c r="T82" s="3"/>
    </row>
    <row r="83" spans="2:20" s="2" customFormat="1" ht="15.75" x14ac:dyDescent="0.25">
      <c r="B83" s="108"/>
      <c r="C83" s="4"/>
      <c r="D83" s="108"/>
      <c r="F83" s="6"/>
      <c r="G83" s="106"/>
      <c r="H83" s="106"/>
      <c r="S83" s="4"/>
      <c r="T83" s="6"/>
    </row>
    <row r="84" spans="2:20" s="2" customFormat="1" ht="15.75" x14ac:dyDescent="0.25">
      <c r="B84" s="107"/>
      <c r="C84" s="6"/>
      <c r="D84" s="106"/>
      <c r="E84" s="106"/>
      <c r="F84" s="6"/>
      <c r="G84" s="106"/>
      <c r="H84" s="106"/>
      <c r="I84" s="106"/>
      <c r="J84" s="106"/>
      <c r="K84" s="106"/>
      <c r="L84" s="106"/>
      <c r="M84" s="106"/>
      <c r="N84" s="106"/>
      <c r="O84" s="106"/>
      <c r="T84" s="6"/>
    </row>
    <row r="85" spans="2:20" s="4" customFormat="1" ht="15.75" x14ac:dyDescent="0.25">
      <c r="B85" s="108"/>
      <c r="C85" s="3"/>
      <c r="D85" s="109"/>
      <c r="E85" s="109"/>
      <c r="F85" s="3"/>
      <c r="G85" s="109"/>
      <c r="H85" s="109"/>
      <c r="I85" s="109"/>
      <c r="J85" s="109"/>
      <c r="K85" s="109"/>
      <c r="L85" s="109"/>
      <c r="M85" s="109"/>
      <c r="N85" s="109"/>
      <c r="O85" s="109"/>
      <c r="T85" s="3"/>
    </row>
    <row r="86" spans="2:20" s="4" customFormat="1" ht="15.75" x14ac:dyDescent="0.25">
      <c r="B86" s="108"/>
      <c r="C86" s="3"/>
      <c r="D86" s="109"/>
      <c r="E86" s="109"/>
      <c r="F86" s="3"/>
      <c r="G86" s="109"/>
      <c r="H86" s="109"/>
      <c r="I86" s="109"/>
      <c r="J86" s="109"/>
      <c r="K86" s="109"/>
      <c r="L86" s="109"/>
      <c r="M86" s="109"/>
      <c r="N86" s="109"/>
      <c r="O86" s="109"/>
      <c r="T86" s="3"/>
    </row>
    <row r="87" spans="2:20" s="4" customFormat="1" ht="15.75" x14ac:dyDescent="0.25">
      <c r="B87" s="108"/>
      <c r="C87" s="3"/>
      <c r="D87" s="109"/>
      <c r="E87" s="109"/>
      <c r="F87" s="3"/>
      <c r="G87" s="109"/>
      <c r="H87" s="109"/>
      <c r="I87" s="109"/>
      <c r="J87" s="109"/>
      <c r="K87" s="109"/>
      <c r="L87" s="109"/>
      <c r="M87" s="109"/>
      <c r="N87" s="109"/>
      <c r="O87" s="109"/>
      <c r="T87" s="3"/>
    </row>
    <row r="88" spans="2:20" s="4" customFormat="1" ht="15.75" x14ac:dyDescent="0.25">
      <c r="B88" s="108"/>
      <c r="C88" s="3"/>
      <c r="D88" s="109"/>
      <c r="E88" s="109"/>
      <c r="F88" s="3"/>
      <c r="G88" s="109"/>
      <c r="H88" s="109"/>
      <c r="I88" s="109"/>
      <c r="J88" s="109"/>
      <c r="K88" s="109"/>
      <c r="L88" s="109"/>
      <c r="M88" s="109"/>
      <c r="N88" s="109"/>
      <c r="O88" s="109"/>
      <c r="T88" s="3"/>
    </row>
    <row r="89" spans="2:20" s="2" customFormat="1" ht="15.75" x14ac:dyDescent="0.25">
      <c r="B89" s="106"/>
      <c r="C89" s="6"/>
      <c r="D89" s="106"/>
      <c r="E89" s="106"/>
      <c r="F89" s="6"/>
      <c r="G89" s="106"/>
      <c r="H89" s="106"/>
      <c r="I89" s="106"/>
      <c r="J89" s="106"/>
      <c r="K89" s="106"/>
      <c r="L89" s="106"/>
      <c r="M89" s="106"/>
      <c r="N89" s="106"/>
      <c r="O89" s="106"/>
      <c r="T89" s="6"/>
    </row>
    <row r="90" spans="2:20" s="2" customFormat="1" ht="15.75" x14ac:dyDescent="0.25">
      <c r="B90" s="110"/>
      <c r="D90" s="95"/>
      <c r="E90" s="51"/>
      <c r="F90" s="6"/>
      <c r="G90" s="106"/>
      <c r="H90" s="110"/>
      <c r="I90" s="3"/>
      <c r="J90" s="3"/>
      <c r="K90" s="3"/>
      <c r="L90" s="50"/>
      <c r="M90" s="50"/>
      <c r="N90" s="4"/>
      <c r="O90" s="111"/>
      <c r="T90" s="6"/>
    </row>
    <row r="91" spans="2:20" s="2" customFormat="1" ht="15.75" x14ac:dyDescent="0.25">
      <c r="B91" s="110"/>
      <c r="C91" s="6"/>
      <c r="D91" s="106"/>
      <c r="E91" s="110"/>
      <c r="F91" s="19"/>
      <c r="G91" s="106"/>
      <c r="H91" s="106"/>
      <c r="I91" s="6"/>
      <c r="J91" s="6"/>
      <c r="K91" s="6"/>
      <c r="L91" s="6"/>
      <c r="M91" s="6"/>
      <c r="N91" s="6"/>
      <c r="O91" s="112"/>
      <c r="T91" s="19"/>
    </row>
    <row r="92" spans="2:20" s="4" customFormat="1" ht="15.75" x14ac:dyDescent="0.25">
      <c r="B92" s="51"/>
      <c r="C92" s="3"/>
      <c r="D92" s="109"/>
      <c r="E92" s="51"/>
      <c r="F92" s="18"/>
      <c r="G92" s="109"/>
      <c r="H92" s="109"/>
      <c r="I92" s="3"/>
      <c r="J92" s="3"/>
      <c r="K92" s="3"/>
      <c r="L92" s="3"/>
      <c r="M92" s="3"/>
      <c r="N92" s="3"/>
      <c r="O92" s="111"/>
      <c r="T92" s="18"/>
    </row>
    <row r="93" spans="2:20" s="4" customFormat="1" ht="15.75" x14ac:dyDescent="0.25">
      <c r="B93" s="51"/>
      <c r="C93" s="3"/>
      <c r="D93" s="109"/>
      <c r="E93" s="51"/>
      <c r="F93" s="18"/>
      <c r="G93" s="109"/>
      <c r="H93" s="109"/>
      <c r="I93" s="3"/>
      <c r="J93" s="3"/>
      <c r="K93" s="3"/>
      <c r="L93" s="3"/>
      <c r="M93" s="3"/>
      <c r="N93" s="3"/>
      <c r="O93" s="111"/>
      <c r="T93" s="18"/>
    </row>
    <row r="94" spans="2:20" s="4" customFormat="1" ht="15.75" x14ac:dyDescent="0.25">
      <c r="B94" s="51"/>
      <c r="C94" s="3"/>
      <c r="D94" s="109"/>
      <c r="E94" s="51"/>
      <c r="F94" s="18"/>
      <c r="G94" s="109"/>
      <c r="H94" s="109"/>
      <c r="I94" s="3"/>
      <c r="J94" s="3"/>
      <c r="K94" s="3"/>
      <c r="L94" s="3"/>
      <c r="M94" s="3"/>
      <c r="N94" s="3"/>
      <c r="O94" s="111"/>
      <c r="T94" s="18"/>
    </row>
    <row r="95" spans="2:20" s="4" customFormat="1" ht="15.75" x14ac:dyDescent="0.25">
      <c r="B95" s="51"/>
      <c r="C95" s="3"/>
      <c r="D95" s="109"/>
      <c r="E95" s="51"/>
      <c r="F95" s="18"/>
      <c r="G95" s="109"/>
      <c r="H95" s="109"/>
      <c r="I95" s="3"/>
      <c r="J95" s="3"/>
      <c r="K95" s="3"/>
      <c r="L95" s="3"/>
      <c r="M95" s="3"/>
      <c r="N95" s="3"/>
      <c r="O95" s="111"/>
      <c r="T95" s="18"/>
    </row>
    <row r="96" spans="2:20" s="4" customFormat="1" ht="15.75" x14ac:dyDescent="0.25">
      <c r="B96" s="51"/>
      <c r="C96" s="3"/>
      <c r="D96" s="109"/>
      <c r="E96" s="51"/>
      <c r="F96" s="18"/>
      <c r="G96" s="109"/>
      <c r="H96" s="109"/>
      <c r="I96" s="3"/>
      <c r="J96" s="3"/>
      <c r="K96" s="3"/>
      <c r="L96" s="3"/>
      <c r="M96" s="3"/>
      <c r="N96" s="3"/>
      <c r="O96" s="111"/>
      <c r="T96" s="18"/>
    </row>
    <row r="97" spans="2:20" s="4" customFormat="1" ht="15.75" x14ac:dyDescent="0.25">
      <c r="B97" s="51"/>
      <c r="C97" s="3"/>
      <c r="D97" s="109"/>
      <c r="E97" s="51"/>
      <c r="F97" s="18"/>
      <c r="G97" s="109"/>
      <c r="H97" s="109"/>
      <c r="I97" s="3"/>
      <c r="J97" s="3"/>
      <c r="K97" s="3"/>
      <c r="L97" s="3"/>
      <c r="M97" s="3"/>
      <c r="N97" s="3"/>
      <c r="O97" s="111"/>
      <c r="T97" s="18"/>
    </row>
    <row r="98" spans="2:20" s="2" customFormat="1" ht="15.75" x14ac:dyDescent="0.25">
      <c r="B98" s="110"/>
      <c r="D98" s="3"/>
      <c r="E98" s="51"/>
      <c r="F98" s="4"/>
      <c r="G98" s="109"/>
      <c r="H98" s="109"/>
      <c r="I98" s="4"/>
      <c r="J98" s="4"/>
      <c r="K98" s="4"/>
      <c r="L98" s="4"/>
      <c r="M98" s="4"/>
      <c r="N98" s="4"/>
      <c r="O98" s="111"/>
      <c r="T98" s="4"/>
    </row>
    <row r="99" spans="2:20" s="2" customFormat="1" ht="15.75" x14ac:dyDescent="0.25">
      <c r="B99" s="110"/>
      <c r="C99" s="6"/>
      <c r="D99" s="106"/>
      <c r="E99" s="110"/>
      <c r="F99" s="19"/>
      <c r="G99" s="106"/>
      <c r="H99" s="106"/>
      <c r="I99" s="6"/>
      <c r="J99" s="6"/>
      <c r="K99" s="6"/>
      <c r="L99" s="6"/>
      <c r="M99" s="6"/>
      <c r="N99" s="6"/>
      <c r="O99" s="112"/>
      <c r="T99" s="19"/>
    </row>
    <row r="100" spans="2:20" s="4" customFormat="1" ht="15.75" x14ac:dyDescent="0.25">
      <c r="B100" s="51"/>
      <c r="C100" s="3"/>
      <c r="D100" s="109"/>
      <c r="E100" s="51"/>
      <c r="F100" s="18"/>
      <c r="G100" s="109"/>
      <c r="H100" s="109"/>
      <c r="I100" s="3"/>
      <c r="J100" s="3"/>
      <c r="K100" s="3"/>
      <c r="L100" s="3"/>
      <c r="M100" s="3"/>
      <c r="N100" s="3"/>
      <c r="O100" s="111"/>
      <c r="T100" s="18"/>
    </row>
    <row r="101" spans="2:20" s="4" customFormat="1" ht="15.75" x14ac:dyDescent="0.25">
      <c r="B101" s="51"/>
      <c r="C101" s="3"/>
      <c r="D101" s="109"/>
      <c r="E101" s="51"/>
      <c r="F101" s="18"/>
      <c r="G101" s="109"/>
      <c r="H101" s="109"/>
      <c r="I101" s="3"/>
      <c r="J101" s="3"/>
      <c r="K101" s="3"/>
      <c r="L101" s="3"/>
      <c r="M101" s="3"/>
      <c r="N101" s="3"/>
      <c r="O101" s="111"/>
      <c r="T101" s="18"/>
    </row>
    <row r="102" spans="2:20" s="4" customFormat="1" ht="15.75" x14ac:dyDescent="0.25">
      <c r="B102" s="51"/>
      <c r="C102" s="3"/>
      <c r="D102" s="109"/>
      <c r="E102" s="51"/>
      <c r="F102" s="18"/>
      <c r="G102" s="109"/>
      <c r="H102" s="109"/>
      <c r="I102" s="3"/>
      <c r="J102" s="3"/>
      <c r="K102" s="3"/>
      <c r="L102" s="3"/>
      <c r="M102" s="3"/>
      <c r="N102" s="3"/>
      <c r="O102" s="111"/>
      <c r="T102" s="18"/>
    </row>
    <row r="103" spans="2:20" s="2" customFormat="1" ht="15.75" x14ac:dyDescent="0.25">
      <c r="B103" s="110"/>
      <c r="D103" s="3"/>
      <c r="E103" s="51"/>
      <c r="F103" s="4"/>
      <c r="G103" s="109"/>
      <c r="H103" s="109"/>
      <c r="I103" s="4"/>
      <c r="J103" s="4"/>
      <c r="K103" s="4"/>
      <c r="L103" s="4"/>
      <c r="M103" s="4"/>
      <c r="N103" s="4"/>
      <c r="O103" s="111"/>
      <c r="T103" s="4"/>
    </row>
    <row r="104" spans="2:20" s="2" customFormat="1" ht="15.75" x14ac:dyDescent="0.25">
      <c r="B104" s="110"/>
      <c r="C104" s="6"/>
      <c r="D104" s="106"/>
      <c r="E104" s="110"/>
      <c r="F104" s="19"/>
      <c r="G104" s="106"/>
      <c r="H104" s="106"/>
      <c r="I104" s="6"/>
      <c r="J104" s="6"/>
      <c r="K104" s="6"/>
      <c r="L104" s="6"/>
      <c r="M104" s="6"/>
      <c r="N104" s="6"/>
      <c r="O104" s="112"/>
      <c r="T104" s="19"/>
    </row>
    <row r="105" spans="2:20" s="4" customFormat="1" ht="15.75" x14ac:dyDescent="0.25">
      <c r="B105" s="51"/>
      <c r="C105" s="3"/>
      <c r="D105" s="109"/>
      <c r="E105" s="51"/>
      <c r="F105" s="18"/>
      <c r="G105" s="109"/>
      <c r="H105" s="109"/>
      <c r="I105" s="3"/>
      <c r="J105" s="3"/>
      <c r="K105" s="3"/>
      <c r="L105" s="3"/>
      <c r="M105" s="3"/>
      <c r="N105" s="3"/>
      <c r="O105" s="111"/>
      <c r="T105" s="18"/>
    </row>
    <row r="106" spans="2:20" s="4" customFormat="1" ht="15.75" x14ac:dyDescent="0.25">
      <c r="B106" s="51"/>
      <c r="C106" s="3"/>
      <c r="D106" s="109"/>
      <c r="E106" s="51"/>
      <c r="F106" s="18"/>
      <c r="G106" s="109"/>
      <c r="H106" s="109"/>
      <c r="I106" s="3"/>
      <c r="J106" s="3"/>
      <c r="K106" s="3"/>
      <c r="L106" s="3"/>
      <c r="M106" s="3"/>
      <c r="N106" s="3"/>
      <c r="O106" s="111"/>
      <c r="T106" s="18"/>
    </row>
    <row r="107" spans="2:20" s="4" customFormat="1" ht="15.75" x14ac:dyDescent="0.25">
      <c r="B107" s="51"/>
      <c r="C107" s="3"/>
      <c r="D107" s="109"/>
      <c r="E107" s="51"/>
      <c r="F107" s="18"/>
      <c r="G107" s="109"/>
      <c r="H107" s="109"/>
      <c r="I107" s="3"/>
      <c r="J107" s="3"/>
      <c r="K107" s="3"/>
      <c r="L107" s="3"/>
      <c r="M107" s="3"/>
      <c r="N107" s="3"/>
      <c r="O107" s="111"/>
      <c r="T107" s="18"/>
    </row>
    <row r="108" spans="2:20" s="2" customFormat="1" ht="15.75" x14ac:dyDescent="0.25">
      <c r="B108" s="110"/>
      <c r="D108" s="3"/>
      <c r="E108" s="51"/>
      <c r="F108" s="4"/>
      <c r="G108" s="106"/>
      <c r="H108" s="106"/>
      <c r="I108" s="4"/>
      <c r="J108" s="3"/>
      <c r="K108" s="4"/>
      <c r="L108" s="4"/>
      <c r="M108" s="4"/>
      <c r="N108" s="4"/>
      <c r="O108" s="111"/>
      <c r="T108" s="4"/>
    </row>
    <row r="109" spans="2:20" s="2" customFormat="1" ht="15.75" x14ac:dyDescent="0.25">
      <c r="B109" s="110"/>
      <c r="C109" s="6"/>
      <c r="D109" s="106"/>
      <c r="E109" s="110"/>
      <c r="F109" s="19"/>
      <c r="G109" s="106"/>
      <c r="H109" s="106"/>
      <c r="I109" s="6"/>
      <c r="J109" s="6"/>
      <c r="K109" s="6"/>
      <c r="L109" s="6"/>
      <c r="M109" s="6"/>
      <c r="N109" s="6"/>
      <c r="O109" s="112"/>
      <c r="T109" s="19"/>
    </row>
    <row r="110" spans="2:20" s="4" customFormat="1" ht="15.75" x14ac:dyDescent="0.25">
      <c r="B110" s="51"/>
      <c r="C110" s="3"/>
      <c r="D110" s="109"/>
      <c r="E110" s="51"/>
      <c r="F110" s="18"/>
      <c r="G110" s="109"/>
      <c r="H110" s="109"/>
      <c r="I110" s="3"/>
      <c r="J110" s="3"/>
      <c r="K110" s="3"/>
      <c r="L110" s="3"/>
      <c r="M110" s="3"/>
      <c r="N110" s="3"/>
      <c r="O110" s="111"/>
      <c r="T110" s="18"/>
    </row>
    <row r="111" spans="2:20" s="4" customFormat="1" ht="15.75" x14ac:dyDescent="0.25">
      <c r="B111" s="51"/>
      <c r="C111" s="3"/>
      <c r="D111" s="109"/>
      <c r="E111" s="51"/>
      <c r="F111" s="18"/>
      <c r="G111" s="109"/>
      <c r="H111" s="109"/>
      <c r="I111" s="3"/>
      <c r="J111" s="3"/>
      <c r="K111" s="3"/>
      <c r="L111" s="3"/>
      <c r="M111" s="3"/>
      <c r="N111" s="3"/>
      <c r="O111" s="111"/>
      <c r="T111" s="18"/>
    </row>
    <row r="112" spans="2:20" s="4" customFormat="1" ht="15.75" x14ac:dyDescent="0.25">
      <c r="B112" s="51"/>
      <c r="C112" s="3"/>
      <c r="D112" s="109"/>
      <c r="E112" s="51"/>
      <c r="F112" s="18"/>
      <c r="G112" s="109"/>
      <c r="H112" s="109"/>
      <c r="I112" s="3"/>
      <c r="J112" s="3"/>
      <c r="K112" s="3"/>
      <c r="L112" s="3"/>
      <c r="M112" s="3"/>
      <c r="N112" s="3"/>
      <c r="O112" s="111"/>
      <c r="T112" s="18"/>
    </row>
    <row r="113" spans="2:20" s="2" customFormat="1" ht="15.75" x14ac:dyDescent="0.25">
      <c r="B113" s="110"/>
      <c r="D113" s="3"/>
      <c r="E113" s="51"/>
      <c r="F113" s="4"/>
      <c r="G113" s="106"/>
      <c r="H113" s="106"/>
      <c r="I113" s="4"/>
      <c r="J113" s="3"/>
      <c r="K113" s="4"/>
      <c r="L113" s="4"/>
      <c r="M113" s="4"/>
      <c r="N113" s="4"/>
      <c r="O113" s="111"/>
      <c r="T113" s="4"/>
    </row>
    <row r="114" spans="2:20" s="2" customFormat="1" ht="15.75" x14ac:dyDescent="0.25">
      <c r="B114" s="110"/>
      <c r="C114" s="6"/>
      <c r="D114" s="106"/>
      <c r="E114" s="110"/>
      <c r="F114" s="19"/>
      <c r="G114" s="106"/>
      <c r="H114" s="106"/>
      <c r="I114" s="6"/>
      <c r="J114" s="6"/>
      <c r="K114" s="6"/>
      <c r="L114" s="6"/>
      <c r="M114" s="6"/>
      <c r="N114" s="6"/>
      <c r="O114" s="112"/>
      <c r="T114" s="19"/>
    </row>
    <row r="115" spans="2:20" s="4" customFormat="1" ht="15.75" x14ac:dyDescent="0.25">
      <c r="B115" s="51"/>
      <c r="C115" s="3"/>
      <c r="D115" s="109"/>
      <c r="E115" s="51"/>
      <c r="F115" s="18"/>
      <c r="G115" s="109"/>
      <c r="H115" s="109"/>
      <c r="I115" s="3"/>
      <c r="J115" s="3"/>
      <c r="K115" s="3"/>
      <c r="L115" s="3"/>
      <c r="M115" s="3"/>
      <c r="N115" s="3"/>
      <c r="O115" s="111"/>
      <c r="T115" s="18"/>
    </row>
    <row r="116" spans="2:20" s="4" customFormat="1" ht="15.75" x14ac:dyDescent="0.25">
      <c r="B116" s="51"/>
      <c r="C116" s="3"/>
      <c r="D116" s="109"/>
      <c r="E116" s="51"/>
      <c r="F116" s="18"/>
      <c r="G116" s="109"/>
      <c r="H116" s="109"/>
      <c r="I116" s="3"/>
      <c r="J116" s="3"/>
      <c r="K116" s="3"/>
      <c r="L116" s="3"/>
      <c r="M116" s="3"/>
      <c r="N116" s="3"/>
      <c r="O116" s="111"/>
      <c r="T116" s="18"/>
    </row>
    <row r="117" spans="2:20" s="4" customFormat="1" ht="15.75" x14ac:dyDescent="0.25">
      <c r="B117" s="51"/>
      <c r="C117" s="3"/>
      <c r="D117" s="109"/>
      <c r="E117" s="51"/>
      <c r="F117" s="18"/>
      <c r="G117" s="109"/>
      <c r="H117" s="109"/>
      <c r="I117" s="3"/>
      <c r="J117" s="3"/>
      <c r="K117" s="3"/>
      <c r="L117" s="3"/>
      <c r="M117" s="3"/>
      <c r="N117" s="3"/>
      <c r="O117" s="111"/>
      <c r="T117" s="18"/>
    </row>
    <row r="118" spans="2:20" s="4" customFormat="1" ht="15.75" x14ac:dyDescent="0.25">
      <c r="B118" s="51"/>
      <c r="C118" s="3"/>
      <c r="D118" s="109"/>
      <c r="E118" s="51"/>
      <c r="F118" s="18"/>
      <c r="G118" s="109"/>
      <c r="H118" s="109"/>
      <c r="I118" s="3"/>
      <c r="J118" s="3"/>
      <c r="K118" s="3"/>
      <c r="L118" s="3"/>
      <c r="M118" s="3"/>
      <c r="N118" s="3"/>
      <c r="O118" s="111"/>
      <c r="T118" s="18"/>
    </row>
    <row r="119" spans="2:20" s="4" customFormat="1" ht="15.75" x14ac:dyDescent="0.25">
      <c r="B119" s="51"/>
      <c r="C119" s="3"/>
      <c r="D119" s="109"/>
      <c r="E119" s="51"/>
      <c r="F119" s="18"/>
      <c r="G119" s="109"/>
      <c r="H119" s="109"/>
      <c r="I119" s="3"/>
      <c r="J119" s="3"/>
      <c r="K119" s="3"/>
      <c r="L119" s="3"/>
      <c r="M119" s="3"/>
      <c r="N119" s="3"/>
      <c r="O119" s="111"/>
      <c r="T119" s="18"/>
    </row>
    <row r="120" spans="2:20" s="2" customFormat="1" ht="15.75" x14ac:dyDescent="0.25">
      <c r="B120" s="110"/>
      <c r="D120" s="3"/>
      <c r="E120" s="51"/>
      <c r="F120" s="4"/>
      <c r="G120" s="106"/>
      <c r="H120" s="106"/>
      <c r="I120" s="4"/>
      <c r="J120" s="3"/>
      <c r="K120" s="4"/>
      <c r="L120" s="4"/>
      <c r="M120" s="4"/>
      <c r="N120" s="4"/>
      <c r="O120" s="111"/>
      <c r="T120" s="4"/>
    </row>
    <row r="121" spans="2:20" s="2" customFormat="1" ht="15.75" x14ac:dyDescent="0.25">
      <c r="B121" s="110"/>
      <c r="C121" s="6"/>
      <c r="D121" s="106"/>
      <c r="E121" s="110"/>
      <c r="F121" s="17"/>
      <c r="G121" s="106"/>
      <c r="H121" s="106"/>
      <c r="I121" s="17"/>
      <c r="J121" s="6"/>
      <c r="K121" s="6"/>
      <c r="L121" s="6"/>
      <c r="M121" s="6"/>
      <c r="N121" s="6"/>
      <c r="O121" s="112"/>
      <c r="T121" s="17"/>
    </row>
    <row r="122" spans="2:20" s="4" customFormat="1" ht="15.75" x14ac:dyDescent="0.25">
      <c r="B122" s="51"/>
      <c r="C122" s="3"/>
      <c r="D122" s="109"/>
      <c r="E122" s="51"/>
      <c r="F122" s="18"/>
      <c r="G122" s="109"/>
      <c r="H122" s="109"/>
      <c r="I122" s="3"/>
      <c r="J122" s="3"/>
      <c r="K122" s="3"/>
      <c r="L122" s="3"/>
      <c r="M122" s="3"/>
      <c r="N122" s="3"/>
      <c r="O122" s="111"/>
      <c r="T122" s="18"/>
    </row>
    <row r="123" spans="2:20" s="4" customFormat="1" ht="15.75" x14ac:dyDescent="0.25">
      <c r="B123" s="51"/>
      <c r="C123" s="3"/>
      <c r="D123" s="109"/>
      <c r="E123" s="51"/>
      <c r="F123" s="18"/>
      <c r="G123" s="109"/>
      <c r="H123" s="109"/>
      <c r="I123" s="3"/>
      <c r="J123" s="3"/>
      <c r="K123" s="3"/>
      <c r="L123" s="3"/>
      <c r="M123" s="3"/>
      <c r="N123" s="3"/>
      <c r="O123" s="111"/>
      <c r="T123" s="18"/>
    </row>
    <row r="124" spans="2:20" s="4" customFormat="1" ht="15.75" x14ac:dyDescent="0.25">
      <c r="B124" s="51"/>
      <c r="C124" s="3"/>
      <c r="D124" s="109"/>
      <c r="E124" s="51"/>
      <c r="F124" s="18"/>
      <c r="G124" s="109"/>
      <c r="H124" s="109"/>
      <c r="I124" s="3"/>
      <c r="J124" s="3"/>
      <c r="K124" s="3"/>
      <c r="L124" s="3"/>
      <c r="M124" s="3"/>
      <c r="N124" s="3"/>
      <c r="O124" s="111"/>
      <c r="T124" s="18"/>
    </row>
    <row r="125" spans="2:20" s="4" customFormat="1" ht="15.75" x14ac:dyDescent="0.25">
      <c r="B125" s="51"/>
      <c r="C125" s="3"/>
      <c r="D125" s="109"/>
      <c r="E125" s="51"/>
      <c r="F125" s="18"/>
      <c r="G125" s="109"/>
      <c r="H125" s="109"/>
      <c r="I125" s="3"/>
      <c r="J125" s="3"/>
      <c r="K125" s="3"/>
      <c r="L125" s="3"/>
      <c r="M125" s="3"/>
      <c r="N125" s="3"/>
      <c r="O125" s="111"/>
      <c r="T125" s="18"/>
    </row>
    <row r="126" spans="2:20" s="4" customFormat="1" x14ac:dyDescent="0.2">
      <c r="B126" s="50"/>
      <c r="C126" s="50"/>
      <c r="D126" s="50"/>
      <c r="E126" s="50"/>
      <c r="F126" s="6"/>
      <c r="G126" s="50"/>
      <c r="H126" s="50"/>
      <c r="I126" s="50"/>
      <c r="J126" s="50"/>
      <c r="K126" s="50"/>
      <c r="L126" s="50"/>
      <c r="M126" s="50"/>
      <c r="O126" s="113"/>
    </row>
    <row r="127" spans="2:20" s="4" customFormat="1" x14ac:dyDescent="0.2"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O127" s="51"/>
    </row>
    <row r="128" spans="2:20" s="4" customForma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51"/>
    </row>
    <row r="129" spans="1:16" s="4" customForma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51"/>
    </row>
    <row r="130" spans="1:16" s="4" customForma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51"/>
    </row>
    <row r="131" spans="1:16" s="4" customFormat="1" ht="18" x14ac:dyDescent="0.25">
      <c r="B131" s="94"/>
      <c r="C131" s="95"/>
      <c r="D131" s="95"/>
      <c r="E131" s="95"/>
      <c r="F131" s="95"/>
      <c r="G131" s="114"/>
      <c r="H131" s="95"/>
      <c r="I131" s="95"/>
      <c r="J131" s="95"/>
      <c r="K131" s="95"/>
      <c r="L131" s="95"/>
      <c r="M131" s="95"/>
    </row>
    <row r="132" spans="1:16" s="4" customFormat="1" ht="18" x14ac:dyDescent="0.25">
      <c r="B132" s="94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51"/>
      <c r="O132" s="51"/>
    </row>
    <row r="133" spans="1:16" s="4" customFormat="1" ht="18" x14ac:dyDescent="0.25">
      <c r="B133" s="94"/>
      <c r="C133" s="22"/>
      <c r="D133" s="22"/>
      <c r="E133" s="22"/>
      <c r="F133" s="22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6" s="4" customFormat="1" ht="15.75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51"/>
      <c r="O134" s="51"/>
    </row>
    <row r="135" spans="1:16" s="4" customFormat="1" ht="15.75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51"/>
      <c r="O135" s="51"/>
    </row>
    <row r="136" spans="1:16" s="4" customFormat="1" ht="15.75" x14ac:dyDescent="0.25">
      <c r="B136" s="22"/>
      <c r="C136" s="96"/>
      <c r="D136" s="96"/>
      <c r="E136" s="22"/>
      <c r="F136" s="22"/>
      <c r="G136" s="96"/>
      <c r="H136" s="22"/>
      <c r="I136" s="22"/>
      <c r="J136" s="96"/>
      <c r="K136" s="22"/>
      <c r="L136" s="22"/>
      <c r="M136" s="22"/>
      <c r="N136" s="51"/>
      <c r="O136" s="51"/>
    </row>
    <row r="137" spans="1:16" s="115" customFormat="1" ht="15.75" x14ac:dyDescent="0.25">
      <c r="B137" s="98"/>
      <c r="C137" s="98"/>
      <c r="D137" s="98"/>
      <c r="E137" s="98"/>
      <c r="F137" s="99"/>
      <c r="G137" s="99"/>
      <c r="H137" s="99"/>
      <c r="I137" s="100"/>
      <c r="J137" s="99"/>
      <c r="K137" s="99"/>
      <c r="L137" s="99"/>
      <c r="M137" s="99"/>
      <c r="N137" s="99"/>
      <c r="O137" s="101"/>
    </row>
    <row r="138" spans="1:16" s="4" customFormat="1" x14ac:dyDescent="0.2"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3"/>
      <c r="O138" s="104"/>
    </row>
    <row r="139" spans="1:16" s="2" customFormat="1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4"/>
      <c r="O139" s="4"/>
      <c r="P139" s="6"/>
    </row>
    <row r="140" spans="1:16" s="2" customFormat="1" ht="15.75" x14ac:dyDescent="0.25">
      <c r="B140" s="105"/>
      <c r="C140" s="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6"/>
    </row>
    <row r="141" spans="1:16" s="4" customFormat="1" ht="15.75" x14ac:dyDescent="0.25">
      <c r="A141" s="2"/>
      <c r="B141" s="95"/>
      <c r="D141" s="9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6"/>
    </row>
    <row r="142" spans="1:16" s="2" customFormat="1" ht="15.75" x14ac:dyDescent="0.25">
      <c r="B142" s="107"/>
      <c r="C142" s="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6"/>
    </row>
    <row r="143" spans="1:16" s="4" customFormat="1" ht="15.75" x14ac:dyDescent="0.25">
      <c r="A143" s="2"/>
      <c r="B143" s="108"/>
      <c r="C143" s="3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6"/>
    </row>
    <row r="144" spans="1:16" s="4" customFormat="1" ht="15.75" x14ac:dyDescent="0.25">
      <c r="A144" s="2"/>
      <c r="B144" s="108"/>
      <c r="C144" s="3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3"/>
    </row>
    <row r="145" spans="1:16" s="4" customFormat="1" ht="15.75" x14ac:dyDescent="0.25">
      <c r="A145" s="2"/>
      <c r="C145" s="3"/>
      <c r="D145" s="109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s="2" customFormat="1" ht="15.75" x14ac:dyDescent="0.25">
      <c r="C146" s="6"/>
      <c r="D146" s="10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s="4" customFormat="1" ht="15.75" x14ac:dyDescent="0.25">
      <c r="A147" s="2"/>
      <c r="C147" s="3"/>
      <c r="D147" s="109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s="2" customFormat="1" ht="15.75" x14ac:dyDescent="0.25">
      <c r="B148" s="4"/>
      <c r="C148" s="6"/>
      <c r="D148" s="109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</row>
    <row r="149" spans="1:16" s="4" customFormat="1" ht="15.75" x14ac:dyDescent="0.25">
      <c r="A149" s="2"/>
      <c r="B149" s="108"/>
      <c r="D149" s="108"/>
      <c r="E149" s="2"/>
      <c r="F149" s="2"/>
      <c r="G149" s="106"/>
      <c r="H149" s="106"/>
      <c r="I149" s="2"/>
      <c r="J149" s="2"/>
      <c r="K149" s="2"/>
      <c r="L149" s="2"/>
      <c r="M149" s="2"/>
      <c r="N149" s="2"/>
      <c r="O149" s="2"/>
      <c r="P149" s="7"/>
    </row>
    <row r="150" spans="1:16" s="2" customFormat="1" ht="15.75" x14ac:dyDescent="0.25">
      <c r="B150" s="107"/>
      <c r="C150" s="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7"/>
    </row>
    <row r="151" spans="1:16" s="4" customFormat="1" ht="15.75" x14ac:dyDescent="0.25">
      <c r="A151" s="2"/>
      <c r="B151" s="108"/>
      <c r="C151" s="3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7"/>
    </row>
    <row r="152" spans="1:16" s="4" customFormat="1" ht="15.75" x14ac:dyDescent="0.25">
      <c r="A152" s="2"/>
      <c r="B152" s="108"/>
      <c r="C152" s="3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7"/>
    </row>
    <row r="153" spans="1:16" s="4" customFormat="1" ht="15.75" x14ac:dyDescent="0.25">
      <c r="A153" s="2"/>
      <c r="B153" s="108"/>
      <c r="C153" s="3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6"/>
    </row>
    <row r="154" spans="1:16" s="4" customFormat="1" ht="15.75" x14ac:dyDescent="0.25">
      <c r="A154" s="2"/>
      <c r="B154" s="108"/>
      <c r="C154" s="3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56"/>
    </row>
    <row r="155" spans="1:16" s="4" customFormat="1" ht="15.75" x14ac:dyDescent="0.25">
      <c r="A155" s="2"/>
      <c r="B155" s="106"/>
      <c r="C155" s="3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</row>
    <row r="156" spans="1:16" s="2" customFormat="1" ht="15.75" x14ac:dyDescent="0.25">
      <c r="B156" s="110"/>
      <c r="D156" s="95"/>
      <c r="E156" s="51"/>
      <c r="F156" s="51"/>
      <c r="G156" s="116"/>
      <c r="H156" s="110"/>
      <c r="I156" s="56"/>
      <c r="J156" s="56"/>
      <c r="K156" s="51"/>
      <c r="L156" s="50"/>
      <c r="M156" s="50"/>
      <c r="N156" s="4"/>
      <c r="O156" s="4"/>
      <c r="P156" s="57"/>
    </row>
    <row r="157" spans="1:16" s="2" customFormat="1" ht="15.75" x14ac:dyDescent="0.25">
      <c r="B157" s="6"/>
      <c r="C157" s="6"/>
      <c r="D157" s="106"/>
      <c r="E157" s="110"/>
      <c r="F157" s="110"/>
      <c r="G157" s="6"/>
      <c r="H157" s="106"/>
      <c r="I157" s="57"/>
      <c r="J157" s="6"/>
      <c r="K157" s="110"/>
      <c r="L157" s="6"/>
      <c r="M157" s="6"/>
      <c r="N157" s="6"/>
      <c r="O157" s="112"/>
      <c r="P157" s="6"/>
    </row>
    <row r="158" spans="1:16" s="4" customFormat="1" ht="15.75" x14ac:dyDescent="0.25">
      <c r="A158" s="2"/>
      <c r="B158" s="3"/>
      <c r="C158" s="3"/>
      <c r="D158" s="109"/>
      <c r="E158" s="51"/>
      <c r="F158" s="110"/>
      <c r="G158" s="3"/>
      <c r="H158" s="109"/>
      <c r="I158" s="3"/>
      <c r="J158" s="3"/>
      <c r="K158" s="51"/>
      <c r="L158" s="3"/>
      <c r="M158" s="3"/>
      <c r="N158" s="3"/>
      <c r="O158" s="111"/>
      <c r="P158" s="3"/>
    </row>
    <row r="159" spans="1:16" s="4" customFormat="1" ht="15.75" x14ac:dyDescent="0.25">
      <c r="A159" s="2"/>
      <c r="B159" s="3"/>
      <c r="C159" s="3"/>
      <c r="D159" s="109"/>
      <c r="E159" s="51"/>
      <c r="F159" s="51"/>
      <c r="G159" s="3"/>
      <c r="H159" s="109"/>
      <c r="I159" s="3"/>
      <c r="J159" s="3"/>
      <c r="K159" s="51"/>
      <c r="L159" s="3"/>
      <c r="M159" s="3"/>
      <c r="N159" s="3"/>
      <c r="O159" s="111"/>
      <c r="P159" s="3"/>
    </row>
    <row r="160" spans="1:16" s="4" customFormat="1" ht="15.75" x14ac:dyDescent="0.25">
      <c r="A160" s="2"/>
      <c r="B160" s="3"/>
      <c r="C160" s="3"/>
      <c r="D160" s="109"/>
      <c r="E160" s="51"/>
      <c r="F160" s="51"/>
      <c r="G160" s="3"/>
      <c r="H160" s="109"/>
      <c r="I160" s="3"/>
      <c r="J160" s="3"/>
      <c r="K160" s="51"/>
      <c r="L160" s="3"/>
      <c r="M160" s="3"/>
      <c r="N160" s="3"/>
      <c r="O160" s="111"/>
      <c r="P160" s="3"/>
    </row>
    <row r="161" spans="1:16" s="4" customFormat="1" ht="15.75" x14ac:dyDescent="0.25">
      <c r="A161" s="2"/>
      <c r="B161" s="3"/>
      <c r="C161" s="3"/>
      <c r="D161" s="109"/>
      <c r="E161" s="51"/>
      <c r="F161" s="51"/>
      <c r="G161" s="3"/>
      <c r="H161" s="109"/>
      <c r="I161" s="3"/>
      <c r="J161" s="3"/>
      <c r="K161" s="51"/>
      <c r="L161" s="3"/>
      <c r="M161" s="3"/>
      <c r="N161" s="3"/>
      <c r="O161" s="111"/>
      <c r="P161" s="3"/>
    </row>
    <row r="162" spans="1:16" s="4" customFormat="1" ht="15.75" x14ac:dyDescent="0.25">
      <c r="A162" s="2"/>
      <c r="B162" s="3"/>
      <c r="C162" s="3"/>
      <c r="D162" s="109"/>
      <c r="E162" s="51"/>
      <c r="F162" s="51"/>
      <c r="G162" s="3"/>
      <c r="H162" s="109"/>
      <c r="I162" s="3"/>
      <c r="J162" s="3"/>
      <c r="K162" s="51"/>
      <c r="L162" s="3"/>
      <c r="M162" s="3"/>
      <c r="N162" s="3"/>
      <c r="O162" s="111"/>
      <c r="P162" s="3"/>
    </row>
    <row r="163" spans="1:16" s="4" customFormat="1" ht="15.75" x14ac:dyDescent="0.25">
      <c r="A163" s="2"/>
      <c r="B163" s="3"/>
      <c r="C163" s="3"/>
      <c r="D163" s="109"/>
      <c r="E163" s="51"/>
      <c r="F163" s="51"/>
      <c r="G163" s="3"/>
      <c r="H163" s="109"/>
      <c r="I163" s="3"/>
      <c r="J163" s="3"/>
      <c r="K163" s="51"/>
      <c r="L163" s="3"/>
      <c r="M163" s="3"/>
      <c r="N163" s="3"/>
      <c r="O163" s="111"/>
      <c r="P163" s="3"/>
    </row>
    <row r="164" spans="1:16" s="2" customFormat="1" ht="15.75" x14ac:dyDescent="0.25">
      <c r="B164" s="3"/>
      <c r="D164" s="3"/>
      <c r="E164" s="51"/>
      <c r="F164" s="51"/>
      <c r="G164" s="3"/>
      <c r="H164" s="109"/>
      <c r="I164" s="3"/>
      <c r="J164" s="4"/>
      <c r="K164" s="51"/>
      <c r="L164" s="4"/>
      <c r="M164" s="4"/>
      <c r="N164" s="4"/>
      <c r="O164" s="117"/>
      <c r="P164" s="57"/>
    </row>
    <row r="165" spans="1:16" s="2" customFormat="1" ht="15.75" x14ac:dyDescent="0.25">
      <c r="B165" s="6"/>
      <c r="C165" s="6"/>
      <c r="D165" s="106"/>
      <c r="E165" s="110"/>
      <c r="F165" s="110"/>
      <c r="G165" s="6"/>
      <c r="H165" s="106"/>
      <c r="I165" s="57"/>
      <c r="J165" s="6"/>
      <c r="K165" s="110"/>
      <c r="L165" s="6"/>
      <c r="M165" s="6"/>
      <c r="N165" s="6"/>
      <c r="O165" s="112"/>
      <c r="P165" s="6"/>
    </row>
    <row r="166" spans="1:16" s="4" customFormat="1" ht="15.75" x14ac:dyDescent="0.25">
      <c r="A166" s="2"/>
      <c r="B166" s="3"/>
      <c r="C166" s="3"/>
      <c r="D166" s="109"/>
      <c r="E166" s="51"/>
      <c r="F166" s="110"/>
      <c r="G166" s="3"/>
      <c r="H166" s="109"/>
      <c r="I166" s="3"/>
      <c r="J166" s="3"/>
      <c r="K166" s="51"/>
      <c r="L166" s="3"/>
      <c r="M166" s="3"/>
      <c r="N166" s="3"/>
      <c r="O166" s="111"/>
      <c r="P166" s="3"/>
    </row>
    <row r="167" spans="1:16" s="4" customFormat="1" ht="15.75" x14ac:dyDescent="0.25">
      <c r="A167" s="2"/>
      <c r="B167" s="3"/>
      <c r="C167" s="3"/>
      <c r="D167" s="109"/>
      <c r="E167" s="51"/>
      <c r="F167" s="51"/>
      <c r="G167" s="3"/>
      <c r="H167" s="109"/>
      <c r="I167" s="3"/>
      <c r="J167" s="3"/>
      <c r="K167" s="51"/>
      <c r="L167" s="3"/>
      <c r="M167" s="3"/>
      <c r="N167" s="3"/>
      <c r="O167" s="111"/>
      <c r="P167" s="3"/>
    </row>
    <row r="168" spans="1:16" s="4" customFormat="1" ht="15.75" x14ac:dyDescent="0.25">
      <c r="A168" s="2"/>
      <c r="B168" s="3"/>
      <c r="C168" s="3"/>
      <c r="D168" s="109"/>
      <c r="E168" s="51"/>
      <c r="F168" s="51"/>
      <c r="G168" s="3"/>
      <c r="H168" s="109"/>
      <c r="I168" s="3"/>
      <c r="J168" s="3"/>
      <c r="K168" s="51"/>
      <c r="L168" s="3"/>
      <c r="M168" s="3"/>
      <c r="N168" s="3"/>
      <c r="O168" s="111"/>
      <c r="P168" s="3"/>
    </row>
    <row r="169" spans="1:16" s="2" customFormat="1" ht="15.75" x14ac:dyDescent="0.25">
      <c r="B169" s="3"/>
      <c r="D169" s="3"/>
      <c r="E169" s="51"/>
      <c r="F169" s="51"/>
      <c r="G169" s="3"/>
      <c r="H169" s="109"/>
      <c r="I169" s="3"/>
      <c r="J169" s="4"/>
      <c r="K169" s="51"/>
      <c r="L169" s="4"/>
      <c r="M169" s="4"/>
      <c r="N169" s="4"/>
      <c r="O169" s="117"/>
      <c r="P169" s="57"/>
    </row>
    <row r="170" spans="1:16" s="2" customFormat="1" ht="15.75" x14ac:dyDescent="0.25">
      <c r="B170" s="6"/>
      <c r="C170" s="6"/>
      <c r="D170" s="106"/>
      <c r="E170" s="110"/>
      <c r="F170" s="110"/>
      <c r="G170" s="6"/>
      <c r="H170" s="106"/>
      <c r="I170" s="57"/>
      <c r="J170" s="6"/>
      <c r="K170" s="110"/>
      <c r="L170" s="6"/>
      <c r="M170" s="6"/>
      <c r="N170" s="6"/>
      <c r="O170" s="112"/>
      <c r="P170" s="6"/>
    </row>
    <row r="171" spans="1:16" s="4" customFormat="1" ht="15.75" x14ac:dyDescent="0.25">
      <c r="A171" s="2"/>
      <c r="B171" s="3"/>
      <c r="C171" s="3"/>
      <c r="D171" s="109"/>
      <c r="E171" s="51"/>
      <c r="F171" s="110"/>
      <c r="G171" s="3"/>
      <c r="H171" s="109"/>
      <c r="I171" s="3"/>
      <c r="J171" s="3"/>
      <c r="K171" s="51"/>
      <c r="L171" s="3"/>
      <c r="M171" s="3"/>
      <c r="N171" s="3"/>
      <c r="O171" s="111"/>
      <c r="P171" s="3"/>
    </row>
    <row r="172" spans="1:16" s="4" customFormat="1" ht="15.75" x14ac:dyDescent="0.25">
      <c r="A172" s="2"/>
      <c r="B172" s="3"/>
      <c r="C172" s="3"/>
      <c r="D172" s="109"/>
      <c r="E172" s="51"/>
      <c r="F172" s="51"/>
      <c r="G172" s="3"/>
      <c r="H172" s="109"/>
      <c r="I172" s="3"/>
      <c r="J172" s="3"/>
      <c r="K172" s="51"/>
      <c r="L172" s="3"/>
      <c r="M172" s="3"/>
      <c r="N172" s="3"/>
      <c r="O172" s="111"/>
      <c r="P172" s="3"/>
    </row>
    <row r="173" spans="1:16" s="4" customFormat="1" ht="15.75" x14ac:dyDescent="0.25">
      <c r="A173" s="2"/>
      <c r="B173" s="3"/>
      <c r="C173" s="3"/>
      <c r="D173" s="109"/>
      <c r="E173" s="51"/>
      <c r="F173" s="51"/>
      <c r="G173" s="3"/>
      <c r="H173" s="109"/>
      <c r="I173" s="3"/>
      <c r="J173" s="3"/>
      <c r="K173" s="51"/>
      <c r="L173" s="3"/>
      <c r="M173" s="3"/>
      <c r="N173" s="3"/>
      <c r="O173" s="111"/>
      <c r="P173" s="3"/>
    </row>
    <row r="174" spans="1:16" s="2" customFormat="1" ht="15.75" x14ac:dyDescent="0.25">
      <c r="B174" s="3"/>
      <c r="D174" s="3"/>
      <c r="E174" s="51"/>
      <c r="F174" s="51"/>
      <c r="G174" s="3"/>
      <c r="H174" s="106"/>
      <c r="I174" s="3"/>
      <c r="J174" s="4"/>
      <c r="K174" s="51"/>
      <c r="L174" s="4"/>
      <c r="M174" s="4"/>
      <c r="N174" s="4"/>
      <c r="O174" s="117"/>
      <c r="P174" s="57"/>
    </row>
    <row r="175" spans="1:16" s="2" customFormat="1" ht="15.75" x14ac:dyDescent="0.25">
      <c r="B175" s="6"/>
      <c r="C175" s="6"/>
      <c r="D175" s="106"/>
      <c r="E175" s="110"/>
      <c r="F175" s="110"/>
      <c r="G175" s="6"/>
      <c r="H175" s="106"/>
      <c r="I175" s="57"/>
      <c r="J175" s="6"/>
      <c r="K175" s="110"/>
      <c r="L175" s="6"/>
      <c r="M175" s="6"/>
      <c r="N175" s="6"/>
      <c r="O175" s="112"/>
      <c r="P175" s="6"/>
    </row>
    <row r="176" spans="1:16" s="4" customFormat="1" ht="15.75" x14ac:dyDescent="0.25">
      <c r="A176" s="2"/>
      <c r="B176" s="3"/>
      <c r="C176" s="3"/>
      <c r="D176" s="109"/>
      <c r="E176" s="51"/>
      <c r="F176" s="110"/>
      <c r="G176" s="3"/>
      <c r="H176" s="109"/>
      <c r="I176" s="3"/>
      <c r="J176" s="3"/>
      <c r="K176" s="51"/>
      <c r="L176" s="3"/>
      <c r="M176" s="3"/>
      <c r="N176" s="3"/>
      <c r="O176" s="111"/>
      <c r="P176" s="3"/>
    </row>
    <row r="177" spans="1:16" s="4" customFormat="1" ht="15.75" x14ac:dyDescent="0.25">
      <c r="A177" s="2"/>
      <c r="B177" s="3"/>
      <c r="C177" s="3"/>
      <c r="D177" s="109"/>
      <c r="E177" s="51"/>
      <c r="F177" s="51"/>
      <c r="G177" s="3"/>
      <c r="H177" s="109"/>
      <c r="I177" s="3"/>
      <c r="J177" s="3"/>
      <c r="K177" s="51"/>
      <c r="L177" s="3"/>
      <c r="M177" s="3"/>
      <c r="N177" s="3"/>
      <c r="O177" s="111"/>
      <c r="P177" s="3"/>
    </row>
    <row r="178" spans="1:16" s="4" customFormat="1" ht="15.75" x14ac:dyDescent="0.25">
      <c r="A178" s="2"/>
      <c r="B178" s="3"/>
      <c r="C178" s="3"/>
      <c r="D178" s="109"/>
      <c r="E178" s="51"/>
      <c r="F178" s="51"/>
      <c r="G178" s="3"/>
      <c r="H178" s="109"/>
      <c r="I178" s="3"/>
      <c r="J178" s="3"/>
      <c r="K178" s="51"/>
      <c r="L178" s="3"/>
      <c r="M178" s="3"/>
      <c r="N178" s="3"/>
      <c r="O178" s="111"/>
      <c r="P178" s="3"/>
    </row>
    <row r="179" spans="1:16" s="2" customFormat="1" ht="15.75" x14ac:dyDescent="0.25">
      <c r="B179" s="3"/>
      <c r="D179" s="3"/>
      <c r="E179" s="51"/>
      <c r="F179" s="51"/>
      <c r="G179" s="3"/>
      <c r="H179" s="106"/>
      <c r="I179" s="3"/>
      <c r="J179" s="4"/>
      <c r="K179" s="51"/>
      <c r="L179" s="4"/>
      <c r="M179" s="4"/>
      <c r="N179" s="4"/>
      <c r="O179" s="117"/>
      <c r="P179" s="57"/>
    </row>
    <row r="180" spans="1:16" s="2" customFormat="1" ht="15.75" x14ac:dyDescent="0.25">
      <c r="B180" s="6"/>
      <c r="C180" s="6"/>
      <c r="D180" s="106"/>
      <c r="E180" s="110"/>
      <c r="F180" s="110"/>
      <c r="G180" s="6"/>
      <c r="H180" s="106"/>
      <c r="I180" s="57"/>
      <c r="J180" s="6"/>
      <c r="K180" s="110"/>
      <c r="L180" s="6"/>
      <c r="M180" s="6"/>
      <c r="N180" s="6"/>
      <c r="O180" s="112"/>
      <c r="P180" s="6"/>
    </row>
    <row r="181" spans="1:16" s="4" customFormat="1" ht="15.75" x14ac:dyDescent="0.25">
      <c r="A181" s="2"/>
      <c r="B181" s="3"/>
      <c r="C181" s="3"/>
      <c r="D181" s="109"/>
      <c r="E181" s="51"/>
      <c r="F181" s="110"/>
      <c r="G181" s="3"/>
      <c r="H181" s="109"/>
      <c r="I181" s="3"/>
      <c r="J181" s="3"/>
      <c r="K181" s="51"/>
      <c r="L181" s="3"/>
      <c r="M181" s="3"/>
      <c r="N181" s="3"/>
      <c r="O181" s="111"/>
      <c r="P181" s="3"/>
    </row>
    <row r="182" spans="1:16" s="4" customFormat="1" ht="15.75" x14ac:dyDescent="0.25">
      <c r="A182" s="2"/>
      <c r="B182" s="3"/>
      <c r="C182" s="3"/>
      <c r="D182" s="109"/>
      <c r="E182" s="51"/>
      <c r="F182" s="51"/>
      <c r="G182" s="3"/>
      <c r="H182" s="109"/>
      <c r="I182" s="3"/>
      <c r="J182" s="3"/>
      <c r="K182" s="51"/>
      <c r="L182" s="3"/>
      <c r="M182" s="3"/>
      <c r="N182" s="3"/>
      <c r="O182" s="111"/>
      <c r="P182" s="3"/>
    </row>
    <row r="183" spans="1:16" s="4" customFormat="1" ht="15.75" x14ac:dyDescent="0.25">
      <c r="A183" s="2"/>
      <c r="B183" s="3"/>
      <c r="C183" s="3"/>
      <c r="D183" s="109"/>
      <c r="E183" s="51"/>
      <c r="F183" s="51"/>
      <c r="G183" s="3"/>
      <c r="H183" s="109"/>
      <c r="I183" s="3"/>
      <c r="J183" s="3"/>
      <c r="K183" s="51"/>
      <c r="L183" s="3"/>
      <c r="M183" s="3"/>
      <c r="N183" s="3"/>
      <c r="O183" s="111"/>
      <c r="P183" s="3"/>
    </row>
    <row r="184" spans="1:16" s="4" customFormat="1" ht="15.75" x14ac:dyDescent="0.25">
      <c r="A184" s="2"/>
      <c r="B184" s="3"/>
      <c r="C184" s="3"/>
      <c r="D184" s="109"/>
      <c r="E184" s="51"/>
      <c r="F184" s="51"/>
      <c r="G184" s="3"/>
      <c r="H184" s="109"/>
      <c r="I184" s="3"/>
      <c r="J184" s="3"/>
      <c r="K184" s="51"/>
      <c r="L184" s="3"/>
      <c r="M184" s="3"/>
      <c r="N184" s="3"/>
      <c r="O184" s="111"/>
      <c r="P184" s="3"/>
    </row>
    <row r="185" spans="1:16" s="4" customFormat="1" ht="15.75" x14ac:dyDescent="0.25">
      <c r="A185" s="2"/>
      <c r="B185" s="3"/>
      <c r="C185" s="3"/>
      <c r="D185" s="109"/>
      <c r="E185" s="51"/>
      <c r="F185" s="51"/>
      <c r="G185" s="3"/>
      <c r="H185" s="109"/>
      <c r="I185" s="3"/>
      <c r="J185" s="3"/>
      <c r="K185" s="51"/>
      <c r="L185" s="3"/>
      <c r="M185" s="3"/>
      <c r="N185" s="3"/>
      <c r="O185" s="111"/>
      <c r="P185" s="3"/>
    </row>
    <row r="186" spans="1:16" s="2" customFormat="1" ht="15.75" x14ac:dyDescent="0.25">
      <c r="B186" s="3"/>
      <c r="D186" s="3"/>
      <c r="E186" s="51"/>
      <c r="F186" s="51"/>
      <c r="G186" s="3"/>
      <c r="H186" s="106"/>
      <c r="I186" s="3"/>
      <c r="J186" s="4"/>
      <c r="K186" s="51"/>
      <c r="L186" s="4"/>
      <c r="M186" s="4"/>
      <c r="N186" s="4"/>
      <c r="O186" s="117"/>
      <c r="P186" s="6"/>
    </row>
    <row r="187" spans="1:16" s="2" customFormat="1" ht="15.75" x14ac:dyDescent="0.25">
      <c r="B187" s="6"/>
      <c r="C187" s="6"/>
      <c r="D187" s="106"/>
      <c r="E187" s="110"/>
      <c r="F187" s="110"/>
      <c r="G187" s="6"/>
      <c r="H187" s="106"/>
      <c r="I187" s="6"/>
      <c r="J187" s="6"/>
      <c r="K187" s="110"/>
      <c r="L187" s="6"/>
      <c r="M187" s="6"/>
      <c r="N187" s="6"/>
      <c r="O187" s="112"/>
      <c r="P187" s="6"/>
    </row>
    <row r="188" spans="1:16" s="4" customFormat="1" ht="15.75" x14ac:dyDescent="0.25">
      <c r="A188" s="2"/>
      <c r="B188" s="3"/>
      <c r="C188" s="3"/>
      <c r="D188" s="109"/>
      <c r="E188" s="51"/>
      <c r="F188" s="110"/>
      <c r="G188" s="3"/>
      <c r="H188" s="109"/>
      <c r="I188" s="3"/>
      <c r="J188" s="3"/>
      <c r="K188" s="51"/>
      <c r="L188" s="3"/>
      <c r="M188" s="3"/>
      <c r="N188" s="3"/>
      <c r="O188" s="111"/>
      <c r="P188" s="3"/>
    </row>
    <row r="189" spans="1:16" s="4" customFormat="1" ht="15.75" x14ac:dyDescent="0.25">
      <c r="A189" s="2"/>
      <c r="B189" s="3"/>
      <c r="C189" s="3"/>
      <c r="D189" s="109"/>
      <c r="E189" s="51"/>
      <c r="F189" s="51"/>
      <c r="G189" s="3"/>
      <c r="H189" s="109"/>
      <c r="I189" s="3"/>
      <c r="J189" s="3"/>
      <c r="K189" s="51"/>
      <c r="L189" s="3"/>
      <c r="M189" s="3"/>
      <c r="N189" s="3"/>
      <c r="O189" s="111"/>
      <c r="P189" s="3"/>
    </row>
    <row r="190" spans="1:16" s="4" customFormat="1" ht="15.75" x14ac:dyDescent="0.25">
      <c r="A190" s="2"/>
      <c r="B190" s="3"/>
      <c r="C190" s="3"/>
      <c r="D190" s="109"/>
      <c r="E190" s="51"/>
      <c r="F190" s="51"/>
      <c r="G190" s="3"/>
      <c r="H190" s="109"/>
      <c r="I190" s="3"/>
      <c r="J190" s="3"/>
      <c r="K190" s="51"/>
      <c r="L190" s="3"/>
      <c r="M190" s="3"/>
      <c r="N190" s="3"/>
      <c r="O190" s="111"/>
      <c r="P190" s="3"/>
    </row>
    <row r="191" spans="1:16" s="4" customFormat="1" ht="15.75" x14ac:dyDescent="0.25">
      <c r="A191" s="2"/>
      <c r="B191" s="3"/>
      <c r="C191" s="3"/>
      <c r="D191" s="109"/>
      <c r="E191" s="51"/>
      <c r="F191" s="51"/>
      <c r="G191" s="3"/>
      <c r="H191" s="109"/>
      <c r="I191" s="3"/>
      <c r="J191" s="3"/>
      <c r="K191" s="51"/>
      <c r="L191" s="3"/>
      <c r="M191" s="3"/>
      <c r="N191" s="3"/>
      <c r="O191" s="111"/>
    </row>
    <row r="192" spans="1:16" s="4" customFormat="1" x14ac:dyDescent="0.2"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O192" s="117"/>
    </row>
    <row r="193" spans="2:15" s="4" customFormat="1" x14ac:dyDescent="0.2"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</row>
    <row r="194" spans="2:15" s="4" customForma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50"/>
      <c r="O194" s="50"/>
    </row>
    <row r="195" spans="2:15" s="4" customForma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2:15" s="4" customForma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2:15" s="4" customForma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2:15" s="4" customFormat="1" x14ac:dyDescent="0.2">
      <c r="B198" s="118"/>
      <c r="C198" s="2"/>
      <c r="D198" s="2"/>
      <c r="E198" s="2"/>
      <c r="F198" s="2"/>
    </row>
    <row r="199" spans="2:15" s="4" customFormat="1" x14ac:dyDescent="0.2">
      <c r="B199" s="118"/>
      <c r="C199" s="2"/>
      <c r="D199" s="2"/>
      <c r="E199" s="2"/>
      <c r="F199" s="2"/>
    </row>
    <row r="200" spans="2:15" s="4" customFormat="1" x14ac:dyDescent="0.2">
      <c r="B200" s="118"/>
      <c r="C200" s="2"/>
      <c r="D200" s="2"/>
      <c r="E200" s="2"/>
      <c r="F200" s="2"/>
    </row>
    <row r="201" spans="2:15" s="4" customFormat="1" x14ac:dyDescent="0.2">
      <c r="B201" s="118"/>
      <c r="C201" s="2"/>
      <c r="D201" s="2"/>
      <c r="E201" s="2"/>
      <c r="F201" s="2"/>
    </row>
    <row r="202" spans="2:15" s="4" customFormat="1" x14ac:dyDescent="0.2">
      <c r="B202" s="118"/>
      <c r="C202" s="2"/>
      <c r="D202" s="2"/>
      <c r="E202" s="2"/>
      <c r="F202" s="2"/>
    </row>
    <row r="203" spans="2:15" s="4" customFormat="1" x14ac:dyDescent="0.2">
      <c r="B203" s="118"/>
      <c r="C203" s="2"/>
      <c r="D203" s="2"/>
      <c r="E203" s="2"/>
      <c r="F203" s="2"/>
    </row>
    <row r="204" spans="2:15" s="4" customFormat="1" x14ac:dyDescent="0.2">
      <c r="B204" s="118"/>
      <c r="C204" s="2"/>
      <c r="D204" s="2"/>
      <c r="E204" s="2"/>
      <c r="F204" s="2"/>
    </row>
    <row r="205" spans="2:15" s="4" customFormat="1" x14ac:dyDescent="0.2">
      <c r="B205" s="118"/>
      <c r="C205" s="2"/>
      <c r="D205" s="2"/>
      <c r="E205" s="2"/>
      <c r="F205" s="2"/>
    </row>
    <row r="206" spans="2:15" s="4" customFormat="1" x14ac:dyDescent="0.2">
      <c r="B206" s="118"/>
      <c r="C206" s="2"/>
      <c r="D206" s="2"/>
      <c r="E206" s="2"/>
      <c r="F206" s="2"/>
    </row>
    <row r="207" spans="2:15" s="4" customFormat="1" x14ac:dyDescent="0.2">
      <c r="B207" s="118"/>
      <c r="C207" s="2"/>
      <c r="D207" s="2"/>
      <c r="E207" s="2"/>
      <c r="F207" s="2"/>
    </row>
    <row r="208" spans="2:15" s="4" customFormat="1" x14ac:dyDescent="0.2">
      <c r="B208" s="118"/>
      <c r="C208" s="2"/>
      <c r="D208" s="2"/>
      <c r="E208" s="2"/>
      <c r="F208" s="2"/>
    </row>
    <row r="209" spans="2:10" s="4" customFormat="1" x14ac:dyDescent="0.2">
      <c r="B209" s="118"/>
      <c r="C209" s="2"/>
      <c r="D209" s="2"/>
      <c r="E209" s="2"/>
      <c r="F209" s="2"/>
    </row>
    <row r="210" spans="2:10" s="4" customFormat="1" x14ac:dyDescent="0.2">
      <c r="B210" s="118"/>
      <c r="C210" s="2"/>
      <c r="D210" s="2"/>
      <c r="E210" s="2"/>
      <c r="F210" s="2"/>
    </row>
    <row r="211" spans="2:10" s="4" customFormat="1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s="4" customFormat="1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s="4" customFormat="1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s="4" customFormat="1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s="4" customFormat="1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s="4" customFormat="1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s="4" customFormat="1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s="4" customFormat="1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s="4" customFormat="1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s="4" customFormat="1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s="4" customFormat="1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s="4" customFormat="1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s="4" customFormat="1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s="4" customFormat="1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4" s="4" customFormat="1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4" s="4" customFormat="1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4" s="4" customFormat="1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4" s="4" customFormat="1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4" s="4" customFormat="1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4" s="4" customForma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2:14" x14ac:dyDescent="0.2">
      <c r="N231" s="1"/>
    </row>
    <row r="232" spans="2:14" x14ac:dyDescent="0.2">
      <c r="N232" s="1"/>
    </row>
    <row r="233" spans="2:14" x14ac:dyDescent="0.2">
      <c r="N233" s="1"/>
    </row>
    <row r="234" spans="2:14" x14ac:dyDescent="0.2">
      <c r="N234" s="1"/>
    </row>
  </sheetData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2D1FE8-6C8C-45CE-9D20-796671CE743E}"/>
</file>

<file path=customXml/itemProps2.xml><?xml version="1.0" encoding="utf-8"?>
<ds:datastoreItem xmlns:ds="http://schemas.openxmlformats.org/officeDocument/2006/customXml" ds:itemID="{1517ADBD-F0D2-465D-9BB5-FEA22BD264AD}"/>
</file>

<file path=customXml/itemProps3.xml><?xml version="1.0" encoding="utf-8"?>
<ds:datastoreItem xmlns:ds="http://schemas.openxmlformats.org/officeDocument/2006/customXml" ds:itemID="{8C569054-A215-4E51-9E33-977BB6CA2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 2A1</vt:lpstr>
      <vt:lpstr>'Tables 2A1'!Print_Area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2021-01-13T17:30:20Z</cp:lastPrinted>
  <dcterms:created xsi:type="dcterms:W3CDTF">2011-05-10T16:56:21Z</dcterms:created>
  <dcterms:modified xsi:type="dcterms:W3CDTF">2021-01-13T22:19:04Z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