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7F71A4D0-F70C-42DA-9D21-4FC34419A8C7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1D" sheetId="64" r:id="rId1"/>
  </sheets>
  <definedNames>
    <definedName name="_xlnm.Print_Area" localSheetId="0">'Table 1D'!$C$2:$AL$81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64" l="1"/>
  <c r="G76" i="64"/>
  <c r="H75" i="64"/>
  <c r="G75" i="64"/>
  <c r="H74" i="64"/>
  <c r="G74" i="64"/>
  <c r="H73" i="64"/>
  <c r="G73" i="64"/>
  <c r="H72" i="64"/>
  <c r="G72" i="64"/>
  <c r="H71" i="64"/>
  <c r="G71" i="64"/>
  <c r="H70" i="64"/>
  <c r="G70" i="64"/>
  <c r="H69" i="64"/>
  <c r="G69" i="64"/>
  <c r="H68" i="64"/>
  <c r="G68" i="64"/>
  <c r="H67" i="64"/>
  <c r="G67" i="64"/>
  <c r="H66" i="64"/>
  <c r="G66" i="64"/>
  <c r="H65" i="64"/>
  <c r="G65" i="64"/>
  <c r="H64" i="64"/>
  <c r="G64" i="64"/>
  <c r="H60" i="64"/>
  <c r="G60" i="64"/>
  <c r="H59" i="64"/>
  <c r="G59" i="64"/>
  <c r="H58" i="64"/>
  <c r="G58" i="64"/>
  <c r="H57" i="64"/>
  <c r="G57" i="64"/>
  <c r="H56" i="64"/>
  <c r="G56" i="64"/>
  <c r="H55" i="64"/>
  <c r="G55" i="64"/>
  <c r="H54" i="64"/>
  <c r="G54" i="64"/>
  <c r="H53" i="64"/>
  <c r="G53" i="64"/>
  <c r="H52" i="64"/>
  <c r="G52" i="64"/>
  <c r="H51" i="64"/>
  <c r="G51" i="64"/>
  <c r="H50" i="64"/>
  <c r="G50" i="64"/>
  <c r="H49" i="64"/>
  <c r="G49" i="64"/>
  <c r="H48" i="64"/>
  <c r="G48" i="64"/>
  <c r="H47" i="64"/>
  <c r="G47" i="64"/>
  <c r="H46" i="64"/>
  <c r="G46" i="64"/>
  <c r="H45" i="64"/>
  <c r="G45" i="64"/>
  <c r="H44" i="64"/>
  <c r="G44" i="64"/>
  <c r="H40" i="64"/>
  <c r="G40" i="64"/>
  <c r="H39" i="64"/>
  <c r="G39" i="64"/>
  <c r="H38" i="64"/>
  <c r="G38" i="64"/>
  <c r="H37" i="64"/>
  <c r="G37" i="64"/>
  <c r="H36" i="64"/>
  <c r="G36" i="64"/>
  <c r="H35" i="64"/>
  <c r="G35" i="64"/>
  <c r="H34" i="64"/>
  <c r="G34" i="64"/>
  <c r="H33" i="64"/>
  <c r="G33" i="64"/>
  <c r="H32" i="64"/>
  <c r="G32" i="64"/>
  <c r="H28" i="64"/>
  <c r="G28" i="64"/>
  <c r="H27" i="64"/>
  <c r="G27" i="64"/>
  <c r="H26" i="64"/>
  <c r="G26" i="64"/>
  <c r="H25" i="64"/>
  <c r="G25" i="64"/>
  <c r="H24" i="64"/>
  <c r="G24" i="64"/>
  <c r="H23" i="64"/>
  <c r="G23" i="64"/>
  <c r="H22" i="64"/>
  <c r="G22" i="64"/>
  <c r="H21" i="64"/>
  <c r="G21" i="64"/>
  <c r="H20" i="64"/>
  <c r="G20" i="64"/>
  <c r="H19" i="64"/>
  <c r="G19" i="64"/>
  <c r="H18" i="64"/>
  <c r="G18" i="64"/>
  <c r="H17" i="64"/>
  <c r="G17" i="64"/>
  <c r="G63" i="64"/>
  <c r="G43" i="64"/>
  <c r="G31" i="64"/>
  <c r="G16" i="64"/>
  <c r="H16" i="64"/>
  <c r="H31" i="64"/>
  <c r="H43" i="64"/>
  <c r="H63" i="64"/>
  <c r="G13" i="64"/>
  <c r="O40" i="64"/>
  <c r="O39" i="64"/>
  <c r="O38" i="64"/>
  <c r="O37" i="64"/>
  <c r="O36" i="64"/>
  <c r="O35" i="64"/>
  <c r="O34" i="64"/>
  <c r="O33" i="64"/>
  <c r="O32" i="64"/>
  <c r="O28" i="64"/>
  <c r="O27" i="64"/>
  <c r="O26" i="64"/>
  <c r="O25" i="64"/>
  <c r="O24" i="64"/>
  <c r="O23" i="64"/>
  <c r="O22" i="64"/>
  <c r="O21" i="64"/>
  <c r="O20" i="64"/>
  <c r="O19" i="64"/>
  <c r="O18" i="64"/>
  <c r="O17" i="64"/>
  <c r="O60" i="64"/>
  <c r="O59" i="64"/>
  <c r="O58" i="64"/>
  <c r="O57" i="64"/>
  <c r="O56" i="64"/>
  <c r="O55" i="64"/>
  <c r="O54" i="64"/>
  <c r="O53" i="64"/>
  <c r="O52" i="64"/>
  <c r="O51" i="64"/>
  <c r="O50" i="64"/>
  <c r="O49" i="64"/>
  <c r="O48" i="64"/>
  <c r="O47" i="64"/>
  <c r="O46" i="64"/>
  <c r="O45" i="64"/>
  <c r="O44" i="64"/>
  <c r="O76" i="64"/>
  <c r="O75" i="64"/>
  <c r="O74" i="64"/>
  <c r="O73" i="64"/>
  <c r="O72" i="64"/>
  <c r="O71" i="64"/>
  <c r="O70" i="64"/>
  <c r="O69" i="64"/>
  <c r="O68" i="64"/>
  <c r="O67" i="64"/>
  <c r="O66" i="64"/>
  <c r="O65" i="64"/>
  <c r="O64" i="64"/>
  <c r="N76" i="64"/>
  <c r="N75" i="64"/>
  <c r="N74" i="64"/>
  <c r="N73" i="64"/>
  <c r="N72" i="64"/>
  <c r="N71" i="64"/>
  <c r="N70" i="64"/>
  <c r="N69" i="64"/>
  <c r="N68" i="64"/>
  <c r="N67" i="64"/>
  <c r="N66" i="64"/>
  <c r="N65" i="64"/>
  <c r="N64" i="64"/>
  <c r="N63" i="64"/>
  <c r="N60" i="64"/>
  <c r="N59" i="64"/>
  <c r="N58" i="64"/>
  <c r="N57" i="64"/>
  <c r="N56" i="64"/>
  <c r="N55" i="64"/>
  <c r="N54" i="64"/>
  <c r="N53" i="64"/>
  <c r="N52" i="64"/>
  <c r="N51" i="64"/>
  <c r="N50" i="64"/>
  <c r="N49" i="64"/>
  <c r="N48" i="64"/>
  <c r="N47" i="64"/>
  <c r="N46" i="64"/>
  <c r="N45" i="64"/>
  <c r="N44" i="64"/>
  <c r="N43" i="64"/>
  <c r="N40" i="64"/>
  <c r="N39" i="64"/>
  <c r="N38" i="64"/>
  <c r="N37" i="64"/>
  <c r="N36" i="64"/>
  <c r="N35" i="64"/>
  <c r="N34" i="64"/>
  <c r="N33" i="64"/>
  <c r="N32" i="64"/>
  <c r="N31" i="64"/>
  <c r="N28" i="64"/>
  <c r="N27" i="64"/>
  <c r="N26" i="64"/>
  <c r="N25" i="64"/>
  <c r="N24" i="64"/>
  <c r="N23" i="64"/>
  <c r="N22" i="64"/>
  <c r="N21" i="64"/>
  <c r="N20" i="64"/>
  <c r="N19" i="64"/>
  <c r="N18" i="64"/>
  <c r="N17" i="64"/>
  <c r="N16" i="64"/>
  <c r="O16" i="64"/>
  <c r="O31" i="64"/>
  <c r="O43" i="64"/>
  <c r="O63" i="64"/>
  <c r="N13" i="64"/>
  <c r="Z76" i="64"/>
  <c r="Y76" i="64"/>
  <c r="Z75" i="64"/>
  <c r="Y75" i="64"/>
  <c r="Z74" i="64"/>
  <c r="Y74" i="64"/>
  <c r="Z73" i="64"/>
  <c r="Y73" i="64"/>
  <c r="Z72" i="64"/>
  <c r="Y72" i="64"/>
  <c r="Z71" i="64"/>
  <c r="Y71" i="64"/>
  <c r="Z70" i="64"/>
  <c r="Y70" i="64"/>
  <c r="Z69" i="64"/>
  <c r="Y69" i="64"/>
  <c r="Z68" i="64"/>
  <c r="Y68" i="64"/>
  <c r="Z67" i="64"/>
  <c r="Y67" i="64"/>
  <c r="Z66" i="64"/>
  <c r="Y66" i="64"/>
  <c r="Z65" i="64"/>
  <c r="Y65" i="64"/>
  <c r="Z64" i="64"/>
  <c r="Y64" i="64"/>
  <c r="Z60" i="64"/>
  <c r="Y60" i="64"/>
  <c r="Z59" i="64"/>
  <c r="Y59" i="64"/>
  <c r="Z58" i="64"/>
  <c r="Y58" i="64"/>
  <c r="Z57" i="64"/>
  <c r="Y57" i="64"/>
  <c r="Z56" i="64"/>
  <c r="Y56" i="64"/>
  <c r="Z55" i="64"/>
  <c r="Y55" i="64"/>
  <c r="Z54" i="64"/>
  <c r="Y54" i="64"/>
  <c r="Z53" i="64"/>
  <c r="Y53" i="64"/>
  <c r="Z52" i="64"/>
  <c r="Y52" i="64"/>
  <c r="Z51" i="64"/>
  <c r="Y51" i="64"/>
  <c r="Z50" i="64"/>
  <c r="Y50" i="64"/>
  <c r="Z49" i="64"/>
  <c r="Y49" i="64"/>
  <c r="Z48" i="64"/>
  <c r="Y48" i="64"/>
  <c r="Z47" i="64"/>
  <c r="Y47" i="64"/>
  <c r="Z46" i="64"/>
  <c r="Y46" i="64"/>
  <c r="Z45" i="64"/>
  <c r="Y45" i="64"/>
  <c r="Z44" i="64"/>
  <c r="Y44" i="64"/>
  <c r="Z40" i="64"/>
  <c r="Y40" i="64"/>
  <c r="Z39" i="64"/>
  <c r="Y39" i="64"/>
  <c r="Z38" i="64"/>
  <c r="Y38" i="64"/>
  <c r="Z37" i="64"/>
  <c r="Y37" i="64"/>
  <c r="Z36" i="64"/>
  <c r="Y36" i="64"/>
  <c r="Z35" i="64"/>
  <c r="Y35" i="64"/>
  <c r="Z34" i="64"/>
  <c r="Y34" i="64"/>
  <c r="Z33" i="64"/>
  <c r="Y33" i="64"/>
  <c r="Z32" i="64"/>
  <c r="Y32" i="64"/>
  <c r="Z28" i="64"/>
  <c r="Y28" i="64"/>
  <c r="Z27" i="64"/>
  <c r="Y27" i="64"/>
  <c r="Z26" i="64"/>
  <c r="Y26" i="64"/>
  <c r="Z25" i="64"/>
  <c r="Y25" i="64"/>
  <c r="Z24" i="64"/>
  <c r="Y24" i="64"/>
  <c r="Z23" i="64"/>
  <c r="Y23" i="64"/>
  <c r="Z22" i="64"/>
  <c r="Y22" i="64"/>
  <c r="Z21" i="64"/>
  <c r="Y21" i="64"/>
  <c r="Z20" i="64"/>
  <c r="Y20" i="64"/>
  <c r="Z19" i="64"/>
  <c r="Y19" i="64"/>
  <c r="Z18" i="64"/>
  <c r="Y18" i="64"/>
  <c r="Z17" i="64"/>
  <c r="Y17" i="64"/>
  <c r="Y63" i="64"/>
  <c r="Y43" i="64"/>
  <c r="Y31" i="64"/>
  <c r="Y16" i="64"/>
  <c r="Z16" i="64"/>
  <c r="Z31" i="64"/>
  <c r="Z43" i="64"/>
  <c r="Z63" i="64"/>
  <c r="Y13" i="64"/>
  <c r="M63" i="64" l="1"/>
  <c r="M43" i="64"/>
  <c r="M16" i="64"/>
  <c r="M31" i="64"/>
  <c r="M13" i="64"/>
  <c r="M76" i="64"/>
  <c r="M28" i="64"/>
  <c r="M60" i="64"/>
  <c r="M75" i="64"/>
  <c r="M59" i="64"/>
  <c r="M40" i="64"/>
  <c r="M74" i="64"/>
  <c r="M58" i="64"/>
  <c r="M57" i="64"/>
  <c r="M27" i="64"/>
  <c r="M56" i="64"/>
  <c r="M39" i="64"/>
  <c r="M38" i="64"/>
  <c r="M73" i="64"/>
  <c r="M55" i="64"/>
  <c r="M26" i="64"/>
  <c r="M25" i="64"/>
  <c r="M54" i="64"/>
  <c r="M37" i="64"/>
  <c r="M72" i="64"/>
  <c r="M36" i="64"/>
  <c r="M35" i="64"/>
  <c r="M71" i="64"/>
  <c r="M24" i="64"/>
  <c r="M70" i="64"/>
  <c r="M23" i="64"/>
  <c r="M53" i="64"/>
  <c r="M22" i="64"/>
  <c r="M21" i="64"/>
  <c r="M34" i="64"/>
  <c r="M52" i="64"/>
  <c r="M33" i="64"/>
  <c r="M51" i="64"/>
  <c r="M50" i="64"/>
  <c r="M20" i="64"/>
  <c r="M19" i="64"/>
  <c r="M18" i="64"/>
  <c r="M17" i="64"/>
  <c r="M69" i="64"/>
  <c r="M68" i="64"/>
  <c r="M49" i="64"/>
  <c r="M48" i="64"/>
  <c r="M47" i="64"/>
  <c r="M46" i="64"/>
  <c r="M32" i="64"/>
  <c r="M67" i="64"/>
  <c r="M66" i="64"/>
  <c r="M45" i="64"/>
  <c r="M65" i="64"/>
  <c r="M64" i="64"/>
  <c r="M44" i="64"/>
  <c r="R63" i="64"/>
  <c r="R43" i="64"/>
  <c r="R16" i="64"/>
  <c r="R31" i="64"/>
  <c r="R13" i="64"/>
  <c r="R76" i="64"/>
  <c r="R28" i="64"/>
  <c r="R60" i="64"/>
  <c r="R75" i="64"/>
  <c r="R59" i="64"/>
  <c r="R40" i="64"/>
  <c r="R74" i="64"/>
  <c r="R58" i="64"/>
  <c r="R57" i="64"/>
  <c r="R27" i="64"/>
  <c r="R56" i="64"/>
  <c r="R39" i="64"/>
  <c r="R38" i="64"/>
  <c r="R73" i="64"/>
  <c r="R55" i="64"/>
  <c r="R26" i="64"/>
  <c r="R25" i="64"/>
  <c r="R54" i="64"/>
  <c r="R37" i="64"/>
  <c r="R72" i="64"/>
  <c r="R36" i="64"/>
  <c r="R35" i="64"/>
  <c r="R71" i="64"/>
  <c r="R24" i="64"/>
  <c r="R70" i="64"/>
  <c r="R23" i="64"/>
  <c r="R53" i="64"/>
  <c r="R22" i="64"/>
  <c r="R21" i="64"/>
  <c r="R34" i="64"/>
  <c r="R52" i="64"/>
  <c r="R33" i="64"/>
  <c r="R51" i="64"/>
  <c r="R50" i="64"/>
  <c r="R20" i="64"/>
  <c r="R19" i="64"/>
  <c r="R18" i="64"/>
  <c r="R17" i="64"/>
  <c r="R69" i="64"/>
  <c r="R68" i="64"/>
  <c r="R49" i="64"/>
  <c r="R48" i="64"/>
  <c r="R47" i="64"/>
  <c r="R46" i="64"/>
  <c r="R32" i="64"/>
  <c r="R67" i="64"/>
  <c r="R66" i="64"/>
  <c r="R45" i="64"/>
  <c r="R65" i="64"/>
  <c r="R64" i="64"/>
  <c r="R44" i="64"/>
  <c r="W63" i="64"/>
  <c r="W43" i="64"/>
  <c r="W16" i="64"/>
  <c r="W31" i="64"/>
  <c r="W13" i="64"/>
  <c r="W76" i="64"/>
  <c r="W28" i="64"/>
  <c r="W60" i="64"/>
  <c r="W75" i="64"/>
  <c r="W59" i="64"/>
  <c r="W40" i="64"/>
  <c r="W74" i="64"/>
  <c r="W58" i="64"/>
  <c r="W57" i="64"/>
  <c r="W27" i="64"/>
  <c r="W56" i="64"/>
  <c r="W39" i="64"/>
  <c r="W38" i="64"/>
  <c r="W73" i="64"/>
  <c r="W55" i="64"/>
  <c r="W26" i="64"/>
  <c r="W25" i="64"/>
  <c r="W54" i="64"/>
  <c r="W37" i="64"/>
  <c r="W72" i="64"/>
  <c r="W36" i="64"/>
  <c r="W35" i="64"/>
  <c r="W71" i="64"/>
  <c r="W24" i="64"/>
  <c r="W70" i="64"/>
  <c r="W23" i="64"/>
  <c r="W53" i="64"/>
  <c r="W22" i="64"/>
  <c r="W21" i="64"/>
  <c r="W34" i="64"/>
  <c r="W52" i="64"/>
  <c r="W33" i="64"/>
  <c r="W51" i="64"/>
  <c r="W50" i="64"/>
  <c r="W20" i="64"/>
  <c r="W19" i="64"/>
  <c r="W18" i="64"/>
  <c r="W17" i="64"/>
  <c r="W69" i="64"/>
  <c r="W68" i="64"/>
  <c r="W49" i="64"/>
  <c r="W48" i="64"/>
  <c r="W47" i="64"/>
  <c r="W46" i="64"/>
  <c r="W32" i="64"/>
  <c r="W67" i="64"/>
  <c r="W66" i="64"/>
  <c r="W45" i="64"/>
  <c r="W65" i="64"/>
  <c r="W64" i="64"/>
  <c r="W44" i="64"/>
  <c r="AK63" i="64"/>
  <c r="AK43" i="64"/>
  <c r="AK16" i="64"/>
  <c r="AK31" i="64"/>
  <c r="AK13" i="64"/>
  <c r="AK76" i="64"/>
  <c r="AK28" i="64"/>
  <c r="AK60" i="64"/>
  <c r="AK75" i="64"/>
  <c r="AK59" i="64"/>
  <c r="AK40" i="64"/>
  <c r="AK74" i="64"/>
  <c r="AK58" i="64"/>
  <c r="AK57" i="64"/>
  <c r="AK27" i="64"/>
  <c r="AK56" i="64"/>
  <c r="AK39" i="64"/>
  <c r="AK38" i="64"/>
  <c r="AK73" i="64"/>
  <c r="AK55" i="64"/>
  <c r="AK26" i="64"/>
  <c r="AK25" i="64"/>
  <c r="AK54" i="64"/>
  <c r="AK37" i="64"/>
  <c r="AK72" i="64"/>
  <c r="AK36" i="64"/>
  <c r="AK35" i="64"/>
  <c r="AK71" i="64"/>
  <c r="AK24" i="64"/>
  <c r="AK70" i="64"/>
  <c r="AK23" i="64"/>
  <c r="AK53" i="64"/>
  <c r="AK22" i="64"/>
  <c r="AK21" i="64"/>
  <c r="AK34" i="64"/>
  <c r="AK52" i="64"/>
  <c r="AK33" i="64"/>
  <c r="AK51" i="64"/>
  <c r="AK50" i="64"/>
  <c r="AK20" i="64"/>
  <c r="AK19" i="64"/>
  <c r="AK18" i="64"/>
  <c r="AK17" i="64"/>
  <c r="AK69" i="64"/>
  <c r="AK68" i="64"/>
  <c r="AK49" i="64"/>
  <c r="AK48" i="64"/>
  <c r="AK47" i="64"/>
  <c r="AK46" i="64"/>
  <c r="AK32" i="64"/>
  <c r="AK67" i="64"/>
  <c r="AK66" i="64"/>
  <c r="AK45" i="64"/>
  <c r="AK65" i="64"/>
  <c r="AK64" i="64"/>
  <c r="AK44" i="64"/>
</calcChain>
</file>

<file path=xl/sharedStrings.xml><?xml version="1.0" encoding="utf-8"?>
<sst xmlns="http://schemas.openxmlformats.org/spreadsheetml/2006/main" count="106" uniqueCount="88">
  <si>
    <t xml:space="preserve">Area Name </t>
  </si>
  <si>
    <t>Buildings</t>
  </si>
  <si>
    <t>Units</t>
  </si>
  <si>
    <t xml:space="preserve">Rank </t>
  </si>
  <si>
    <t>United States</t>
  </si>
  <si>
    <t>Maryland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</si>
  <si>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</si>
  <si>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</si>
  <si>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</si>
  <si>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</si>
  <si>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</si>
  <si>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</si>
  <si>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</si>
  <si>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</si>
  <si>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</si>
  <si>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</si>
  <si>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</si>
  <si>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</si>
  <si>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</si>
  <si>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</si>
  <si>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</si>
  <si>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</si>
  <si>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</si>
  <si>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</si>
  <si>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</si>
  <si>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</si>
  <si>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</si>
  <si>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</si>
  <si>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</si>
  <si>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</si>
  <si>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</si>
  <si>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</si>
  <si>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</si>
  <si>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</si>
  <si>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</si>
  <si>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</si>
  <si>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</si>
  <si>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</si>
  <si>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</si>
  <si>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</si>
  <si>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</si>
  <si>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</si>
  <si>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</si>
  <si>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</si>
  <si>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</si>
  <si>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</si>
  <si>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</si>
  <si>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</si>
  <si>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</si>
  <si>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</si>
  <si>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</si>
  <si>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</si>
  <si>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</si>
  <si>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</si>
  <si>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</si>
  <si>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</si>
  <si>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Average Construction Value</t>
  </si>
  <si>
    <t>Northeast Region</t>
  </si>
  <si>
    <t>Midwest Region</t>
  </si>
  <si>
    <t>South Region</t>
  </si>
  <si>
    <t>West Region</t>
  </si>
  <si>
    <t>Sums may not add due to rounding</t>
  </si>
  <si>
    <t>SOURCE:  U. S. Bureau of the Census.  Manufacturing and Construction Statistics Division. Residential Construction Branch</t>
  </si>
  <si>
    <t>State Rank</t>
  </si>
  <si>
    <t xml:space="preserve"> Rank</t>
  </si>
  <si>
    <t>TOTAL NEW AUTHORIZED HOUSING UNITS</t>
  </si>
  <si>
    <t>NEW SINGLE FAMILY HOUSING UNITS</t>
  </si>
  <si>
    <t>NEW MULTI FAMILY HOUSING UNIT BUILDINGS</t>
  </si>
  <si>
    <t>Buildings, Units, Structure Type and Value (rounded to nearest $1,000)</t>
  </si>
  <si>
    <t>Total Units</t>
  </si>
  <si>
    <t>Construction Value</t>
  </si>
  <si>
    <t>Value Rank</t>
  </si>
  <si>
    <t>Single Family Percent</t>
  </si>
  <si>
    <t>Single Family Units as a Percent of</t>
  </si>
  <si>
    <t>Construction Value Rank</t>
  </si>
  <si>
    <t>Average Construction Value Rank</t>
  </si>
  <si>
    <t>Percent of Total Units</t>
  </si>
  <si>
    <t>Percent of Total Units Rank</t>
  </si>
  <si>
    <t xml:space="preserve">Multi Family Units As a Percent of </t>
  </si>
  <si>
    <t xml:space="preserve">Units as Percent of </t>
  </si>
  <si>
    <t xml:space="preserve"> United States</t>
  </si>
  <si>
    <t xml:space="preserve">Region </t>
  </si>
  <si>
    <t>TWO UNIT BUILDINGS</t>
  </si>
  <si>
    <t xml:space="preserve">     3 OR 4 UNIT BUILDINGS</t>
  </si>
  <si>
    <t>FIVE OR MORE UNIT BUILDINGS</t>
  </si>
  <si>
    <t>Percent of Multi Family Units</t>
  </si>
  <si>
    <t>Prepared by Maryland Department of Planning.  Planning Services Division. 2020.</t>
  </si>
  <si>
    <t>Table 1D.  UNITED STATES, REGIONS AND STATES NEW HOUSING UNITS AUTHORIZED FOR CONSTRUCTION BY BUILDING PERMITS: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</si>
</sst>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70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sz val="11"/>
      <color rgb="FF006100"/>
      <name val="Cambria"/>
      <family val="2"/>
    </font>
    <font>
      <sz val="14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0" fontId="16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41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42" fontId="10" fillId="0" borderId="0" xfId="0" applyNumberFormat="1" applyFont="1" applyBorder="1"/>
    <xf numFmtId="42" fontId="14" fillId="0" borderId="0" xfId="0" applyNumberFormat="1" applyFont="1" applyBorder="1"/>
    <xf numFmtId="41" fontId="12" fillId="0" borderId="0" xfId="0" applyNumberFormat="1" applyFont="1" applyBorder="1"/>
    <xf numFmtId="41" fontId="11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0" borderId="0" xfId="0" applyNumberFormat="1" applyFont="1" applyBorder="1"/>
    <xf numFmtId="0" fontId="10" fillId="0" borderId="25" xfId="0" applyFont="1" applyBorder="1"/>
    <xf numFmtId="41" fontId="7" fillId="0" borderId="4" xfId="0" applyNumberFormat="1" applyFont="1" applyBorder="1"/>
    <xf numFmtId="165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0" fontId="7" fillId="0" borderId="4" xfId="0" applyFont="1" applyBorder="1" applyAlignment="1">
      <alignment horizontal="center"/>
    </xf>
    <xf numFmtId="41" fontId="10" fillId="0" borderId="9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Border="1"/>
    <xf numFmtId="164" fontId="10" fillId="0" borderId="4" xfId="1" applyNumberFormat="1" applyFont="1" applyBorder="1"/>
    <xf numFmtId="164" fontId="7" fillId="0" borderId="4" xfId="1" applyNumberFormat="1" applyFont="1" applyBorder="1"/>
    <xf numFmtId="0" fontId="10" fillId="0" borderId="21" xfId="0" applyFont="1" applyBorder="1" applyAlignment="1">
      <alignment horizontal="center"/>
    </xf>
    <xf numFmtId="41" fontId="14" fillId="0" borderId="0" xfId="0" applyNumberFormat="1" applyFont="1"/>
    <xf numFmtId="41" fontId="10" fillId="0" borderId="25" xfId="0" applyNumberFormat="1" applyFont="1" applyBorder="1"/>
    <xf numFmtId="41" fontId="14" fillId="0" borderId="0" xfId="0" applyNumberFormat="1" applyFont="1" applyBorder="1"/>
    <xf numFmtId="10" fontId="15" fillId="0" borderId="0" xfId="0" applyNumberFormat="1" applyFont="1" applyBorder="1"/>
    <xf numFmtId="10" fontId="15" fillId="0" borderId="0" xfId="0" applyNumberFormat="1" applyFont="1" applyBorder="1" applyAlignment="1">
      <alignment horizontal="center"/>
    </xf>
    <xf numFmtId="42" fontId="15" fillId="0" borderId="0" xfId="0" applyNumberFormat="1" applyFont="1" applyBorder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164" fontId="15" fillId="0" borderId="0" xfId="1" applyNumberFormat="1" applyFont="1" applyBorder="1"/>
    <xf numFmtId="0" fontId="14" fillId="0" borderId="0" xfId="0" applyNumberFormat="1" applyFont="1" applyAlignment="1">
      <alignment horizontal="center"/>
    </xf>
    <xf numFmtId="42" fontId="14" fillId="0" borderId="0" xfId="0" applyNumberFormat="1" applyFont="1"/>
    <xf numFmtId="42" fontId="14" fillId="0" borderId="0" xfId="1" applyNumberFormat="1" applyFont="1" applyBorder="1" applyAlignment="1">
      <alignment horizontal="center"/>
    </xf>
    <xf numFmtId="164" fontId="10" fillId="0" borderId="0" xfId="1" applyNumberFormat="1" applyFont="1"/>
    <xf numFmtId="164" fontId="11" fillId="0" borderId="0" xfId="1" applyNumberFormat="1" applyFont="1"/>
    <xf numFmtId="41" fontId="11" fillId="0" borderId="4" xfId="0" applyNumberFormat="1" applyFont="1" applyBorder="1"/>
    <xf numFmtId="41" fontId="10" fillId="0" borderId="0" xfId="0" applyNumberFormat="1" applyFont="1"/>
    <xf numFmtId="42" fontId="10" fillId="0" borderId="0" xfId="0" applyNumberFormat="1" applyFont="1"/>
    <xf numFmtId="164" fontId="10" fillId="0" borderId="0" xfId="1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164" fontId="11" fillId="0" borderId="0" xfId="1" applyNumberFormat="1" applyFont="1" applyBorder="1"/>
    <xf numFmtId="164" fontId="10" fillId="0" borderId="0" xfId="1" applyNumberFormat="1" applyFont="1" applyBorder="1"/>
    <xf numFmtId="0" fontId="11" fillId="0" borderId="0" xfId="0" applyNumberFormat="1" applyFont="1" applyBorder="1"/>
    <xf numFmtId="41" fontId="10" fillId="0" borderId="21" xfId="0" applyNumberFormat="1" applyFont="1" applyBorder="1"/>
    <xf numFmtId="164" fontId="10" fillId="0" borderId="21" xfId="1" applyNumberFormat="1" applyFont="1" applyBorder="1"/>
    <xf numFmtId="41" fontId="10" fillId="0" borderId="24" xfId="0" applyNumberFormat="1" applyFont="1" applyBorder="1"/>
    <xf numFmtId="165" fontId="11" fillId="0" borderId="4" xfId="4" applyNumberFormat="1" applyFont="1" applyBorder="1" applyAlignment="1">
      <alignment horizontal="center"/>
    </xf>
    <xf numFmtId="165" fontId="9" fillId="0" borderId="4" xfId="4" applyNumberFormat="1" applyFont="1" applyBorder="1" applyAlignment="1">
      <alignment horizontal="center"/>
    </xf>
    <xf numFmtId="164" fontId="7" fillId="0" borderId="28" xfId="1" applyNumberFormat="1" applyFont="1" applyBorder="1"/>
    <xf numFmtId="165" fontId="9" fillId="0" borderId="4" xfId="4" applyNumberFormat="1" applyFont="1" applyBorder="1"/>
    <xf numFmtId="165" fontId="11" fillId="0" borderId="4" xfId="4" applyNumberFormat="1" applyFont="1" applyBorder="1"/>
    <xf numFmtId="0" fontId="10" fillId="0" borderId="4" xfId="0" applyNumberFormat="1" applyFont="1" applyBorder="1" applyAlignment="1">
      <alignment horizontal="center"/>
    </xf>
    <xf numFmtId="41" fontId="11" fillId="0" borderId="0" xfId="0" applyNumberFormat="1" applyFont="1"/>
    <xf numFmtId="164" fontId="11" fillId="0" borderId="4" xfId="1" applyNumberFormat="1" applyFont="1" applyBorder="1"/>
    <xf numFmtId="41" fontId="7" fillId="0" borderId="9" xfId="0" applyNumberFormat="1" applyFont="1" applyBorder="1"/>
    <xf numFmtId="164" fontId="9" fillId="0" borderId="0" xfId="1" applyNumberFormat="1" applyFont="1" applyBorder="1"/>
    <xf numFmtId="0" fontId="4" fillId="0" borderId="0" xfId="0" applyFont="1"/>
    <xf numFmtId="41" fontId="4" fillId="0" borderId="0" xfId="0" applyNumberFormat="1" applyFont="1"/>
    <xf numFmtId="164" fontId="4" fillId="0" borderId="0" xfId="1" applyNumberFormat="1" applyFont="1"/>
    <xf numFmtId="170" fontId="7" fillId="0" borderId="4" xfId="6" applyNumberFormat="1" applyFont="1" applyBorder="1"/>
    <xf numFmtId="170" fontId="7" fillId="0" borderId="5" xfId="6" applyNumberFormat="1" applyFont="1" applyBorder="1" applyAlignment="1">
      <alignment horizontal="center"/>
    </xf>
    <xf numFmtId="170" fontId="7" fillId="0" borderId="4" xfId="6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164" fontId="14" fillId="0" borderId="0" xfId="1" applyNumberFormat="1" applyFont="1"/>
    <xf numFmtId="165" fontId="15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4" fontId="10" fillId="0" borderId="28" xfId="1" applyNumberFormat="1" applyFont="1" applyBorder="1"/>
    <xf numFmtId="165" fontId="7" fillId="0" borderId="4" xfId="4" applyNumberFormat="1" applyFont="1" applyBorder="1"/>
    <xf numFmtId="170" fontId="9" fillId="0" borderId="4" xfId="6" applyNumberFormat="1" applyFont="1" applyBorder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4" applyNumberFormat="1" applyFont="1"/>
    <xf numFmtId="164" fontId="7" fillId="0" borderId="0" xfId="1" applyNumberFormat="1" applyFont="1" applyBorder="1"/>
    <xf numFmtId="165" fontId="11" fillId="0" borderId="0" xfId="0" applyNumberFormat="1" applyFont="1"/>
    <xf numFmtId="41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165" fontId="11" fillId="0" borderId="21" xfId="0" applyNumberFormat="1" applyFont="1" applyBorder="1"/>
    <xf numFmtId="0" fontId="11" fillId="0" borderId="21" xfId="0" applyNumberFormat="1" applyFont="1" applyBorder="1"/>
    <xf numFmtId="164" fontId="11" fillId="0" borderId="21" xfId="1" applyNumberFormat="1" applyFont="1" applyBorder="1"/>
    <xf numFmtId="0" fontId="4" fillId="0" borderId="17" xfId="0" applyFont="1" applyBorder="1"/>
    <xf numFmtId="164" fontId="4" fillId="0" borderId="4" xfId="1" applyNumberFormat="1" applyFont="1" applyBorder="1"/>
    <xf numFmtId="0" fontId="4" fillId="0" borderId="4" xfId="0" applyFont="1" applyBorder="1" applyAlignment="1">
      <alignment horizontal="center"/>
    </xf>
    <xf numFmtId="0" fontId="10" fillId="0" borderId="21" xfId="0" applyFont="1" applyBorder="1"/>
    <xf numFmtId="42" fontId="10" fillId="0" borderId="21" xfId="0" applyNumberFormat="1" applyFont="1" applyBorder="1"/>
    <xf numFmtId="164" fontId="10" fillId="0" borderId="27" xfId="1" applyNumberFormat="1" applyFont="1" applyBorder="1" applyAlignment="1">
      <alignment horizontal="center"/>
    </xf>
    <xf numFmtId="0" fontId="6" fillId="0" borderId="0" xfId="0" applyFont="1"/>
    <xf numFmtId="0" fontId="7" fillId="0" borderId="0" xfId="0" applyNumberFormat="1" applyFont="1" applyBorder="1"/>
    <xf numFmtId="170" fontId="10" fillId="0" borderId="4" xfId="6" applyNumberFormat="1" applyFont="1" applyBorder="1"/>
    <xf numFmtId="170" fontId="10" fillId="0" borderId="4" xfId="6" applyNumberFormat="1" applyFont="1" applyBorder="1" applyAlignment="1">
      <alignment horizontal="center" vertical="center"/>
    </xf>
    <xf numFmtId="170" fontId="11" fillId="0" borderId="4" xfId="6" applyNumberFormat="1" applyFont="1" applyBorder="1"/>
    <xf numFmtId="170" fontId="10" fillId="0" borderId="13" xfId="6" applyNumberFormat="1" applyFont="1" applyBorder="1" applyAlignment="1">
      <alignment horizontal="center"/>
    </xf>
    <xf numFmtId="170" fontId="10" fillId="0" borderId="4" xfId="6" applyNumberFormat="1" applyFont="1" applyBorder="1" applyAlignment="1">
      <alignment horizontal="center"/>
    </xf>
    <xf numFmtId="0" fontId="9" fillId="0" borderId="0" xfId="0" applyNumberFormat="1" applyFont="1" applyBorder="1"/>
    <xf numFmtId="170" fontId="10" fillId="0" borderId="5" xfId="6" applyNumberFormat="1" applyFont="1" applyBorder="1" applyAlignment="1">
      <alignment horizontal="center"/>
    </xf>
    <xf numFmtId="2" fontId="11" fillId="0" borderId="0" xfId="0" applyNumberFormat="1" applyFont="1" applyBorder="1"/>
    <xf numFmtId="0" fontId="5" fillId="0" borderId="0" xfId="0" applyFont="1"/>
    <xf numFmtId="2" fontId="10" fillId="0" borderId="0" xfId="0" applyNumberFormat="1" applyFont="1" applyBorder="1"/>
    <xf numFmtId="41" fontId="11" fillId="0" borderId="9" xfId="0" applyNumberFormat="1" applyFont="1" applyBorder="1"/>
    <xf numFmtId="0" fontId="10" fillId="0" borderId="9" xfId="0" applyFont="1" applyBorder="1" applyAlignment="1">
      <alignment horizontal="center" vertical="center"/>
    </xf>
    <xf numFmtId="164" fontId="10" fillId="0" borderId="9" xfId="1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1" fillId="0" borderId="9" xfId="0" applyNumberFormat="1" applyFont="1" applyBorder="1"/>
    <xf numFmtId="0" fontId="11" fillId="0" borderId="9" xfId="0" applyNumberFormat="1" applyFont="1" applyBorder="1"/>
    <xf numFmtId="164" fontId="11" fillId="0" borderId="9" xfId="1" applyNumberFormat="1" applyFont="1" applyBorder="1"/>
    <xf numFmtId="164" fontId="10" fillId="0" borderId="9" xfId="1" applyNumberFormat="1" applyFont="1" applyBorder="1"/>
    <xf numFmtId="0" fontId="4" fillId="0" borderId="10" xfId="0" applyFont="1" applyBorder="1"/>
    <xf numFmtId="0" fontId="7" fillId="0" borderId="9" xfId="0" applyFont="1" applyBorder="1" applyAlignment="1">
      <alignment horizontal="center"/>
    </xf>
    <xf numFmtId="165" fontId="7" fillId="0" borderId="9" xfId="4" applyNumberFormat="1" applyFont="1" applyBorder="1"/>
    <xf numFmtId="164" fontId="4" fillId="0" borderId="9" xfId="1" applyNumberFormat="1" applyFont="1" applyBorder="1"/>
    <xf numFmtId="0" fontId="4" fillId="0" borderId="9" xfId="0" applyFont="1" applyBorder="1" applyAlignment="1">
      <alignment horizontal="center"/>
    </xf>
    <xf numFmtId="42" fontId="10" fillId="0" borderId="9" xfId="0" applyNumberFormat="1" applyFont="1" applyBorder="1"/>
    <xf numFmtId="164" fontId="10" fillId="0" borderId="33" xfId="1" applyNumberFormat="1" applyFont="1" applyBorder="1" applyAlignment="1">
      <alignment horizontal="center"/>
    </xf>
    <xf numFmtId="0" fontId="9" fillId="0" borderId="0" xfId="0" applyFont="1"/>
    <xf numFmtId="164" fontId="14" fillId="0" borderId="0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/>
    </xf>
    <xf numFmtId="164" fontId="14" fillId="0" borderId="0" xfId="1" applyNumberFormat="1" applyFont="1" applyBorder="1"/>
    <xf numFmtId="164" fontId="10" fillId="2" borderId="0" xfId="1" applyNumberFormat="1" applyFont="1" applyFill="1" applyBorder="1"/>
    <xf numFmtId="0" fontId="10" fillId="2" borderId="0" xfId="5" applyNumberFormat="1" applyFont="1" applyBorder="1" applyAlignment="1">
      <alignment horizontal="center"/>
    </xf>
    <xf numFmtId="42" fontId="10" fillId="2" borderId="0" xfId="5" applyNumberFormat="1" applyFont="1" applyBorder="1"/>
    <xf numFmtId="170" fontId="11" fillId="0" borderId="4" xfId="6" applyNumberFormat="1" applyFont="1" applyBorder="1" applyAlignment="1">
      <alignment horizontal="center" vertical="center"/>
    </xf>
    <xf numFmtId="0" fontId="8" fillId="0" borderId="0" xfId="0" applyFont="1" applyBorder="1"/>
    <xf numFmtId="170" fontId="7" fillId="0" borderId="13" xfId="6" applyNumberFormat="1" applyFont="1" applyBorder="1" applyAlignment="1">
      <alignment horizontal="center"/>
    </xf>
    <xf numFmtId="0" fontId="7" fillId="0" borderId="4" xfId="0" applyFont="1" applyBorder="1"/>
    <xf numFmtId="165" fontId="10" fillId="0" borderId="4" xfId="4" applyNumberFormat="1" applyFont="1" applyBorder="1" applyAlignment="1">
      <alignment horizontal="center"/>
    </xf>
    <xf numFmtId="0" fontId="10" fillId="0" borderId="4" xfId="6" applyNumberFormat="1" applyFont="1" applyBorder="1" applyAlignment="1">
      <alignment horizontal="center"/>
    </xf>
    <xf numFmtId="0" fontId="11" fillId="0" borderId="4" xfId="6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11" fillId="0" borderId="5" xfId="6" applyNumberFormat="1" applyFont="1" applyBorder="1" applyAlignment="1">
      <alignment horizontal="center"/>
    </xf>
    <xf numFmtId="0" fontId="11" fillId="0" borderId="13" xfId="6" applyNumberFormat="1" applyFont="1" applyBorder="1" applyAlignment="1">
      <alignment horizontal="center"/>
    </xf>
    <xf numFmtId="0" fontId="11" fillId="0" borderId="4" xfId="6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/>
    <xf numFmtId="0" fontId="10" fillId="0" borderId="31" xfId="0" applyFont="1" applyBorder="1"/>
    <xf numFmtId="164" fontId="7" fillId="0" borderId="4" xfId="1" applyNumberFormat="1" applyFont="1" applyBorder="1" applyAlignment="1">
      <alignment horizontal="center" vertical="center"/>
    </xf>
    <xf numFmtId="165" fontId="9" fillId="0" borderId="21" xfId="4" applyNumberFormat="1" applyFont="1" applyBorder="1" applyAlignment="1">
      <alignment horizontal="center" vertical="center" wrapText="1"/>
    </xf>
    <xf numFmtId="165" fontId="9" fillId="0" borderId="7" xfId="4" applyNumberFormat="1" applyFont="1" applyBorder="1" applyAlignment="1">
      <alignment horizontal="center" vertical="center" wrapText="1"/>
    </xf>
    <xf numFmtId="41" fontId="12" fillId="0" borderId="15" xfId="2" applyNumberFormat="1" applyFont="1" applyBorder="1" applyAlignment="1">
      <alignment horizontal="center" vertical="center"/>
    </xf>
    <xf numFmtId="41" fontId="12" fillId="0" borderId="16" xfId="2" applyNumberFormat="1" applyFont="1" applyBorder="1" applyAlignment="1">
      <alignment horizontal="center" vertical="center"/>
    </xf>
    <xf numFmtId="41" fontId="12" fillId="0" borderId="24" xfId="2" applyNumberFormat="1" applyFont="1" applyBorder="1" applyAlignment="1">
      <alignment horizontal="center" vertical="center"/>
    </xf>
    <xf numFmtId="41" fontId="12" fillId="0" borderId="30" xfId="2" applyNumberFormat="1" applyFont="1" applyBorder="1" applyAlignment="1">
      <alignment horizontal="center" vertical="center"/>
    </xf>
    <xf numFmtId="41" fontId="12" fillId="0" borderId="21" xfId="2" applyNumberFormat="1" applyFont="1" applyBorder="1" applyAlignment="1">
      <alignment horizontal="center" vertical="center"/>
    </xf>
    <xf numFmtId="41" fontId="12" fillId="0" borderId="7" xfId="2" applyNumberFormat="1" applyFont="1" applyBorder="1" applyAlignment="1">
      <alignment horizontal="center" vertical="center"/>
    </xf>
    <xf numFmtId="41" fontId="12" fillId="0" borderId="22" xfId="2" applyNumberFormat="1" applyFont="1" applyBorder="1" applyAlignment="1">
      <alignment horizontal="center" vertical="center"/>
    </xf>
    <xf numFmtId="41" fontId="12" fillId="0" borderId="12" xfId="2" applyNumberFormat="1" applyFont="1" applyBorder="1" applyAlignment="1">
      <alignment horizontal="center" vertical="center"/>
    </xf>
    <xf numFmtId="41" fontId="12" fillId="0" borderId="3" xfId="2" applyNumberFormat="1" applyFont="1" applyBorder="1" applyAlignment="1">
      <alignment horizontal="center" vertical="center"/>
    </xf>
    <xf numFmtId="41" fontId="12" fillId="0" borderId="37" xfId="2" applyNumberFormat="1" applyFont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 vertical="center"/>
    </xf>
    <xf numFmtId="41" fontId="12" fillId="0" borderId="6" xfId="2" applyNumberFormat="1" applyFont="1" applyBorder="1" applyAlignment="1">
      <alignment horizontal="center" vertical="center"/>
    </xf>
    <xf numFmtId="41" fontId="12" fillId="0" borderId="23" xfId="2" applyNumberFormat="1" applyFont="1" applyBorder="1" applyAlignment="1">
      <alignment horizontal="center" vertical="center"/>
    </xf>
    <xf numFmtId="41" fontId="12" fillId="0" borderId="4" xfId="0" applyNumberFormat="1" applyFont="1" applyBorder="1" applyAlignment="1">
      <alignment horizontal="center" vertical="center"/>
    </xf>
    <xf numFmtId="41" fontId="12" fillId="0" borderId="7" xfId="0" applyNumberFormat="1" applyFont="1" applyBorder="1" applyAlignment="1">
      <alignment horizontal="center" vertical="center"/>
    </xf>
    <xf numFmtId="41" fontId="12" fillId="0" borderId="21" xfId="0" applyNumberFormat="1" applyFont="1" applyBorder="1" applyAlignment="1">
      <alignment horizontal="center" vertical="center" wrapText="1"/>
    </xf>
    <xf numFmtId="41" fontId="12" fillId="0" borderId="4" xfId="0" applyNumberFormat="1" applyFont="1" applyBorder="1" applyAlignment="1">
      <alignment horizontal="center" vertical="center" wrapText="1"/>
    </xf>
    <xf numFmtId="41" fontId="12" fillId="0" borderId="7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41" fontId="12" fillId="0" borderId="24" xfId="0" applyNumberFormat="1" applyFont="1" applyBorder="1" applyAlignment="1">
      <alignment horizontal="center" vertical="center"/>
    </xf>
    <xf numFmtId="41" fontId="12" fillId="0" borderId="26" xfId="0" applyNumberFormat="1" applyFont="1" applyBorder="1" applyAlignment="1">
      <alignment horizontal="center" vertical="center"/>
    </xf>
    <xf numFmtId="41" fontId="12" fillId="0" borderId="30" xfId="0" applyNumberFormat="1" applyFont="1" applyBorder="1" applyAlignment="1">
      <alignment horizontal="center" vertical="center"/>
    </xf>
    <xf numFmtId="42" fontId="13" fillId="0" borderId="21" xfId="0" applyNumberFormat="1" applyFont="1" applyBorder="1" applyAlignment="1">
      <alignment horizontal="center" vertical="center" wrapText="1"/>
    </xf>
    <xf numFmtId="42" fontId="13" fillId="0" borderId="4" xfId="0" applyNumberFormat="1" applyFont="1" applyBorder="1" applyAlignment="1">
      <alignment horizontal="center" vertical="center" wrapText="1"/>
    </xf>
    <xf numFmtId="42" fontId="13" fillId="0" borderId="7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41" fontId="12" fillId="0" borderId="26" xfId="2" applyNumberFormat="1" applyFont="1" applyBorder="1" applyAlignment="1">
      <alignment horizontal="center" vertical="center"/>
    </xf>
    <xf numFmtId="41" fontId="12" fillId="0" borderId="4" xfId="2" applyNumberFormat="1" applyFont="1" applyBorder="1" applyAlignment="1">
      <alignment horizontal="center" vertical="center"/>
    </xf>
    <xf numFmtId="10" fontId="13" fillId="0" borderId="21" xfId="0" applyNumberFormat="1" applyFont="1" applyBorder="1" applyAlignment="1">
      <alignment horizontal="center" vertical="center" wrapText="1"/>
    </xf>
    <xf numFmtId="10" fontId="13" fillId="0" borderId="4" xfId="0" applyNumberFormat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0" fontId="13" fillId="0" borderId="21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41" fontId="12" fillId="0" borderId="11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2" xfId="0" applyNumberFormat="1" applyFont="1" applyBorder="1" applyAlignment="1">
      <alignment horizontal="center" vertical="center"/>
    </xf>
    <xf numFmtId="41" fontId="12" fillId="0" borderId="13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14" xfId="0" applyNumberFormat="1" applyFont="1" applyBorder="1" applyAlignment="1">
      <alignment horizontal="center" vertical="center"/>
    </xf>
    <xf numFmtId="41" fontId="12" fillId="0" borderId="15" xfId="0" applyNumberFormat="1" applyFont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22" xfId="0" applyNumberFormat="1" applyFont="1" applyBorder="1" applyAlignment="1">
      <alignment horizontal="center" vertical="center"/>
    </xf>
    <xf numFmtId="41" fontId="12" fillId="0" borderId="37" xfId="0" applyNumberFormat="1" applyFont="1" applyBorder="1" applyAlignment="1">
      <alignment horizontal="center" vertical="center"/>
    </xf>
    <xf numFmtId="41" fontId="12" fillId="0" borderId="23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164" fontId="12" fillId="0" borderId="27" xfId="1" applyNumberFormat="1" applyFont="1" applyBorder="1" applyAlignment="1">
      <alignment horizontal="center"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0" fontId="17" fillId="0" borderId="0" xfId="0" applyFont="1"/>
    <xf numFmtId="0" fontId="7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25" xfId="0" applyFont="1" applyBorder="1"/>
    <xf numFmtId="41" fontId="12" fillId="0" borderId="40" xfId="0" applyNumberFormat="1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41" fontId="12" fillId="0" borderId="38" xfId="0" applyNumberFormat="1" applyFont="1" applyBorder="1" applyAlignment="1">
      <alignment horizontal="center" vertical="center"/>
    </xf>
    <xf numFmtId="41" fontId="12" fillId="0" borderId="41" xfId="0" applyNumberFormat="1" applyFont="1" applyBorder="1" applyAlignment="1">
      <alignment horizontal="center" vertical="center"/>
    </xf>
    <xf numFmtId="41" fontId="12" fillId="0" borderId="42" xfId="0" applyNumberFormat="1" applyFont="1" applyBorder="1" applyAlignment="1">
      <alignment horizontal="center" vertical="center"/>
    </xf>
    <xf numFmtId="41" fontId="10" fillId="0" borderId="42" xfId="0" applyNumberFormat="1" applyFont="1" applyBorder="1"/>
    <xf numFmtId="170" fontId="10" fillId="0" borderId="38" xfId="6" applyNumberFormat="1" applyFont="1" applyBorder="1"/>
    <xf numFmtId="170" fontId="11" fillId="0" borderId="4" xfId="6" applyNumberFormat="1" applyFont="1" applyBorder="1" applyAlignment="1">
      <alignment horizontal="center"/>
    </xf>
    <xf numFmtId="170" fontId="11" fillId="0" borderId="38" xfId="6" applyNumberFormat="1" applyFont="1" applyBorder="1"/>
    <xf numFmtId="41" fontId="11" fillId="0" borderId="39" xfId="0" applyNumberFormat="1" applyFont="1" applyBorder="1"/>
    <xf numFmtId="1" fontId="13" fillId="0" borderId="21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170" fontId="10" fillId="0" borderId="26" xfId="6" applyNumberFormat="1" applyFont="1" applyBorder="1"/>
    <xf numFmtId="41" fontId="10" fillId="0" borderId="32" xfId="0" applyNumberFormat="1" applyFont="1" applyBorder="1"/>
    <xf numFmtId="0" fontId="4" fillId="0" borderId="24" xfId="0" applyFont="1" applyBorder="1"/>
    <xf numFmtId="170" fontId="9" fillId="0" borderId="26" xfId="6" applyNumberFormat="1" applyFont="1" applyBorder="1"/>
    <xf numFmtId="170" fontId="11" fillId="0" borderId="26" xfId="6" applyNumberFormat="1" applyFont="1" applyBorder="1"/>
    <xf numFmtId="0" fontId="4" fillId="0" borderId="32" xfId="0" applyFont="1" applyBorder="1"/>
    <xf numFmtId="41" fontId="12" fillId="0" borderId="27" xfId="2" applyNumberFormat="1" applyFont="1" applyBorder="1" applyAlignment="1">
      <alignment horizontal="center" vertical="center"/>
    </xf>
    <xf numFmtId="41" fontId="12" fillId="0" borderId="34" xfId="2" applyNumberFormat="1" applyFont="1" applyBorder="1" applyAlignment="1">
      <alignment horizontal="center" vertical="center"/>
    </xf>
    <xf numFmtId="164" fontId="10" fillId="0" borderId="28" xfId="1" applyNumberFormat="1" applyFont="1" applyBorder="1" applyAlignment="1">
      <alignment horizontal="center"/>
    </xf>
    <xf numFmtId="170" fontId="7" fillId="0" borderId="38" xfId="6" applyNumberFormat="1" applyFont="1" applyBorder="1"/>
    <xf numFmtId="170" fontId="7" fillId="0" borderId="4" xfId="6" applyNumberFormat="1" applyFont="1" applyBorder="1" applyAlignment="1">
      <alignment horizontal="center" vertical="center"/>
    </xf>
    <xf numFmtId="170" fontId="7" fillId="0" borderId="26" xfId="6" applyNumberFormat="1" applyFont="1" applyBorder="1"/>
    <xf numFmtId="164" fontId="7" fillId="0" borderId="4" xfId="1" applyNumberFormat="1" applyFont="1" applyBorder="1" applyAlignment="1">
      <alignment horizontal="center"/>
    </xf>
    <xf numFmtId="165" fontId="7" fillId="0" borderId="4" xfId="4" applyNumberFormat="1" applyFont="1" applyBorder="1" applyAlignment="1">
      <alignment horizontal="center"/>
    </xf>
    <xf numFmtId="0" fontId="9" fillId="0" borderId="4" xfId="6" applyNumberFormat="1" applyFont="1" applyBorder="1" applyAlignment="1">
      <alignment horizontal="center" vertical="center"/>
    </xf>
    <xf numFmtId="0" fontId="9" fillId="0" borderId="13" xfId="6" applyNumberFormat="1" applyFont="1" applyBorder="1" applyAlignment="1">
      <alignment horizontal="center"/>
    </xf>
    <xf numFmtId="0" fontId="7" fillId="0" borderId="4" xfId="6" applyNumberFormat="1" applyFont="1" applyBorder="1" applyAlignment="1">
      <alignment horizontal="center"/>
    </xf>
    <xf numFmtId="0" fontId="9" fillId="0" borderId="4" xfId="6" applyNumberFormat="1" applyFont="1" applyBorder="1" applyAlignment="1">
      <alignment horizontal="center"/>
    </xf>
    <xf numFmtId="0" fontId="9" fillId="0" borderId="5" xfId="6" applyNumberFormat="1" applyFont="1" applyBorder="1" applyAlignment="1">
      <alignment horizontal="center"/>
    </xf>
  </cellXfs>
  <cellStyles count="7">
    <cellStyle name="Comma" xfId="6" builtinId="3"/>
    <cellStyle name="Comma0" xfId="2" xr:uid="{00000000-0005-0000-0000-000001000000}"/>
    <cellStyle name="Currency" xfId="1" builtinId="4"/>
    <cellStyle name="Good" xfId="5" builtinId="26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70"/>
  <sheetViews>
    <sheetView tabSelected="1" workbookViewId="0">
      <selection activeCell="C2" sqref="C2:AL81"/>
    </sheetView>
  </sheetViews>
  <sheetFormatPr defaultRowHeight="15" x14ac:dyDescent="0.25"/>
  <cols>
    <col min="1" max="1" width="3.5703125" style="6" bestFit="1" customWidth="1"/>
    <col min="2" max="2" width="3.42578125" style="6" customWidth="1"/>
    <col min="3" max="3" width="18.7109375" style="6" customWidth="1"/>
    <col min="4" max="4" width="11.140625" style="5" customWidth="1"/>
    <col min="5" max="5" width="12.85546875" style="73" customWidth="1"/>
    <col min="6" max="6" width="6.85546875" style="73" customWidth="1"/>
    <col min="7" max="8" width="11.7109375" style="73" customWidth="1"/>
    <col min="9" max="9" width="21.7109375" style="74" customWidth="1"/>
    <col min="10" max="10" width="11.7109375" style="21" customWidth="1"/>
    <col min="11" max="11" width="11.140625" style="40" customWidth="1"/>
    <col min="12" max="12" width="9" style="60" customWidth="1"/>
    <col min="13" max="13" width="11.7109375" style="17" customWidth="1"/>
    <col min="14" max="14" width="14.7109375" style="12" customWidth="1"/>
    <col min="15" max="15" width="11.7109375" style="18" customWidth="1"/>
    <col min="16" max="16" width="21.7109375" style="44" customWidth="1"/>
    <col min="17" max="17" width="21.140625" style="124" customWidth="1"/>
    <col min="18" max="18" width="17.42578125" style="125" customWidth="1"/>
    <col min="19" max="19" width="17.42578125" style="126" customWidth="1"/>
    <col min="20" max="20" width="12.140625" style="125" customWidth="1"/>
    <col min="21" max="21" width="11.7109375" style="5" customWidth="1"/>
    <col min="22" max="22" width="6.85546875" style="61" customWidth="1"/>
    <col min="23" max="23" width="10.28515625" style="75" customWidth="1"/>
    <col min="24" max="24" width="11.7109375" style="76" customWidth="1"/>
    <col min="25" max="25" width="13.85546875" style="5" customWidth="1"/>
    <col min="26" max="26" width="11.7109375" style="11" customWidth="1"/>
    <col min="27" max="27" width="15.7109375" style="44" customWidth="1"/>
    <col min="28" max="28" width="14.7109375" style="62" customWidth="1"/>
    <col min="29" max="29" width="13.42578125" style="75" customWidth="1"/>
    <col min="30" max="30" width="8.85546875" style="60" customWidth="1"/>
    <col min="31" max="31" width="18.7109375" style="62" customWidth="1"/>
    <col min="32" max="32" width="13.42578125" style="62" customWidth="1"/>
    <col min="33" max="33" width="10.5703125" style="5" customWidth="1"/>
    <col min="34" max="34" width="18.7109375" style="45" customWidth="1"/>
    <col min="35" max="35" width="13.42578125" style="8" customWidth="1"/>
    <col min="36" max="36" width="10" style="5" customWidth="1"/>
    <col min="37" max="37" width="16.7109375" style="5" customWidth="1"/>
    <col min="38" max="38" width="15.7109375" style="42" bestFit="1" customWidth="1"/>
    <col min="39" max="39" width="9.140625" style="14"/>
    <col min="40" max="16384" width="9.140625" style="6"/>
  </cols>
  <sheetData>
    <row r="1" spans="1:39" x14ac:dyDescent="0.25">
      <c r="Q1" s="60"/>
      <c r="R1" s="60"/>
      <c r="S1" s="60"/>
      <c r="T1" s="60"/>
    </row>
    <row r="2" spans="1:39" ht="18" x14ac:dyDescent="0.25">
      <c r="C2" s="128" t="s">
        <v>87</v>
      </c>
      <c r="Q2" s="60"/>
      <c r="R2" s="60"/>
      <c r="S2" s="60"/>
      <c r="T2" s="60"/>
    </row>
    <row r="3" spans="1:39" ht="18" x14ac:dyDescent="0.25">
      <c r="C3" s="204" t="s">
        <v>68</v>
      </c>
      <c r="P3" s="59"/>
      <c r="Q3" s="37"/>
      <c r="R3" s="21"/>
      <c r="S3" s="60"/>
      <c r="T3" s="60"/>
      <c r="AH3" s="77"/>
    </row>
    <row r="4" spans="1:39" ht="15.75" thickBot="1" x14ac:dyDescent="0.3">
      <c r="C4" s="4"/>
      <c r="M4" s="69"/>
      <c r="N4" s="43"/>
      <c r="O4" s="78"/>
      <c r="Q4" s="37"/>
      <c r="R4" s="21"/>
      <c r="S4" s="60"/>
      <c r="T4" s="60"/>
      <c r="Y4" s="40"/>
      <c r="Z4" s="56"/>
      <c r="AA4" s="38"/>
    </row>
    <row r="5" spans="1:39" ht="15.75" customHeight="1" thickTop="1" x14ac:dyDescent="0.2">
      <c r="C5" s="205" t="s">
        <v>0</v>
      </c>
      <c r="D5" s="209" t="s">
        <v>65</v>
      </c>
      <c r="E5" s="210"/>
      <c r="F5" s="210"/>
      <c r="G5" s="210"/>
      <c r="H5" s="210"/>
      <c r="I5" s="210"/>
      <c r="J5" s="187"/>
      <c r="K5" s="196" t="s">
        <v>66</v>
      </c>
      <c r="L5" s="188"/>
      <c r="M5" s="188"/>
      <c r="N5" s="188"/>
      <c r="O5" s="188"/>
      <c r="P5" s="188"/>
      <c r="Q5" s="188"/>
      <c r="R5" s="188"/>
      <c r="S5" s="189"/>
      <c r="T5" s="150" t="s">
        <v>67</v>
      </c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2"/>
    </row>
    <row r="6" spans="1:39" ht="14.25" x14ac:dyDescent="0.2">
      <c r="C6" s="206"/>
      <c r="D6" s="211"/>
      <c r="E6" s="157"/>
      <c r="F6" s="157"/>
      <c r="G6" s="157"/>
      <c r="H6" s="157"/>
      <c r="I6" s="157"/>
      <c r="J6" s="190"/>
      <c r="K6" s="197"/>
      <c r="L6" s="191"/>
      <c r="M6" s="191"/>
      <c r="N6" s="191"/>
      <c r="O6" s="191"/>
      <c r="P6" s="191"/>
      <c r="Q6" s="191"/>
      <c r="R6" s="191"/>
      <c r="S6" s="192"/>
      <c r="T6" s="153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5"/>
    </row>
    <row r="7" spans="1:39" ht="15" customHeight="1" x14ac:dyDescent="0.2">
      <c r="C7" s="206"/>
      <c r="D7" s="212"/>
      <c r="E7" s="158"/>
      <c r="F7" s="158"/>
      <c r="G7" s="158"/>
      <c r="H7" s="158"/>
      <c r="I7" s="158"/>
      <c r="J7" s="193"/>
      <c r="K7" s="198"/>
      <c r="L7" s="194"/>
      <c r="M7" s="194"/>
      <c r="N7" s="194"/>
      <c r="O7" s="194"/>
      <c r="P7" s="194"/>
      <c r="Q7" s="194"/>
      <c r="R7" s="194"/>
      <c r="S7" s="195"/>
      <c r="T7" s="156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5"/>
    </row>
    <row r="8" spans="1:39" ht="15" customHeight="1" x14ac:dyDescent="0.2">
      <c r="C8" s="206"/>
      <c r="D8" s="213" t="s">
        <v>1</v>
      </c>
      <c r="E8" s="159" t="s">
        <v>69</v>
      </c>
      <c r="F8" s="162" t="s">
        <v>64</v>
      </c>
      <c r="G8" s="182" t="s">
        <v>79</v>
      </c>
      <c r="H8" s="182"/>
      <c r="I8" s="165" t="s">
        <v>70</v>
      </c>
      <c r="J8" s="224" t="s">
        <v>71</v>
      </c>
      <c r="K8" s="168" t="s">
        <v>2</v>
      </c>
      <c r="L8" s="162" t="s">
        <v>3</v>
      </c>
      <c r="M8" s="199" t="s">
        <v>72</v>
      </c>
      <c r="N8" s="219" t="s">
        <v>73</v>
      </c>
      <c r="O8" s="219"/>
      <c r="P8" s="165" t="s">
        <v>70</v>
      </c>
      <c r="Q8" s="174" t="s">
        <v>74</v>
      </c>
      <c r="R8" s="171" t="s">
        <v>56</v>
      </c>
      <c r="S8" s="220" t="s">
        <v>75</v>
      </c>
      <c r="T8" s="146" t="s">
        <v>1</v>
      </c>
      <c r="U8" s="148" t="s">
        <v>2</v>
      </c>
      <c r="V8" s="174" t="s">
        <v>63</v>
      </c>
      <c r="W8" s="179" t="s">
        <v>76</v>
      </c>
      <c r="X8" s="184" t="s">
        <v>77</v>
      </c>
      <c r="Y8" s="179" t="s">
        <v>78</v>
      </c>
      <c r="Z8" s="179"/>
      <c r="AA8" s="165" t="s">
        <v>70</v>
      </c>
      <c r="AB8" s="184" t="s">
        <v>74</v>
      </c>
      <c r="AC8" s="148" t="s">
        <v>82</v>
      </c>
      <c r="AD8" s="148"/>
      <c r="AE8" s="148"/>
      <c r="AF8" s="148" t="s">
        <v>83</v>
      </c>
      <c r="AG8" s="148"/>
      <c r="AH8" s="148"/>
      <c r="AI8" s="148" t="s">
        <v>84</v>
      </c>
      <c r="AJ8" s="148"/>
      <c r="AK8" s="148"/>
      <c r="AL8" s="233"/>
    </row>
    <row r="9" spans="1:39" ht="14.25" customHeight="1" x14ac:dyDescent="0.2">
      <c r="C9" s="206"/>
      <c r="D9" s="211"/>
      <c r="E9" s="160"/>
      <c r="F9" s="163"/>
      <c r="G9" s="183"/>
      <c r="H9" s="183"/>
      <c r="I9" s="166"/>
      <c r="J9" s="225"/>
      <c r="K9" s="169"/>
      <c r="L9" s="163"/>
      <c r="M9" s="200"/>
      <c r="N9" s="221"/>
      <c r="O9" s="221"/>
      <c r="P9" s="166"/>
      <c r="Q9" s="175"/>
      <c r="R9" s="172"/>
      <c r="S9" s="222"/>
      <c r="T9" s="177"/>
      <c r="U9" s="178"/>
      <c r="V9" s="175"/>
      <c r="W9" s="180"/>
      <c r="X9" s="185"/>
      <c r="Y9" s="181"/>
      <c r="Z9" s="181"/>
      <c r="AA9" s="166"/>
      <c r="AB9" s="185"/>
      <c r="AC9" s="149"/>
      <c r="AD9" s="149"/>
      <c r="AE9" s="149"/>
      <c r="AF9" s="149"/>
      <c r="AG9" s="149"/>
      <c r="AH9" s="149"/>
      <c r="AI9" s="149"/>
      <c r="AJ9" s="149"/>
      <c r="AK9" s="149"/>
      <c r="AL9" s="234"/>
    </row>
    <row r="10" spans="1:39" ht="14.25" customHeight="1" x14ac:dyDescent="0.2">
      <c r="C10" s="206"/>
      <c r="D10" s="211"/>
      <c r="E10" s="160"/>
      <c r="F10" s="163"/>
      <c r="G10" s="179" t="s">
        <v>80</v>
      </c>
      <c r="H10" s="179" t="s">
        <v>81</v>
      </c>
      <c r="I10" s="166"/>
      <c r="J10" s="225"/>
      <c r="K10" s="169"/>
      <c r="L10" s="163"/>
      <c r="M10" s="200"/>
      <c r="N10" s="179" t="s">
        <v>80</v>
      </c>
      <c r="O10" s="179" t="s">
        <v>81</v>
      </c>
      <c r="P10" s="166"/>
      <c r="Q10" s="175"/>
      <c r="R10" s="172"/>
      <c r="S10" s="222"/>
      <c r="T10" s="177"/>
      <c r="U10" s="178"/>
      <c r="V10" s="175"/>
      <c r="W10" s="180"/>
      <c r="X10" s="185"/>
      <c r="Y10" s="179" t="s">
        <v>80</v>
      </c>
      <c r="Z10" s="179" t="s">
        <v>81</v>
      </c>
      <c r="AA10" s="166"/>
      <c r="AB10" s="185"/>
      <c r="AC10" s="148" t="s">
        <v>1</v>
      </c>
      <c r="AD10" s="148" t="s">
        <v>2</v>
      </c>
      <c r="AE10" s="165" t="s">
        <v>70</v>
      </c>
      <c r="AF10" s="148" t="s">
        <v>1</v>
      </c>
      <c r="AG10" s="148" t="s">
        <v>2</v>
      </c>
      <c r="AH10" s="165" t="s">
        <v>70</v>
      </c>
      <c r="AI10" s="148" t="s">
        <v>1</v>
      </c>
      <c r="AJ10" s="148" t="s">
        <v>2</v>
      </c>
      <c r="AK10" s="142" t="s">
        <v>85</v>
      </c>
      <c r="AL10" s="202" t="s">
        <v>70</v>
      </c>
    </row>
    <row r="11" spans="1:39" ht="14.25" customHeight="1" x14ac:dyDescent="0.2">
      <c r="C11" s="207"/>
      <c r="D11" s="212"/>
      <c r="E11" s="161"/>
      <c r="F11" s="164"/>
      <c r="G11" s="181"/>
      <c r="H11" s="181"/>
      <c r="I11" s="167"/>
      <c r="J11" s="226"/>
      <c r="K11" s="170"/>
      <c r="L11" s="164"/>
      <c r="M11" s="201"/>
      <c r="N11" s="181"/>
      <c r="O11" s="181"/>
      <c r="P11" s="167"/>
      <c r="Q11" s="176"/>
      <c r="R11" s="173"/>
      <c r="S11" s="223"/>
      <c r="T11" s="147"/>
      <c r="U11" s="149"/>
      <c r="V11" s="176"/>
      <c r="W11" s="181"/>
      <c r="X11" s="186"/>
      <c r="Y11" s="181"/>
      <c r="Z11" s="181"/>
      <c r="AA11" s="167"/>
      <c r="AB11" s="186"/>
      <c r="AC11" s="149"/>
      <c r="AD11" s="149"/>
      <c r="AE11" s="167"/>
      <c r="AF11" s="149"/>
      <c r="AG11" s="149"/>
      <c r="AH11" s="167"/>
      <c r="AI11" s="149"/>
      <c r="AJ11" s="149"/>
      <c r="AK11" s="143"/>
      <c r="AL11" s="203"/>
    </row>
    <row r="12" spans="1:39" x14ac:dyDescent="0.25">
      <c r="C12" s="15"/>
      <c r="D12" s="214"/>
      <c r="E12" s="79"/>
      <c r="F12" s="80"/>
      <c r="G12" s="80"/>
      <c r="H12" s="80"/>
      <c r="I12" s="81"/>
      <c r="J12" s="82"/>
      <c r="K12" s="49"/>
      <c r="L12" s="25"/>
      <c r="M12" s="83"/>
      <c r="N12" s="84"/>
      <c r="O12" s="83"/>
      <c r="P12" s="85"/>
      <c r="Q12" s="48"/>
      <c r="R12" s="25"/>
      <c r="S12" s="86"/>
      <c r="T12" s="229"/>
      <c r="U12" s="47"/>
      <c r="V12" s="16"/>
      <c r="W12" s="19"/>
      <c r="X12" s="71"/>
      <c r="Y12" s="55"/>
      <c r="Z12" s="39"/>
      <c r="AA12" s="57"/>
      <c r="AB12" s="87"/>
      <c r="AC12" s="88"/>
      <c r="AD12" s="89"/>
      <c r="AE12" s="48"/>
      <c r="AF12" s="48"/>
      <c r="AG12" s="47"/>
      <c r="AH12" s="48"/>
      <c r="AI12" s="90"/>
      <c r="AJ12" s="47"/>
      <c r="AK12" s="47"/>
      <c r="AL12" s="91"/>
    </row>
    <row r="13" spans="1:39" s="4" customFormat="1" x14ac:dyDescent="0.25">
      <c r="A13" s="102">
        <v>1</v>
      </c>
      <c r="B13" s="3">
        <v>52</v>
      </c>
      <c r="C13" s="208" t="s">
        <v>4</v>
      </c>
      <c r="D13" s="215">
        <v>895194</v>
      </c>
      <c r="E13" s="95">
        <v>1386048</v>
      </c>
      <c r="F13" s="95"/>
      <c r="G13" s="50">
        <f>(E13/E$13)</f>
        <v>1</v>
      </c>
      <c r="H13" s="96"/>
      <c r="I13" s="81">
        <v>280534198</v>
      </c>
      <c r="J13" s="97"/>
      <c r="K13" s="227">
        <v>862084</v>
      </c>
      <c r="L13" s="98"/>
      <c r="M13" s="54">
        <f>(K13/E13)</f>
        <v>0.62197268781456339</v>
      </c>
      <c r="N13" s="50">
        <f>(K13/K$13)</f>
        <v>1</v>
      </c>
      <c r="O13" s="96"/>
      <c r="P13" s="23">
        <v>213271119</v>
      </c>
      <c r="Q13" s="98"/>
      <c r="R13" s="134">
        <f>(P13/K13)*1000</f>
        <v>247390.1835551988</v>
      </c>
      <c r="S13" s="100"/>
      <c r="T13" s="230">
        <v>33110</v>
      </c>
      <c r="U13" s="72">
        <v>523964</v>
      </c>
      <c r="V13" s="130"/>
      <c r="W13" s="131">
        <f>(U13/E13)</f>
        <v>0.37802731218543656</v>
      </c>
      <c r="X13" s="63"/>
      <c r="Y13" s="50">
        <f>(U13/U$13)</f>
        <v>1</v>
      </c>
      <c r="Z13" s="72"/>
      <c r="AA13" s="63">
        <v>67263079</v>
      </c>
      <c r="AB13" s="95"/>
      <c r="AC13" s="94">
        <v>11932</v>
      </c>
      <c r="AD13" s="94">
        <v>23864</v>
      </c>
      <c r="AE13" s="23">
        <v>3511569</v>
      </c>
      <c r="AF13" s="94">
        <v>5217</v>
      </c>
      <c r="AG13" s="94">
        <v>18729</v>
      </c>
      <c r="AH13" s="23">
        <v>2692686</v>
      </c>
      <c r="AI13" s="94">
        <v>15961</v>
      </c>
      <c r="AJ13" s="94">
        <v>481371</v>
      </c>
      <c r="AK13" s="54">
        <f>(AJ13/U13)</f>
        <v>0.91871006405020195</v>
      </c>
      <c r="AL13" s="70">
        <v>61058824</v>
      </c>
      <c r="AM13" s="93"/>
    </row>
    <row r="14" spans="1:39" s="13" customFormat="1" x14ac:dyDescent="0.25">
      <c r="A14" s="102">
        <v>2</v>
      </c>
      <c r="B14" s="1"/>
      <c r="C14" s="208"/>
      <c r="D14" s="215"/>
      <c r="E14" s="95"/>
      <c r="F14" s="95"/>
      <c r="G14" s="216"/>
      <c r="H14" s="96"/>
      <c r="I14" s="81"/>
      <c r="J14" s="97"/>
      <c r="K14" s="227"/>
      <c r="L14" s="98"/>
      <c r="M14" s="96"/>
      <c r="N14" s="216"/>
      <c r="O14" s="96"/>
      <c r="P14" s="57"/>
      <c r="Q14" s="98"/>
      <c r="R14" s="98"/>
      <c r="S14" s="100"/>
      <c r="T14" s="231"/>
      <c r="U14" s="96"/>
      <c r="V14" s="95"/>
      <c r="W14" s="98"/>
      <c r="X14" s="98"/>
      <c r="Y14" s="216"/>
      <c r="Z14" s="96"/>
      <c r="AA14" s="57"/>
      <c r="AB14" s="95"/>
      <c r="AC14" s="98"/>
      <c r="AD14" s="94"/>
      <c r="AE14" s="23"/>
      <c r="AF14" s="94"/>
      <c r="AG14" s="94"/>
      <c r="AH14" s="23"/>
      <c r="AI14" s="94"/>
      <c r="AJ14" s="94"/>
      <c r="AK14" s="94"/>
      <c r="AL14" s="235"/>
      <c r="AM14" s="99"/>
    </row>
    <row r="15" spans="1:39" s="13" customFormat="1" x14ac:dyDescent="0.25">
      <c r="A15" s="102">
        <v>3</v>
      </c>
      <c r="B15" s="3"/>
      <c r="C15" s="27"/>
      <c r="D15" s="215"/>
      <c r="E15" s="95"/>
      <c r="F15" s="95"/>
      <c r="G15" s="216"/>
      <c r="H15" s="96"/>
      <c r="I15" s="81"/>
      <c r="J15" s="97"/>
      <c r="K15" s="227"/>
      <c r="L15" s="98"/>
      <c r="M15" s="96"/>
      <c r="N15" s="216"/>
      <c r="O15" s="96"/>
      <c r="P15" s="57"/>
      <c r="Q15" s="98"/>
      <c r="R15" s="98"/>
      <c r="S15" s="100"/>
      <c r="T15" s="231"/>
      <c r="U15" s="96"/>
      <c r="V15" s="95"/>
      <c r="W15" s="98"/>
      <c r="X15" s="98"/>
      <c r="Y15" s="216"/>
      <c r="Z15" s="96"/>
      <c r="AA15" s="57"/>
      <c r="AB15" s="95"/>
      <c r="AC15" s="98"/>
      <c r="AD15" s="94"/>
      <c r="AE15" s="23"/>
      <c r="AF15" s="94"/>
      <c r="AG15" s="94"/>
      <c r="AH15" s="23"/>
      <c r="AI15" s="94"/>
      <c r="AJ15" s="94"/>
      <c r="AK15" s="94"/>
      <c r="AL15" s="235"/>
      <c r="AM15" s="99"/>
    </row>
    <row r="16" spans="1:39" s="4" customFormat="1" x14ac:dyDescent="0.25">
      <c r="A16" s="102">
        <v>4</v>
      </c>
      <c r="B16" s="3">
        <v>54</v>
      </c>
      <c r="C16" s="208" t="s">
        <v>58</v>
      </c>
      <c r="D16" s="236">
        <v>119548</v>
      </c>
      <c r="E16" s="237">
        <v>184772</v>
      </c>
      <c r="F16" s="237"/>
      <c r="G16" s="51">
        <f>(E16/E$13)</f>
        <v>0.13330851456803805</v>
      </c>
      <c r="H16" s="53">
        <f>(E16/E$16)</f>
        <v>1</v>
      </c>
      <c r="I16" s="141">
        <v>39104266</v>
      </c>
      <c r="J16" s="129"/>
      <c r="K16" s="238">
        <v>114248</v>
      </c>
      <c r="L16" s="65"/>
      <c r="M16" s="53">
        <f t="shared" ref="M16:M28" si="0">(K16/E16)</f>
        <v>0.61831879289069769</v>
      </c>
      <c r="N16" s="51">
        <f t="shared" ref="N16:N28" si="1">(K16/K$13)</f>
        <v>0.13252536875756887</v>
      </c>
      <c r="O16" s="53">
        <f>(K16/K$16)</f>
        <v>1</v>
      </c>
      <c r="P16" s="24">
        <v>30383471</v>
      </c>
      <c r="Q16" s="65"/>
      <c r="R16" s="239">
        <f t="shared" ref="R16:R28" si="2">(P16/K16)*1000</f>
        <v>265943.13248371962</v>
      </c>
      <c r="S16" s="64"/>
      <c r="T16" s="230">
        <v>5300</v>
      </c>
      <c r="U16" s="72">
        <v>70524</v>
      </c>
      <c r="V16" s="130"/>
      <c r="W16" s="240">
        <f t="shared" ref="W16:W28" si="3">(U16/E16)</f>
        <v>0.38168120710930226</v>
      </c>
      <c r="X16" s="63"/>
      <c r="Y16" s="51">
        <f>(U16/U$13)</f>
        <v>0.13459703338397294</v>
      </c>
      <c r="Z16" s="53">
        <f>(U16/U$16)</f>
        <v>1</v>
      </c>
      <c r="AA16" s="63">
        <v>8720795</v>
      </c>
      <c r="AB16" s="237"/>
      <c r="AC16" s="63">
        <v>2245</v>
      </c>
      <c r="AD16" s="63">
        <v>4490</v>
      </c>
      <c r="AE16" s="24">
        <v>641807</v>
      </c>
      <c r="AF16" s="63">
        <v>992</v>
      </c>
      <c r="AG16" s="63">
        <v>3552</v>
      </c>
      <c r="AH16" s="24">
        <v>536197</v>
      </c>
      <c r="AI16" s="63">
        <v>2063</v>
      </c>
      <c r="AJ16" s="63">
        <v>62482</v>
      </c>
      <c r="AK16" s="53">
        <f t="shared" ref="AK16:AK28" si="4">(AJ16/U16)</f>
        <v>0.88596789745334925</v>
      </c>
      <c r="AL16" s="52">
        <v>7542791</v>
      </c>
    </row>
    <row r="17" spans="1:39" s="22" customFormat="1" x14ac:dyDescent="0.25">
      <c r="A17" s="92">
        <v>5</v>
      </c>
      <c r="B17" s="2">
        <v>14</v>
      </c>
      <c r="C17" s="15" t="s">
        <v>19</v>
      </c>
      <c r="D17" s="215">
        <v>9548</v>
      </c>
      <c r="E17" s="95">
        <v>20524</v>
      </c>
      <c r="F17" s="137">
        <v>21</v>
      </c>
      <c r="G17" s="50">
        <f t="shared" ref="G17:G28" si="5">(E17/E$13)</f>
        <v>1.4807567991873298E-2</v>
      </c>
      <c r="H17" s="54">
        <f t="shared" ref="H17:H28" si="6">(E17/E$16)</f>
        <v>0.11107743597514776</v>
      </c>
      <c r="I17" s="81">
        <v>3726457</v>
      </c>
      <c r="J17" s="136">
        <v>23</v>
      </c>
      <c r="K17" s="227">
        <v>8745</v>
      </c>
      <c r="L17" s="132">
        <v>29</v>
      </c>
      <c r="M17" s="54">
        <f t="shared" si="0"/>
        <v>0.42608653283960241</v>
      </c>
      <c r="N17" s="50">
        <f t="shared" si="1"/>
        <v>1.0144023088237341E-2</v>
      </c>
      <c r="O17" s="54">
        <f t="shared" ref="O17:O28" si="7">(K17/K$16)</f>
        <v>7.6544009523142637E-2</v>
      </c>
      <c r="P17" s="23">
        <v>2349803</v>
      </c>
      <c r="Q17" s="133">
        <v>28</v>
      </c>
      <c r="R17" s="134">
        <f t="shared" si="2"/>
        <v>268702.45854774158</v>
      </c>
      <c r="S17" s="135">
        <v>15</v>
      </c>
      <c r="T17" s="231">
        <v>803</v>
      </c>
      <c r="U17" s="96">
        <v>11779</v>
      </c>
      <c r="V17" s="138">
        <v>11</v>
      </c>
      <c r="W17" s="131">
        <f t="shared" si="3"/>
        <v>0.57391346716039759</v>
      </c>
      <c r="X17" s="132">
        <v>6</v>
      </c>
      <c r="Y17" s="50">
        <f t="shared" ref="Y17:Y28" si="8">(U17/U$13)</f>
        <v>2.2480552098999167E-2</v>
      </c>
      <c r="Z17" s="54">
        <f t="shared" ref="Z17:Z28" si="9">(U17/U$16)</f>
        <v>0.16702115591855254</v>
      </c>
      <c r="AA17" s="94">
        <v>1376654</v>
      </c>
      <c r="AB17" s="133">
        <v>13</v>
      </c>
      <c r="AC17" s="94">
        <v>235</v>
      </c>
      <c r="AD17" s="94">
        <v>470</v>
      </c>
      <c r="AE17" s="23">
        <v>78312</v>
      </c>
      <c r="AF17" s="94">
        <v>253</v>
      </c>
      <c r="AG17" s="94">
        <v>855</v>
      </c>
      <c r="AH17" s="23">
        <v>157620</v>
      </c>
      <c r="AI17" s="94">
        <v>315</v>
      </c>
      <c r="AJ17" s="94">
        <v>10454</v>
      </c>
      <c r="AK17" s="54">
        <f t="shared" si="4"/>
        <v>0.88751167331691994</v>
      </c>
      <c r="AL17" s="70">
        <v>1140722</v>
      </c>
      <c r="AM17" s="101"/>
    </row>
    <row r="18" spans="1:39" x14ac:dyDescent="0.25">
      <c r="A18" s="92">
        <v>6</v>
      </c>
      <c r="B18" s="2">
        <v>15</v>
      </c>
      <c r="C18" s="15" t="s">
        <v>20</v>
      </c>
      <c r="D18" s="215">
        <v>16759</v>
      </c>
      <c r="E18" s="95">
        <v>22309</v>
      </c>
      <c r="F18" s="137">
        <v>18</v>
      </c>
      <c r="G18" s="50">
        <f t="shared" si="5"/>
        <v>1.60954021794339E-2</v>
      </c>
      <c r="H18" s="54">
        <f t="shared" si="6"/>
        <v>0.12073799060463707</v>
      </c>
      <c r="I18" s="81">
        <v>4988366</v>
      </c>
      <c r="J18" s="136">
        <v>16</v>
      </c>
      <c r="K18" s="227">
        <v>16308</v>
      </c>
      <c r="L18" s="132">
        <v>13</v>
      </c>
      <c r="M18" s="54">
        <f t="shared" si="0"/>
        <v>0.73100542381998301</v>
      </c>
      <c r="N18" s="50">
        <f t="shared" si="1"/>
        <v>1.891695008839046E-2</v>
      </c>
      <c r="O18" s="54">
        <f t="shared" si="7"/>
        <v>0.14274210489461522</v>
      </c>
      <c r="P18" s="23">
        <v>4298385</v>
      </c>
      <c r="Q18" s="133">
        <v>14</v>
      </c>
      <c r="R18" s="134">
        <f t="shared" si="2"/>
        <v>263575.23914643121</v>
      </c>
      <c r="S18" s="135">
        <v>18</v>
      </c>
      <c r="T18" s="231">
        <v>451</v>
      </c>
      <c r="U18" s="96">
        <v>6001</v>
      </c>
      <c r="V18" s="138">
        <v>24</v>
      </c>
      <c r="W18" s="131">
        <f t="shared" si="3"/>
        <v>0.26899457618001704</v>
      </c>
      <c r="X18" s="132">
        <v>40</v>
      </c>
      <c r="Y18" s="50">
        <f t="shared" si="8"/>
        <v>1.1453076928949316E-2</v>
      </c>
      <c r="Z18" s="54">
        <f t="shared" si="9"/>
        <v>8.5091600022687314E-2</v>
      </c>
      <c r="AA18" s="94">
        <v>689981</v>
      </c>
      <c r="AB18" s="133">
        <v>24</v>
      </c>
      <c r="AC18" s="94">
        <v>179</v>
      </c>
      <c r="AD18" s="94">
        <v>358</v>
      </c>
      <c r="AE18" s="23">
        <v>48202</v>
      </c>
      <c r="AF18" s="94">
        <v>46</v>
      </c>
      <c r="AG18" s="94">
        <v>163</v>
      </c>
      <c r="AH18" s="23">
        <v>26551</v>
      </c>
      <c r="AI18" s="94">
        <v>226</v>
      </c>
      <c r="AJ18" s="94">
        <v>5480</v>
      </c>
      <c r="AK18" s="54">
        <f t="shared" si="4"/>
        <v>0.91318113647725374</v>
      </c>
      <c r="AL18" s="70">
        <v>615228</v>
      </c>
      <c r="AM18" s="6"/>
    </row>
    <row r="19" spans="1:39" x14ac:dyDescent="0.25">
      <c r="A19" s="92">
        <v>7</v>
      </c>
      <c r="B19" s="2">
        <v>16</v>
      </c>
      <c r="C19" s="15" t="s">
        <v>21</v>
      </c>
      <c r="D19" s="215">
        <v>8252</v>
      </c>
      <c r="E19" s="95">
        <v>11870</v>
      </c>
      <c r="F19" s="137">
        <v>32</v>
      </c>
      <c r="G19" s="50">
        <f t="shared" si="5"/>
        <v>8.5639169783441847E-3</v>
      </c>
      <c r="H19" s="54">
        <f t="shared" si="6"/>
        <v>6.424133526724829E-2</v>
      </c>
      <c r="I19" s="81">
        <v>2500495</v>
      </c>
      <c r="J19" s="136">
        <v>30</v>
      </c>
      <c r="K19" s="227">
        <v>7877</v>
      </c>
      <c r="L19" s="132">
        <v>30</v>
      </c>
      <c r="M19" s="54">
        <f t="shared" si="0"/>
        <v>0.66360572872788548</v>
      </c>
      <c r="N19" s="50">
        <f t="shared" si="1"/>
        <v>9.1371606479183007E-3</v>
      </c>
      <c r="O19" s="54">
        <f t="shared" si="7"/>
        <v>6.8946502345774111E-2</v>
      </c>
      <c r="P19" s="23">
        <v>1980909</v>
      </c>
      <c r="Q19" s="133">
        <v>31</v>
      </c>
      <c r="R19" s="134">
        <f t="shared" si="2"/>
        <v>251480.13202996066</v>
      </c>
      <c r="S19" s="135">
        <v>25</v>
      </c>
      <c r="T19" s="231">
        <v>375</v>
      </c>
      <c r="U19" s="96">
        <v>3993</v>
      </c>
      <c r="V19" s="138">
        <v>31</v>
      </c>
      <c r="W19" s="131">
        <f t="shared" si="3"/>
        <v>0.33639427127211458</v>
      </c>
      <c r="X19" s="132">
        <v>29</v>
      </c>
      <c r="Y19" s="50">
        <f t="shared" si="8"/>
        <v>7.620752570787306E-3</v>
      </c>
      <c r="Z19" s="54">
        <f t="shared" si="9"/>
        <v>5.6619023311213205E-2</v>
      </c>
      <c r="AA19" s="94">
        <v>519586</v>
      </c>
      <c r="AB19" s="133">
        <v>28</v>
      </c>
      <c r="AC19" s="94">
        <v>173</v>
      </c>
      <c r="AD19" s="94">
        <v>346</v>
      </c>
      <c r="AE19" s="23">
        <v>51205</v>
      </c>
      <c r="AF19" s="94">
        <v>80</v>
      </c>
      <c r="AG19" s="94">
        <v>274</v>
      </c>
      <c r="AH19" s="23">
        <v>35804</v>
      </c>
      <c r="AI19" s="94">
        <v>122</v>
      </c>
      <c r="AJ19" s="94">
        <v>3373</v>
      </c>
      <c r="AK19" s="54">
        <f t="shared" si="4"/>
        <v>0.8447282744803406</v>
      </c>
      <c r="AL19" s="70">
        <v>432577</v>
      </c>
      <c r="AM19" s="6"/>
    </row>
    <row r="20" spans="1:39" x14ac:dyDescent="0.25">
      <c r="A20" s="92">
        <v>8</v>
      </c>
      <c r="B20" s="2">
        <v>17</v>
      </c>
      <c r="C20" s="15" t="s">
        <v>22</v>
      </c>
      <c r="D20" s="215">
        <v>5568</v>
      </c>
      <c r="E20" s="95">
        <v>7961</v>
      </c>
      <c r="F20" s="137">
        <v>35</v>
      </c>
      <c r="G20" s="50">
        <f t="shared" si="5"/>
        <v>5.7436683289467608E-3</v>
      </c>
      <c r="H20" s="54">
        <f t="shared" si="6"/>
        <v>4.3085532439980083E-2</v>
      </c>
      <c r="I20" s="81">
        <v>1682921</v>
      </c>
      <c r="J20" s="136">
        <v>34</v>
      </c>
      <c r="K20" s="227">
        <v>5089</v>
      </c>
      <c r="L20" s="132">
        <v>36</v>
      </c>
      <c r="M20" s="54">
        <f t="shared" si="0"/>
        <v>0.63924130134405222</v>
      </c>
      <c r="N20" s="50">
        <f t="shared" si="1"/>
        <v>5.9031370492898605E-3</v>
      </c>
      <c r="O20" s="54">
        <f t="shared" si="7"/>
        <v>4.4543449338281631E-2</v>
      </c>
      <c r="P20" s="23">
        <v>1319253</v>
      </c>
      <c r="Q20" s="133">
        <v>34</v>
      </c>
      <c r="R20" s="134">
        <f t="shared" si="2"/>
        <v>259236.19571625075</v>
      </c>
      <c r="S20" s="135">
        <v>21</v>
      </c>
      <c r="T20" s="231">
        <v>479</v>
      </c>
      <c r="U20" s="96">
        <v>2872</v>
      </c>
      <c r="V20" s="138">
        <v>35</v>
      </c>
      <c r="W20" s="131">
        <f t="shared" si="3"/>
        <v>0.36075869865594773</v>
      </c>
      <c r="X20" s="132">
        <v>22</v>
      </c>
      <c r="Y20" s="50">
        <f t="shared" si="8"/>
        <v>5.481292607889092E-3</v>
      </c>
      <c r="Z20" s="54">
        <f t="shared" si="9"/>
        <v>4.0723725256650217E-2</v>
      </c>
      <c r="AA20" s="94">
        <v>363668</v>
      </c>
      <c r="AB20" s="133">
        <v>34</v>
      </c>
      <c r="AC20" s="94">
        <v>350</v>
      </c>
      <c r="AD20" s="94">
        <v>700</v>
      </c>
      <c r="AE20" s="23">
        <v>76774</v>
      </c>
      <c r="AF20" s="94">
        <v>60</v>
      </c>
      <c r="AG20" s="94">
        <v>214</v>
      </c>
      <c r="AH20" s="23">
        <v>34183</v>
      </c>
      <c r="AI20" s="94">
        <v>69</v>
      </c>
      <c r="AJ20" s="94">
        <v>1958</v>
      </c>
      <c r="AK20" s="54">
        <f t="shared" si="4"/>
        <v>0.68175487465181062</v>
      </c>
      <c r="AL20" s="70">
        <v>252711</v>
      </c>
      <c r="AM20" s="6"/>
    </row>
    <row r="21" spans="1:39" x14ac:dyDescent="0.25">
      <c r="A21" s="92">
        <v>9</v>
      </c>
      <c r="B21" s="2">
        <v>23</v>
      </c>
      <c r="C21" s="15" t="s">
        <v>27</v>
      </c>
      <c r="D21" s="215">
        <v>15190</v>
      </c>
      <c r="E21" s="95">
        <v>20600</v>
      </c>
      <c r="F21" s="137">
        <v>20</v>
      </c>
      <c r="G21" s="50">
        <f t="shared" si="5"/>
        <v>1.4862400147758231E-2</v>
      </c>
      <c r="H21" s="54">
        <f t="shared" si="6"/>
        <v>0.11148875370727167</v>
      </c>
      <c r="I21" s="81">
        <v>4580486</v>
      </c>
      <c r="J21" s="136">
        <v>18</v>
      </c>
      <c r="K21" s="227">
        <v>14623</v>
      </c>
      <c r="L21" s="132">
        <v>17</v>
      </c>
      <c r="M21" s="54">
        <f t="shared" si="0"/>
        <v>0.70985436893203879</v>
      </c>
      <c r="N21" s="50">
        <f t="shared" si="1"/>
        <v>1.696238417601997E-2</v>
      </c>
      <c r="O21" s="54">
        <f t="shared" si="7"/>
        <v>0.12799348785099082</v>
      </c>
      <c r="P21" s="23">
        <v>3823113</v>
      </c>
      <c r="Q21" s="133">
        <v>16</v>
      </c>
      <c r="R21" s="134">
        <f t="shared" si="2"/>
        <v>261445.18908568693</v>
      </c>
      <c r="S21" s="135">
        <v>19</v>
      </c>
      <c r="T21" s="231">
        <v>567</v>
      </c>
      <c r="U21" s="96">
        <v>5977</v>
      </c>
      <c r="V21" s="138">
        <v>25</v>
      </c>
      <c r="W21" s="131">
        <f t="shared" si="3"/>
        <v>0.29014563106796115</v>
      </c>
      <c r="X21" s="132">
        <v>34</v>
      </c>
      <c r="Y21" s="50">
        <f t="shared" si="8"/>
        <v>1.1407272255345787E-2</v>
      </c>
      <c r="Z21" s="54">
        <f t="shared" si="9"/>
        <v>8.4751290340876861E-2</v>
      </c>
      <c r="AA21" s="94">
        <v>757373</v>
      </c>
      <c r="AB21" s="133">
        <v>22</v>
      </c>
      <c r="AC21" s="94">
        <v>122</v>
      </c>
      <c r="AD21" s="94">
        <v>244</v>
      </c>
      <c r="AE21" s="23">
        <v>41823</v>
      </c>
      <c r="AF21" s="94">
        <v>152</v>
      </c>
      <c r="AG21" s="94">
        <v>567</v>
      </c>
      <c r="AH21" s="23">
        <v>86054</v>
      </c>
      <c r="AI21" s="94">
        <v>293</v>
      </c>
      <c r="AJ21" s="94">
        <v>5166</v>
      </c>
      <c r="AK21" s="54">
        <f t="shared" si="4"/>
        <v>0.86431320060230887</v>
      </c>
      <c r="AL21" s="70">
        <v>629496</v>
      </c>
      <c r="AM21" s="6"/>
    </row>
    <row r="22" spans="1:39" x14ac:dyDescent="0.25">
      <c r="A22" s="92">
        <v>10</v>
      </c>
      <c r="B22" s="2">
        <v>24</v>
      </c>
      <c r="C22" s="15" t="s">
        <v>28</v>
      </c>
      <c r="D22" s="215">
        <v>14052</v>
      </c>
      <c r="E22" s="95">
        <v>28586</v>
      </c>
      <c r="F22" s="137">
        <v>15</v>
      </c>
      <c r="G22" s="50">
        <f t="shared" si="5"/>
        <v>2.0624105370088193E-2</v>
      </c>
      <c r="H22" s="54">
        <f t="shared" si="6"/>
        <v>0.15470958803281881</v>
      </c>
      <c r="I22" s="81">
        <v>6147907</v>
      </c>
      <c r="J22" s="136">
        <v>13</v>
      </c>
      <c r="K22" s="227">
        <v>13709</v>
      </c>
      <c r="L22" s="132">
        <v>19</v>
      </c>
      <c r="M22" s="54">
        <f t="shared" si="0"/>
        <v>0.47957041908626602</v>
      </c>
      <c r="N22" s="50">
        <f t="shared" si="1"/>
        <v>1.5902162666283099E-2</v>
      </c>
      <c r="O22" s="54">
        <f t="shared" si="7"/>
        <v>0.11999334780477558</v>
      </c>
      <c r="P22" s="23">
        <v>3882049</v>
      </c>
      <c r="Q22" s="133">
        <v>15</v>
      </c>
      <c r="R22" s="134">
        <f t="shared" si="2"/>
        <v>283175.21336348384</v>
      </c>
      <c r="S22" s="135">
        <v>12</v>
      </c>
      <c r="T22" s="231">
        <v>343</v>
      </c>
      <c r="U22" s="96">
        <v>14877</v>
      </c>
      <c r="V22" s="138">
        <v>8</v>
      </c>
      <c r="W22" s="131">
        <f t="shared" si="3"/>
        <v>0.52042958091373404</v>
      </c>
      <c r="X22" s="132">
        <v>7</v>
      </c>
      <c r="Y22" s="50">
        <f t="shared" si="8"/>
        <v>2.8393172049988168E-2</v>
      </c>
      <c r="Z22" s="54">
        <f t="shared" si="9"/>
        <v>0.21094946401225115</v>
      </c>
      <c r="AA22" s="94">
        <v>2265858</v>
      </c>
      <c r="AB22" s="133">
        <v>6</v>
      </c>
      <c r="AC22" s="94">
        <v>93</v>
      </c>
      <c r="AD22" s="94">
        <v>186</v>
      </c>
      <c r="AE22" s="23">
        <v>35787</v>
      </c>
      <c r="AF22" s="94">
        <v>51</v>
      </c>
      <c r="AG22" s="94">
        <v>190</v>
      </c>
      <c r="AH22" s="23">
        <v>33807</v>
      </c>
      <c r="AI22" s="94">
        <v>199</v>
      </c>
      <c r="AJ22" s="94">
        <v>14501</v>
      </c>
      <c r="AK22" s="54">
        <f t="shared" si="4"/>
        <v>0.9747260872487733</v>
      </c>
      <c r="AL22" s="70">
        <v>2196264</v>
      </c>
      <c r="AM22" s="6"/>
    </row>
    <row r="23" spans="1:39" x14ac:dyDescent="0.25">
      <c r="A23" s="92">
        <v>11</v>
      </c>
      <c r="B23" s="2">
        <v>26</v>
      </c>
      <c r="C23" s="15" t="s">
        <v>30</v>
      </c>
      <c r="D23" s="215">
        <v>11527</v>
      </c>
      <c r="E23" s="95">
        <v>17460</v>
      </c>
      <c r="F23" s="137">
        <v>27</v>
      </c>
      <c r="G23" s="50">
        <f t="shared" si="5"/>
        <v>1.2596966338828092E-2</v>
      </c>
      <c r="H23" s="54">
        <f t="shared" si="6"/>
        <v>9.4494836880046756E-2</v>
      </c>
      <c r="I23" s="81">
        <v>3388568</v>
      </c>
      <c r="J23" s="136">
        <v>28</v>
      </c>
      <c r="K23" s="227">
        <v>10955</v>
      </c>
      <c r="L23" s="132">
        <v>26</v>
      </c>
      <c r="M23" s="54">
        <f t="shared" si="0"/>
        <v>0.62743413516609392</v>
      </c>
      <c r="N23" s="50">
        <f t="shared" si="1"/>
        <v>1.2707578379833056E-2</v>
      </c>
      <c r="O23" s="54">
        <f t="shared" si="7"/>
        <v>9.5887893004691555E-2</v>
      </c>
      <c r="P23" s="23">
        <v>2766152</v>
      </c>
      <c r="Q23" s="133">
        <v>25</v>
      </c>
      <c r="R23" s="134">
        <f t="shared" si="2"/>
        <v>252501.32359653126</v>
      </c>
      <c r="S23" s="135">
        <v>24</v>
      </c>
      <c r="T23" s="231">
        <v>572</v>
      </c>
      <c r="U23" s="96">
        <v>6505</v>
      </c>
      <c r="V23" s="138">
        <v>21</v>
      </c>
      <c r="W23" s="131">
        <f t="shared" si="3"/>
        <v>0.37256586483390608</v>
      </c>
      <c r="X23" s="132">
        <v>17</v>
      </c>
      <c r="Y23" s="50">
        <f t="shared" si="8"/>
        <v>1.2414975074623448E-2</v>
      </c>
      <c r="Z23" s="54">
        <f t="shared" si="9"/>
        <v>9.2238103340706715E-2</v>
      </c>
      <c r="AA23" s="94">
        <v>622416</v>
      </c>
      <c r="AB23" s="133">
        <v>26</v>
      </c>
      <c r="AC23" s="94">
        <v>277</v>
      </c>
      <c r="AD23" s="94">
        <v>554</v>
      </c>
      <c r="AE23" s="23">
        <v>60081</v>
      </c>
      <c r="AF23" s="94">
        <v>116</v>
      </c>
      <c r="AG23" s="94">
        <v>447</v>
      </c>
      <c r="AH23" s="23">
        <v>53383</v>
      </c>
      <c r="AI23" s="94">
        <v>179</v>
      </c>
      <c r="AJ23" s="94">
        <v>5504</v>
      </c>
      <c r="AK23" s="54">
        <f t="shared" si="4"/>
        <v>0.84611837048424288</v>
      </c>
      <c r="AL23" s="70">
        <v>508952</v>
      </c>
      <c r="AM23" s="6"/>
    </row>
    <row r="24" spans="1:39" x14ac:dyDescent="0.25">
      <c r="A24" s="92">
        <v>12</v>
      </c>
      <c r="B24" s="2">
        <v>28</v>
      </c>
      <c r="C24" s="15" t="s">
        <v>32</v>
      </c>
      <c r="D24" s="215">
        <v>4856</v>
      </c>
      <c r="E24" s="95">
        <v>8025</v>
      </c>
      <c r="F24" s="137">
        <v>34</v>
      </c>
      <c r="G24" s="50">
        <f t="shared" si="5"/>
        <v>5.7898427760077571E-3</v>
      </c>
      <c r="H24" s="54">
        <f t="shared" si="6"/>
        <v>4.3431905267031799E-2</v>
      </c>
      <c r="I24" s="81">
        <v>1325156</v>
      </c>
      <c r="J24" s="136">
        <v>36</v>
      </c>
      <c r="K24" s="227">
        <v>4672</v>
      </c>
      <c r="L24" s="132">
        <v>37</v>
      </c>
      <c r="M24" s="54">
        <f t="shared" si="0"/>
        <v>0.5821806853582554</v>
      </c>
      <c r="N24" s="50">
        <f t="shared" si="1"/>
        <v>5.4194254852195376E-3</v>
      </c>
      <c r="O24" s="54">
        <f t="shared" si="7"/>
        <v>4.0893494853301592E-2</v>
      </c>
      <c r="P24" s="23">
        <v>1022374</v>
      </c>
      <c r="Q24" s="133">
        <v>37</v>
      </c>
      <c r="R24" s="134">
        <f t="shared" si="2"/>
        <v>218830.05136986301</v>
      </c>
      <c r="S24" s="135">
        <v>40</v>
      </c>
      <c r="T24" s="231">
        <v>184</v>
      </c>
      <c r="U24" s="96">
        <v>3353</v>
      </c>
      <c r="V24" s="138">
        <v>33</v>
      </c>
      <c r="W24" s="131">
        <f t="shared" si="3"/>
        <v>0.41781931464174454</v>
      </c>
      <c r="X24" s="132">
        <v>13</v>
      </c>
      <c r="Y24" s="50">
        <f t="shared" si="8"/>
        <v>6.3992946080265057E-3</v>
      </c>
      <c r="Z24" s="54">
        <f t="shared" si="9"/>
        <v>4.7544098462934607E-2</v>
      </c>
      <c r="AA24" s="94">
        <v>302782</v>
      </c>
      <c r="AB24" s="133">
        <v>36</v>
      </c>
      <c r="AC24" s="94">
        <v>82</v>
      </c>
      <c r="AD24" s="94">
        <v>164</v>
      </c>
      <c r="AE24" s="23">
        <v>26721</v>
      </c>
      <c r="AF24" s="94">
        <v>21</v>
      </c>
      <c r="AG24" s="94">
        <v>74</v>
      </c>
      <c r="AH24" s="23">
        <v>11646</v>
      </c>
      <c r="AI24" s="94">
        <v>81</v>
      </c>
      <c r="AJ24" s="94">
        <v>3115</v>
      </c>
      <c r="AK24" s="54">
        <f t="shared" si="4"/>
        <v>0.92901878914405012</v>
      </c>
      <c r="AL24" s="70">
        <v>264415</v>
      </c>
      <c r="AM24" s="6"/>
    </row>
    <row r="25" spans="1:39" x14ac:dyDescent="0.25">
      <c r="A25" s="92">
        <v>13</v>
      </c>
      <c r="B25" s="2">
        <v>35</v>
      </c>
      <c r="C25" s="15" t="s">
        <v>39</v>
      </c>
      <c r="D25" s="215">
        <v>1803</v>
      </c>
      <c r="E25" s="95">
        <v>2495</v>
      </c>
      <c r="F25" s="137">
        <v>47</v>
      </c>
      <c r="G25" s="50">
        <f t="shared" si="5"/>
        <v>1.8000819596435333E-3</v>
      </c>
      <c r="H25" s="54">
        <f t="shared" si="6"/>
        <v>1.3503128179594311E-2</v>
      </c>
      <c r="I25" s="81">
        <v>537457</v>
      </c>
      <c r="J25" s="136">
        <v>47</v>
      </c>
      <c r="K25" s="227">
        <v>1767</v>
      </c>
      <c r="L25" s="132">
        <v>46</v>
      </c>
      <c r="M25" s="54">
        <f t="shared" si="0"/>
        <v>0.70821643286573144</v>
      </c>
      <c r="N25" s="50">
        <f t="shared" si="1"/>
        <v>2.0496842535066189E-3</v>
      </c>
      <c r="O25" s="54">
        <f t="shared" si="7"/>
        <v>1.5466353896785939E-2</v>
      </c>
      <c r="P25" s="23">
        <v>449484</v>
      </c>
      <c r="Q25" s="133">
        <v>47</v>
      </c>
      <c r="R25" s="134">
        <f t="shared" si="2"/>
        <v>254376.91001697793</v>
      </c>
      <c r="S25" s="135">
        <v>23</v>
      </c>
      <c r="T25" s="231">
        <v>36</v>
      </c>
      <c r="U25" s="96">
        <v>728</v>
      </c>
      <c r="V25" s="138">
        <v>47</v>
      </c>
      <c r="W25" s="131">
        <f t="shared" si="3"/>
        <v>0.29178356713426856</v>
      </c>
      <c r="X25" s="132">
        <v>32</v>
      </c>
      <c r="Y25" s="50">
        <f t="shared" si="8"/>
        <v>1.3894084326404104E-3</v>
      </c>
      <c r="Z25" s="54">
        <f t="shared" si="9"/>
        <v>1.0322727014916908E-2</v>
      </c>
      <c r="AA25" s="94">
        <v>87973</v>
      </c>
      <c r="AB25" s="133">
        <v>45</v>
      </c>
      <c r="AC25" s="94">
        <v>22</v>
      </c>
      <c r="AD25" s="94">
        <v>44</v>
      </c>
      <c r="AE25" s="23">
        <v>7455</v>
      </c>
      <c r="AF25" s="94">
        <v>1</v>
      </c>
      <c r="AG25" s="94">
        <v>4</v>
      </c>
      <c r="AH25" s="23">
        <v>568</v>
      </c>
      <c r="AI25" s="94">
        <v>13</v>
      </c>
      <c r="AJ25" s="94">
        <v>680</v>
      </c>
      <c r="AK25" s="54">
        <f t="shared" si="4"/>
        <v>0.93406593406593408</v>
      </c>
      <c r="AL25" s="70">
        <v>79950</v>
      </c>
      <c r="AM25" s="6"/>
    </row>
    <row r="26" spans="1:39" x14ac:dyDescent="0.25">
      <c r="A26" s="92">
        <v>14</v>
      </c>
      <c r="B26" s="2">
        <v>36</v>
      </c>
      <c r="C26" s="15" t="s">
        <v>40</v>
      </c>
      <c r="D26" s="215">
        <v>16667</v>
      </c>
      <c r="E26" s="95">
        <v>23047</v>
      </c>
      <c r="F26" s="137">
        <v>17</v>
      </c>
      <c r="G26" s="50">
        <f t="shared" si="5"/>
        <v>1.6627851272106017E-2</v>
      </c>
      <c r="H26" s="54">
        <f t="shared" si="6"/>
        <v>0.12473210226657719</v>
      </c>
      <c r="I26" s="81">
        <v>5421691</v>
      </c>
      <c r="J26" s="136">
        <v>15</v>
      </c>
      <c r="K26" s="227">
        <v>16078</v>
      </c>
      <c r="L26" s="132">
        <v>14</v>
      </c>
      <c r="M26" s="54">
        <f t="shared" si="0"/>
        <v>0.69761791122488825</v>
      </c>
      <c r="N26" s="50">
        <f t="shared" si="1"/>
        <v>1.8650154741301311E-2</v>
      </c>
      <c r="O26" s="54">
        <f t="shared" si="7"/>
        <v>0.14072894055038163</v>
      </c>
      <c r="P26" s="23">
        <v>4569919</v>
      </c>
      <c r="Q26" s="133">
        <v>13</v>
      </c>
      <c r="R26" s="134">
        <f t="shared" si="2"/>
        <v>284234.29531036195</v>
      </c>
      <c r="S26" s="135">
        <v>11</v>
      </c>
      <c r="T26" s="231">
        <v>589</v>
      </c>
      <c r="U26" s="96">
        <v>6969</v>
      </c>
      <c r="V26" s="138">
        <v>20</v>
      </c>
      <c r="W26" s="131">
        <f t="shared" si="3"/>
        <v>0.30238208877511175</v>
      </c>
      <c r="X26" s="132">
        <v>31</v>
      </c>
      <c r="Y26" s="50">
        <f t="shared" si="8"/>
        <v>1.3300532097625028E-2</v>
      </c>
      <c r="Z26" s="54">
        <f t="shared" si="9"/>
        <v>9.88174238557087E-2</v>
      </c>
      <c r="AA26" s="94">
        <v>851772</v>
      </c>
      <c r="AB26" s="133">
        <v>20</v>
      </c>
      <c r="AC26" s="94">
        <v>149</v>
      </c>
      <c r="AD26" s="94">
        <v>298</v>
      </c>
      <c r="AE26" s="23">
        <v>40156</v>
      </c>
      <c r="AF26" s="94">
        <v>157</v>
      </c>
      <c r="AG26" s="94">
        <v>555</v>
      </c>
      <c r="AH26" s="23">
        <v>67773</v>
      </c>
      <c r="AI26" s="94">
        <v>283</v>
      </c>
      <c r="AJ26" s="94">
        <v>6116</v>
      </c>
      <c r="AK26" s="54">
        <f t="shared" si="4"/>
        <v>0.87760080355861669</v>
      </c>
      <c r="AL26" s="70">
        <v>743843</v>
      </c>
      <c r="AM26" s="6"/>
    </row>
    <row r="27" spans="1:39" x14ac:dyDescent="0.25">
      <c r="A27" s="92">
        <v>15</v>
      </c>
      <c r="B27" s="2">
        <v>42</v>
      </c>
      <c r="C27" s="15" t="s">
        <v>46</v>
      </c>
      <c r="D27" s="215">
        <v>3268</v>
      </c>
      <c r="E27" s="95">
        <v>4415</v>
      </c>
      <c r="F27" s="137">
        <v>44</v>
      </c>
      <c r="G27" s="50">
        <f t="shared" si="5"/>
        <v>3.1853153714734264E-3</v>
      </c>
      <c r="H27" s="54">
        <f t="shared" si="6"/>
        <v>2.3894312991145843E-2</v>
      </c>
      <c r="I27" s="81">
        <v>836315</v>
      </c>
      <c r="J27" s="136">
        <v>44</v>
      </c>
      <c r="K27" s="227">
        <v>3127</v>
      </c>
      <c r="L27" s="132">
        <v>40</v>
      </c>
      <c r="M27" s="54">
        <f t="shared" si="0"/>
        <v>0.70826727066817663</v>
      </c>
      <c r="N27" s="50">
        <f t="shared" si="1"/>
        <v>3.6272567406424434E-3</v>
      </c>
      <c r="O27" s="54">
        <f t="shared" si="7"/>
        <v>2.7370282193123732E-2</v>
      </c>
      <c r="P27" s="23">
        <v>709345</v>
      </c>
      <c r="Q27" s="133">
        <v>43</v>
      </c>
      <c r="R27" s="134">
        <f t="shared" si="2"/>
        <v>226845.21905980175</v>
      </c>
      <c r="S27" s="135">
        <v>34</v>
      </c>
      <c r="T27" s="231">
        <v>141</v>
      </c>
      <c r="U27" s="96">
        <v>1288</v>
      </c>
      <c r="V27" s="138">
        <v>41</v>
      </c>
      <c r="W27" s="131">
        <f t="shared" si="3"/>
        <v>0.29173272933182332</v>
      </c>
      <c r="X27" s="132">
        <v>33</v>
      </c>
      <c r="Y27" s="50">
        <f t="shared" si="8"/>
        <v>2.4581841500561107E-3</v>
      </c>
      <c r="Z27" s="54">
        <f t="shared" si="9"/>
        <v>1.8263286257160682E-2</v>
      </c>
      <c r="AA27" s="94">
        <v>126970</v>
      </c>
      <c r="AB27" s="133">
        <v>42</v>
      </c>
      <c r="AC27" s="94">
        <v>58</v>
      </c>
      <c r="AD27" s="94">
        <v>116</v>
      </c>
      <c r="AE27" s="23">
        <v>18621</v>
      </c>
      <c r="AF27" s="94">
        <v>27</v>
      </c>
      <c r="AG27" s="94">
        <v>104</v>
      </c>
      <c r="AH27" s="23">
        <v>7638</v>
      </c>
      <c r="AI27" s="94">
        <v>56</v>
      </c>
      <c r="AJ27" s="94">
        <v>1068</v>
      </c>
      <c r="AK27" s="54">
        <f t="shared" si="4"/>
        <v>0.82919254658385089</v>
      </c>
      <c r="AL27" s="70">
        <v>100711</v>
      </c>
      <c r="AM27" s="6"/>
    </row>
    <row r="28" spans="1:39" x14ac:dyDescent="0.25">
      <c r="A28" s="92">
        <v>16</v>
      </c>
      <c r="B28" s="2">
        <v>50</v>
      </c>
      <c r="C28" s="15" t="s">
        <v>54</v>
      </c>
      <c r="D28" s="215">
        <v>12058</v>
      </c>
      <c r="E28" s="95">
        <v>17480</v>
      </c>
      <c r="F28" s="137">
        <v>26</v>
      </c>
      <c r="G28" s="50">
        <f t="shared" si="5"/>
        <v>1.2611395853534654E-2</v>
      </c>
      <c r="H28" s="54">
        <f t="shared" si="6"/>
        <v>9.460307838850042E-2</v>
      </c>
      <c r="I28" s="81">
        <v>3968450</v>
      </c>
      <c r="J28" s="136">
        <v>21</v>
      </c>
      <c r="K28" s="227">
        <v>11298</v>
      </c>
      <c r="L28" s="132">
        <v>25</v>
      </c>
      <c r="M28" s="54">
        <f t="shared" si="0"/>
        <v>0.64633867276887869</v>
      </c>
      <c r="N28" s="50">
        <f t="shared" si="1"/>
        <v>1.310545144092687E-2</v>
      </c>
      <c r="O28" s="54">
        <f t="shared" si="7"/>
        <v>9.8890133744135564E-2</v>
      </c>
      <c r="P28" s="23">
        <v>3212687</v>
      </c>
      <c r="Q28" s="133">
        <v>18</v>
      </c>
      <c r="R28" s="134">
        <f t="shared" si="2"/>
        <v>284358.91308196139</v>
      </c>
      <c r="S28" s="135">
        <v>10</v>
      </c>
      <c r="T28" s="231">
        <v>760</v>
      </c>
      <c r="U28" s="96">
        <v>6182</v>
      </c>
      <c r="V28" s="138">
        <v>23</v>
      </c>
      <c r="W28" s="131">
        <f t="shared" si="3"/>
        <v>0.35366132723112126</v>
      </c>
      <c r="X28" s="132">
        <v>24</v>
      </c>
      <c r="Y28" s="50">
        <f t="shared" si="8"/>
        <v>1.1798520509042607E-2</v>
      </c>
      <c r="Z28" s="54">
        <f t="shared" si="9"/>
        <v>8.7658102206341099E-2</v>
      </c>
      <c r="AA28" s="94">
        <v>755763</v>
      </c>
      <c r="AB28" s="133">
        <v>23</v>
      </c>
      <c r="AC28" s="94">
        <v>505</v>
      </c>
      <c r="AD28" s="94">
        <v>1010</v>
      </c>
      <c r="AE28" s="23">
        <v>156670</v>
      </c>
      <c r="AF28" s="94">
        <v>28</v>
      </c>
      <c r="AG28" s="94">
        <v>105</v>
      </c>
      <c r="AH28" s="23">
        <v>21171</v>
      </c>
      <c r="AI28" s="94">
        <v>227</v>
      </c>
      <c r="AJ28" s="94">
        <v>5067</v>
      </c>
      <c r="AK28" s="54">
        <f t="shared" si="4"/>
        <v>0.81963765771594954</v>
      </c>
      <c r="AL28" s="70">
        <v>577922</v>
      </c>
      <c r="AM28" s="6"/>
    </row>
    <row r="29" spans="1:39" x14ac:dyDescent="0.25">
      <c r="A29" s="102">
        <v>17</v>
      </c>
      <c r="B29" s="1"/>
      <c r="C29" s="15"/>
      <c r="D29" s="215"/>
      <c r="E29" s="95"/>
      <c r="F29" s="95"/>
      <c r="G29" s="216"/>
      <c r="H29" s="96"/>
      <c r="I29" s="81"/>
      <c r="J29" s="97"/>
      <c r="K29" s="227"/>
      <c r="L29" s="98"/>
      <c r="M29" s="96"/>
      <c r="N29" s="216"/>
      <c r="O29" s="96"/>
      <c r="P29" s="57"/>
      <c r="Q29" s="98"/>
      <c r="R29" s="98"/>
      <c r="S29" s="100"/>
      <c r="T29" s="231"/>
      <c r="U29" s="96"/>
      <c r="V29" s="95"/>
      <c r="W29" s="98"/>
      <c r="X29" s="98"/>
      <c r="Y29" s="216"/>
      <c r="Z29" s="96"/>
      <c r="AA29" s="57"/>
      <c r="AB29" s="95"/>
      <c r="AC29" s="98"/>
      <c r="AD29" s="94"/>
      <c r="AE29" s="23"/>
      <c r="AF29" s="94"/>
      <c r="AG29" s="94"/>
      <c r="AH29" s="23"/>
      <c r="AI29" s="94"/>
      <c r="AJ29" s="94"/>
      <c r="AK29" s="94"/>
      <c r="AL29" s="235"/>
      <c r="AM29" s="6"/>
    </row>
    <row r="30" spans="1:39" x14ac:dyDescent="0.25">
      <c r="A30" s="102">
        <v>18</v>
      </c>
      <c r="B30" s="1"/>
      <c r="C30" s="15"/>
      <c r="D30" s="215"/>
      <c r="E30" s="95"/>
      <c r="F30" s="95"/>
      <c r="G30" s="216"/>
      <c r="H30" s="96"/>
      <c r="I30" s="81"/>
      <c r="J30" s="97"/>
      <c r="K30" s="227"/>
      <c r="L30" s="98"/>
      <c r="M30" s="96"/>
      <c r="N30" s="216"/>
      <c r="O30" s="96"/>
      <c r="P30" s="57"/>
      <c r="Q30" s="98"/>
      <c r="R30" s="98"/>
      <c r="S30" s="100"/>
      <c r="T30" s="231"/>
      <c r="U30" s="96"/>
      <c r="V30" s="95"/>
      <c r="W30" s="98"/>
      <c r="X30" s="98"/>
      <c r="Y30" s="216"/>
      <c r="Z30" s="96"/>
      <c r="AA30" s="57"/>
      <c r="AB30" s="95"/>
      <c r="AC30" s="98"/>
      <c r="AD30" s="94"/>
      <c r="AE30" s="23"/>
      <c r="AF30" s="94"/>
      <c r="AG30" s="94"/>
      <c r="AH30" s="23"/>
      <c r="AI30" s="94"/>
      <c r="AJ30" s="94"/>
      <c r="AK30" s="94"/>
      <c r="AL30" s="235"/>
      <c r="AM30" s="6"/>
    </row>
    <row r="31" spans="1:39" s="4" customFormat="1" x14ac:dyDescent="0.25">
      <c r="A31" s="102">
        <v>19</v>
      </c>
      <c r="B31" s="3">
        <v>53</v>
      </c>
      <c r="C31" s="208" t="s">
        <v>57</v>
      </c>
      <c r="D31" s="236">
        <v>59032</v>
      </c>
      <c r="E31" s="237">
        <v>141186</v>
      </c>
      <c r="F31" s="237"/>
      <c r="G31" s="51">
        <f>(E31/E$13)</f>
        <v>0.10186227316802882</v>
      </c>
      <c r="H31" s="53">
        <f>(E31/E$31)</f>
        <v>1</v>
      </c>
      <c r="I31" s="141">
        <v>24607556</v>
      </c>
      <c r="J31" s="129"/>
      <c r="K31" s="238">
        <v>52699</v>
      </c>
      <c r="L31" s="65"/>
      <c r="M31" s="53">
        <f t="shared" ref="M31:M40" si="10">(K31/E31)</f>
        <v>0.37325938832462141</v>
      </c>
      <c r="N31" s="51">
        <f t="shared" ref="N31:N40" si="11">(K31/K$13)</f>
        <v>6.1129773896743241E-2</v>
      </c>
      <c r="O31" s="53">
        <f>(K31/K$31)</f>
        <v>1</v>
      </c>
      <c r="P31" s="24">
        <v>13854040</v>
      </c>
      <c r="Q31" s="65"/>
      <c r="R31" s="239">
        <f t="shared" ref="R31:R40" si="12">(P31/K31)*1000</f>
        <v>262889.99791267392</v>
      </c>
      <c r="S31" s="64"/>
      <c r="T31" s="230">
        <v>6333</v>
      </c>
      <c r="U31" s="72">
        <v>88487</v>
      </c>
      <c r="V31" s="130"/>
      <c r="W31" s="240">
        <f t="shared" ref="W31:W40" si="13">(U31/E31)</f>
        <v>0.62674061167537853</v>
      </c>
      <c r="X31" s="63"/>
      <c r="Y31" s="51">
        <f>(U31/U$13)</f>
        <v>0.16887992304814833</v>
      </c>
      <c r="Z31" s="53">
        <f>(U31/U$31)</f>
        <v>1</v>
      </c>
      <c r="AA31" s="63">
        <v>10753516</v>
      </c>
      <c r="AB31" s="237"/>
      <c r="AC31" s="63">
        <v>2066</v>
      </c>
      <c r="AD31" s="63">
        <v>4132</v>
      </c>
      <c r="AE31" s="24">
        <v>622403</v>
      </c>
      <c r="AF31" s="63">
        <v>989</v>
      </c>
      <c r="AG31" s="63">
        <v>3353</v>
      </c>
      <c r="AH31" s="24">
        <v>439335</v>
      </c>
      <c r="AI31" s="63">
        <v>3278</v>
      </c>
      <c r="AJ31" s="63">
        <v>81002</v>
      </c>
      <c r="AK31" s="53">
        <f t="shared" ref="AK31:AK40" si="14">(AJ31/U31)</f>
        <v>0.91541130335529508</v>
      </c>
      <c r="AL31" s="52">
        <v>9691778</v>
      </c>
    </row>
    <row r="32" spans="1:39" x14ac:dyDescent="0.25">
      <c r="A32" s="92">
        <v>20</v>
      </c>
      <c r="B32" s="2">
        <v>7</v>
      </c>
      <c r="C32" s="15" t="s">
        <v>12</v>
      </c>
      <c r="D32" s="215">
        <v>2621</v>
      </c>
      <c r="E32" s="95">
        <v>5854</v>
      </c>
      <c r="F32" s="137">
        <v>39</v>
      </c>
      <c r="G32" s="50">
        <f t="shared" ref="G32:G40" si="15">(E32/E$13)</f>
        <v>4.2235189546105181E-3</v>
      </c>
      <c r="H32" s="54">
        <f t="shared" ref="H32:H40" si="16">(E32/E$31)</f>
        <v>4.1463034578499286E-2</v>
      </c>
      <c r="I32" s="81">
        <v>1354391</v>
      </c>
      <c r="J32" s="136">
        <v>35</v>
      </c>
      <c r="K32" s="227">
        <v>2364</v>
      </c>
      <c r="L32" s="132">
        <v>45</v>
      </c>
      <c r="M32" s="54">
        <f t="shared" si="10"/>
        <v>0.40382644345746499</v>
      </c>
      <c r="N32" s="50">
        <f t="shared" si="11"/>
        <v>2.7421921761684475E-3</v>
      </c>
      <c r="O32" s="54">
        <f t="shared" ref="O32:O40" si="17">(K32/K$31)</f>
        <v>4.4858536215108449E-2</v>
      </c>
      <c r="P32" s="23">
        <v>764976</v>
      </c>
      <c r="Q32" s="133">
        <v>40</v>
      </c>
      <c r="R32" s="134">
        <f t="shared" si="12"/>
        <v>323593.90862944163</v>
      </c>
      <c r="S32" s="135">
        <v>4</v>
      </c>
      <c r="T32" s="231">
        <v>257</v>
      </c>
      <c r="U32" s="96">
        <v>3490</v>
      </c>
      <c r="V32" s="138">
        <v>32</v>
      </c>
      <c r="W32" s="131">
        <f t="shared" si="13"/>
        <v>0.59617355654253501</v>
      </c>
      <c r="X32" s="132">
        <v>5</v>
      </c>
      <c r="Y32" s="50">
        <f t="shared" ref="Y32:Y40" si="18">(U32/U$13)</f>
        <v>6.6607629531799896E-3</v>
      </c>
      <c r="Z32" s="54">
        <f t="shared" ref="Z32:Z40" si="19">(U32/U$31)</f>
        <v>3.9440821815633936E-2</v>
      </c>
      <c r="AA32" s="94">
        <v>589415</v>
      </c>
      <c r="AB32" s="133">
        <v>27</v>
      </c>
      <c r="AC32" s="94">
        <v>93</v>
      </c>
      <c r="AD32" s="94">
        <v>186</v>
      </c>
      <c r="AE32" s="23">
        <v>22462</v>
      </c>
      <c r="AF32" s="94">
        <v>43</v>
      </c>
      <c r="AG32" s="94">
        <v>151</v>
      </c>
      <c r="AH32" s="23">
        <v>20652</v>
      </c>
      <c r="AI32" s="94">
        <v>121</v>
      </c>
      <c r="AJ32" s="94">
        <v>3153</v>
      </c>
      <c r="AK32" s="54">
        <f t="shared" si="14"/>
        <v>0.90343839541547277</v>
      </c>
      <c r="AL32" s="70">
        <v>546301</v>
      </c>
      <c r="AM32" s="6"/>
    </row>
    <row r="33" spans="1:39" x14ac:dyDescent="0.25">
      <c r="A33" s="92">
        <v>21</v>
      </c>
      <c r="B33" s="2">
        <v>20</v>
      </c>
      <c r="C33" s="15" t="s">
        <v>25</v>
      </c>
      <c r="D33" s="215">
        <v>3630</v>
      </c>
      <c r="E33" s="95">
        <v>4760</v>
      </c>
      <c r="F33" s="137">
        <v>42</v>
      </c>
      <c r="G33" s="50">
        <f t="shared" si="15"/>
        <v>3.4342245001616105E-3</v>
      </c>
      <c r="H33" s="54">
        <f t="shared" si="16"/>
        <v>3.371439094527786E-2</v>
      </c>
      <c r="I33" s="81">
        <v>1004740</v>
      </c>
      <c r="J33" s="136">
        <v>41</v>
      </c>
      <c r="K33" s="227">
        <v>3474</v>
      </c>
      <c r="L33" s="132">
        <v>39</v>
      </c>
      <c r="M33" s="54">
        <f t="shared" si="10"/>
        <v>0.7298319327731092</v>
      </c>
      <c r="N33" s="50">
        <f t="shared" si="11"/>
        <v>4.029769720816069E-3</v>
      </c>
      <c r="O33" s="54">
        <f t="shared" si="17"/>
        <v>6.5921554488699977E-2</v>
      </c>
      <c r="P33" s="23">
        <v>833466</v>
      </c>
      <c r="Q33" s="133">
        <v>39</v>
      </c>
      <c r="R33" s="134">
        <f t="shared" si="12"/>
        <v>239915.3713298791</v>
      </c>
      <c r="S33" s="135">
        <v>30</v>
      </c>
      <c r="T33" s="231">
        <v>156</v>
      </c>
      <c r="U33" s="96">
        <v>1286</v>
      </c>
      <c r="V33" s="138">
        <v>42</v>
      </c>
      <c r="W33" s="131">
        <f t="shared" si="13"/>
        <v>0.27016806722689074</v>
      </c>
      <c r="X33" s="132">
        <v>39</v>
      </c>
      <c r="Y33" s="50">
        <f t="shared" si="18"/>
        <v>2.4543670939224833E-3</v>
      </c>
      <c r="Z33" s="54">
        <f t="shared" si="19"/>
        <v>1.4533208267881157E-2</v>
      </c>
      <c r="AA33" s="94">
        <v>171274</v>
      </c>
      <c r="AB33" s="133">
        <v>41</v>
      </c>
      <c r="AC33" s="94">
        <v>98</v>
      </c>
      <c r="AD33" s="94">
        <v>196</v>
      </c>
      <c r="AE33" s="23">
        <v>33260</v>
      </c>
      <c r="AF33" s="94">
        <v>8</v>
      </c>
      <c r="AG33" s="94">
        <v>29</v>
      </c>
      <c r="AH33" s="23">
        <v>3862</v>
      </c>
      <c r="AI33" s="94">
        <v>50</v>
      </c>
      <c r="AJ33" s="94">
        <v>1061</v>
      </c>
      <c r="AK33" s="54">
        <f t="shared" si="14"/>
        <v>0.82503888024883354</v>
      </c>
      <c r="AL33" s="70">
        <v>134152</v>
      </c>
      <c r="AM33" s="6"/>
    </row>
    <row r="34" spans="1:39" x14ac:dyDescent="0.25">
      <c r="A34" s="92">
        <v>22</v>
      </c>
      <c r="B34" s="2">
        <v>22</v>
      </c>
      <c r="C34" s="15" t="s">
        <v>26</v>
      </c>
      <c r="D34" s="215">
        <v>7367</v>
      </c>
      <c r="E34" s="95">
        <v>17365</v>
      </c>
      <c r="F34" s="137">
        <v>28</v>
      </c>
      <c r="G34" s="50">
        <f t="shared" si="15"/>
        <v>1.2528426143971925E-2</v>
      </c>
      <c r="H34" s="54">
        <f t="shared" si="16"/>
        <v>0.12299378125309875</v>
      </c>
      <c r="I34" s="81">
        <v>3679201</v>
      </c>
      <c r="J34" s="136">
        <v>25</v>
      </c>
      <c r="K34" s="227">
        <v>6292</v>
      </c>
      <c r="L34" s="132">
        <v>33</v>
      </c>
      <c r="M34" s="54">
        <f t="shared" si="10"/>
        <v>0.36233803627987332</v>
      </c>
      <c r="N34" s="50">
        <f t="shared" si="11"/>
        <v>7.2985927125430936E-3</v>
      </c>
      <c r="O34" s="54">
        <f t="shared" si="17"/>
        <v>0.11939505493462874</v>
      </c>
      <c r="P34" s="23">
        <v>2094983</v>
      </c>
      <c r="Q34" s="133">
        <v>30</v>
      </c>
      <c r="R34" s="134">
        <f t="shared" si="12"/>
        <v>332959.79020979017</v>
      </c>
      <c r="S34" s="135">
        <v>3</v>
      </c>
      <c r="T34" s="231">
        <v>1075</v>
      </c>
      <c r="U34" s="96">
        <v>11073</v>
      </c>
      <c r="V34" s="138">
        <v>14</v>
      </c>
      <c r="W34" s="131">
        <f t="shared" si="13"/>
        <v>0.63766196372012673</v>
      </c>
      <c r="X34" s="132">
        <v>4</v>
      </c>
      <c r="Y34" s="50">
        <f t="shared" si="18"/>
        <v>2.1133131283828661E-2</v>
      </c>
      <c r="Z34" s="54">
        <f t="shared" si="19"/>
        <v>0.12513702577779787</v>
      </c>
      <c r="AA34" s="94">
        <v>1584218</v>
      </c>
      <c r="AB34" s="133">
        <v>11</v>
      </c>
      <c r="AC34" s="94">
        <v>284</v>
      </c>
      <c r="AD34" s="94">
        <v>568</v>
      </c>
      <c r="AE34" s="23">
        <v>114782</v>
      </c>
      <c r="AF34" s="94">
        <v>126</v>
      </c>
      <c r="AG34" s="94">
        <v>419</v>
      </c>
      <c r="AH34" s="23">
        <v>80811</v>
      </c>
      <c r="AI34" s="94">
        <v>665</v>
      </c>
      <c r="AJ34" s="94">
        <v>10086</v>
      </c>
      <c r="AK34" s="54">
        <f t="shared" si="14"/>
        <v>0.91086426442698454</v>
      </c>
      <c r="AL34" s="70">
        <v>1388625</v>
      </c>
      <c r="AM34" s="6"/>
    </row>
    <row r="35" spans="1:39" s="22" customFormat="1" x14ac:dyDescent="0.25">
      <c r="A35" s="92">
        <v>23</v>
      </c>
      <c r="B35" s="2">
        <v>30</v>
      </c>
      <c r="C35" s="15" t="s">
        <v>34</v>
      </c>
      <c r="D35" s="215">
        <v>2926</v>
      </c>
      <c r="E35" s="95">
        <v>4743</v>
      </c>
      <c r="F35" s="137">
        <v>43</v>
      </c>
      <c r="G35" s="50">
        <f t="shared" si="15"/>
        <v>3.4219594126610334E-3</v>
      </c>
      <c r="H35" s="54">
        <f t="shared" si="16"/>
        <v>3.3593982406187585E-2</v>
      </c>
      <c r="I35" s="81">
        <v>1059428</v>
      </c>
      <c r="J35" s="136">
        <v>40</v>
      </c>
      <c r="K35" s="227">
        <v>2746</v>
      </c>
      <c r="L35" s="132">
        <v>42</v>
      </c>
      <c r="M35" s="54">
        <f t="shared" si="10"/>
        <v>0.57895846510647264</v>
      </c>
      <c r="N35" s="50">
        <f t="shared" si="11"/>
        <v>3.1853044482904216E-3</v>
      </c>
      <c r="O35" s="54">
        <f t="shared" si="17"/>
        <v>5.2107250611966069E-2</v>
      </c>
      <c r="P35" s="23">
        <v>761471</v>
      </c>
      <c r="Q35" s="133">
        <v>41</v>
      </c>
      <c r="R35" s="134">
        <f t="shared" si="12"/>
        <v>277301.89366351056</v>
      </c>
      <c r="S35" s="135">
        <v>13</v>
      </c>
      <c r="T35" s="231">
        <v>180</v>
      </c>
      <c r="U35" s="96">
        <v>1997</v>
      </c>
      <c r="V35" s="138">
        <v>36</v>
      </c>
      <c r="W35" s="131">
        <f t="shared" si="13"/>
        <v>0.4210415348935273</v>
      </c>
      <c r="X35" s="132">
        <v>12</v>
      </c>
      <c r="Y35" s="50">
        <f t="shared" si="18"/>
        <v>3.8113305494270598E-3</v>
      </c>
      <c r="Z35" s="54">
        <f t="shared" si="19"/>
        <v>2.2568286866997411E-2</v>
      </c>
      <c r="AA35" s="94">
        <v>297957</v>
      </c>
      <c r="AB35" s="133">
        <v>37</v>
      </c>
      <c r="AC35" s="94">
        <v>96</v>
      </c>
      <c r="AD35" s="94">
        <v>192</v>
      </c>
      <c r="AE35" s="23">
        <v>32924</v>
      </c>
      <c r="AF35" s="94">
        <v>11</v>
      </c>
      <c r="AG35" s="94">
        <v>38</v>
      </c>
      <c r="AH35" s="23">
        <v>4710</v>
      </c>
      <c r="AI35" s="94">
        <v>73</v>
      </c>
      <c r="AJ35" s="94">
        <v>1767</v>
      </c>
      <c r="AK35" s="54">
        <f t="shared" si="14"/>
        <v>0.88482724086129194</v>
      </c>
      <c r="AL35" s="70">
        <v>260323</v>
      </c>
      <c r="AM35" s="46"/>
    </row>
    <row r="36" spans="1:39" x14ac:dyDescent="0.25">
      <c r="A36" s="92">
        <v>24</v>
      </c>
      <c r="B36" s="2">
        <v>31</v>
      </c>
      <c r="C36" s="15" t="s">
        <v>35</v>
      </c>
      <c r="D36" s="217">
        <v>13409</v>
      </c>
      <c r="E36" s="127">
        <v>36505</v>
      </c>
      <c r="F36" s="137">
        <v>11</v>
      </c>
      <c r="G36" s="50">
        <f t="shared" si="15"/>
        <v>2.6337471718151175E-2</v>
      </c>
      <c r="H36" s="54">
        <f t="shared" si="16"/>
        <v>0.25855963055827064</v>
      </c>
      <c r="I36" s="81">
        <v>4453654</v>
      </c>
      <c r="J36" s="136">
        <v>19</v>
      </c>
      <c r="K36" s="227">
        <v>11526</v>
      </c>
      <c r="L36" s="132">
        <v>24</v>
      </c>
      <c r="M36" s="54">
        <f t="shared" si="10"/>
        <v>0.31573757019586357</v>
      </c>
      <c r="N36" s="50">
        <f t="shared" si="11"/>
        <v>1.3369926828476111E-2</v>
      </c>
      <c r="O36" s="54">
        <f t="shared" si="17"/>
        <v>0.21871382758686123</v>
      </c>
      <c r="P36" s="23">
        <v>2368948</v>
      </c>
      <c r="Q36" s="133">
        <v>27</v>
      </c>
      <c r="R36" s="134">
        <f t="shared" si="12"/>
        <v>205530.79993059172</v>
      </c>
      <c r="S36" s="135">
        <v>48</v>
      </c>
      <c r="T36" s="231">
        <v>1883</v>
      </c>
      <c r="U36" s="96">
        <v>24979</v>
      </c>
      <c r="V36" s="138">
        <v>6</v>
      </c>
      <c r="W36" s="131">
        <f t="shared" si="13"/>
        <v>0.68426242980413643</v>
      </c>
      <c r="X36" s="132">
        <v>3</v>
      </c>
      <c r="Y36" s="50">
        <f t="shared" si="18"/>
        <v>4.7673122580940676E-2</v>
      </c>
      <c r="Z36" s="54">
        <f t="shared" si="19"/>
        <v>0.28229005390622353</v>
      </c>
      <c r="AA36" s="94">
        <v>2084706</v>
      </c>
      <c r="AB36" s="133">
        <v>8</v>
      </c>
      <c r="AC36" s="94">
        <v>533</v>
      </c>
      <c r="AD36" s="94">
        <v>1066</v>
      </c>
      <c r="AE36" s="23">
        <v>124485</v>
      </c>
      <c r="AF36" s="94">
        <v>279</v>
      </c>
      <c r="AG36" s="94">
        <v>932</v>
      </c>
      <c r="AH36" s="23">
        <v>91137</v>
      </c>
      <c r="AI36" s="94">
        <v>1071</v>
      </c>
      <c r="AJ36" s="94">
        <v>22981</v>
      </c>
      <c r="AK36" s="54">
        <f t="shared" si="14"/>
        <v>0.92001281076103925</v>
      </c>
      <c r="AL36" s="70">
        <v>1869084</v>
      </c>
      <c r="AM36" s="6"/>
    </row>
    <row r="37" spans="1:39" x14ac:dyDescent="0.25">
      <c r="A37" s="92">
        <v>25</v>
      </c>
      <c r="B37" s="2">
        <v>33</v>
      </c>
      <c r="C37" s="15" t="s">
        <v>37</v>
      </c>
      <c r="D37" s="215">
        <v>11096</v>
      </c>
      <c r="E37" s="95">
        <v>45219</v>
      </c>
      <c r="F37" s="137">
        <v>8</v>
      </c>
      <c r="G37" s="50">
        <f t="shared" si="15"/>
        <v>3.2624411275799972E-2</v>
      </c>
      <c r="H37" s="54">
        <f t="shared" si="16"/>
        <v>0.32027963112489904</v>
      </c>
      <c r="I37" s="81">
        <v>7746335</v>
      </c>
      <c r="J37" s="136">
        <v>11</v>
      </c>
      <c r="K37" s="227">
        <v>9412</v>
      </c>
      <c r="L37" s="132">
        <v>28</v>
      </c>
      <c r="M37" s="54">
        <f t="shared" si="10"/>
        <v>0.20814259492691126</v>
      </c>
      <c r="N37" s="50">
        <f t="shared" si="11"/>
        <v>1.0917729594795866E-2</v>
      </c>
      <c r="O37" s="54">
        <f t="shared" si="17"/>
        <v>0.17859921440634546</v>
      </c>
      <c r="P37" s="23">
        <v>2938240</v>
      </c>
      <c r="Q37" s="133">
        <v>21</v>
      </c>
      <c r="R37" s="134">
        <f t="shared" si="12"/>
        <v>312180.19549511262</v>
      </c>
      <c r="S37" s="135">
        <v>5</v>
      </c>
      <c r="T37" s="231">
        <v>1684</v>
      </c>
      <c r="U37" s="96">
        <v>35807</v>
      </c>
      <c r="V37" s="138">
        <v>4</v>
      </c>
      <c r="W37" s="131">
        <f t="shared" si="13"/>
        <v>0.79185740507308877</v>
      </c>
      <c r="X37" s="132">
        <v>2</v>
      </c>
      <c r="Y37" s="50">
        <f t="shared" si="18"/>
        <v>6.8338664488399967E-2</v>
      </c>
      <c r="Z37" s="54">
        <f t="shared" si="19"/>
        <v>0.40465831139037373</v>
      </c>
      <c r="AA37" s="94">
        <v>4808095</v>
      </c>
      <c r="AB37" s="133">
        <v>4</v>
      </c>
      <c r="AC37" s="94">
        <v>543</v>
      </c>
      <c r="AD37" s="94">
        <v>1086</v>
      </c>
      <c r="AE37" s="23">
        <v>165824</v>
      </c>
      <c r="AF37" s="94">
        <v>213</v>
      </c>
      <c r="AG37" s="94">
        <v>705</v>
      </c>
      <c r="AH37" s="23">
        <v>93155</v>
      </c>
      <c r="AI37" s="94">
        <v>928</v>
      </c>
      <c r="AJ37" s="94">
        <v>34016</v>
      </c>
      <c r="AK37" s="54">
        <f t="shared" si="14"/>
        <v>0.94998184712486389</v>
      </c>
      <c r="AL37" s="70">
        <v>4549116</v>
      </c>
      <c r="AM37" s="6"/>
    </row>
    <row r="38" spans="1:39" x14ac:dyDescent="0.25">
      <c r="A38" s="92">
        <v>26</v>
      </c>
      <c r="B38" s="2">
        <v>39</v>
      </c>
      <c r="C38" s="15" t="s">
        <v>43</v>
      </c>
      <c r="D38" s="215">
        <v>15770</v>
      </c>
      <c r="E38" s="95">
        <v>23539</v>
      </c>
      <c r="F38" s="137">
        <v>16</v>
      </c>
      <c r="G38" s="50">
        <f t="shared" si="15"/>
        <v>1.6982817333887425E-2</v>
      </c>
      <c r="H38" s="54">
        <f t="shared" si="16"/>
        <v>0.16672332950859151</v>
      </c>
      <c r="I38" s="81">
        <v>4677483</v>
      </c>
      <c r="J38" s="136">
        <v>17</v>
      </c>
      <c r="K38" s="227">
        <v>14878</v>
      </c>
      <c r="L38" s="132">
        <v>15</v>
      </c>
      <c r="M38" s="54">
        <f t="shared" si="10"/>
        <v>0.63205743659458768</v>
      </c>
      <c r="N38" s="50">
        <f t="shared" si="11"/>
        <v>1.7258179017357936E-2</v>
      </c>
      <c r="O38" s="54">
        <f t="shared" si="17"/>
        <v>0.28232034763468</v>
      </c>
      <c r="P38" s="23">
        <v>3584647</v>
      </c>
      <c r="Q38" s="133">
        <v>17</v>
      </c>
      <c r="R38" s="134">
        <f t="shared" si="12"/>
        <v>240936.08011829547</v>
      </c>
      <c r="S38" s="135">
        <v>29</v>
      </c>
      <c r="T38" s="231">
        <v>892</v>
      </c>
      <c r="U38" s="96">
        <v>8661</v>
      </c>
      <c r="V38" s="138">
        <v>18</v>
      </c>
      <c r="W38" s="131">
        <f t="shared" si="13"/>
        <v>0.36794256340541232</v>
      </c>
      <c r="X38" s="132">
        <v>19</v>
      </c>
      <c r="Y38" s="50">
        <f t="shared" si="18"/>
        <v>1.6529761586673894E-2</v>
      </c>
      <c r="Z38" s="54">
        <f t="shared" si="19"/>
        <v>9.7878784454213608E-2</v>
      </c>
      <c r="AA38" s="94">
        <v>1092836</v>
      </c>
      <c r="AB38" s="133">
        <v>18</v>
      </c>
      <c r="AC38" s="94">
        <v>306</v>
      </c>
      <c r="AD38" s="94">
        <v>612</v>
      </c>
      <c r="AE38" s="23">
        <v>97629</v>
      </c>
      <c r="AF38" s="94">
        <v>274</v>
      </c>
      <c r="AG38" s="94">
        <v>952</v>
      </c>
      <c r="AH38" s="23">
        <v>132915</v>
      </c>
      <c r="AI38" s="94">
        <v>312</v>
      </c>
      <c r="AJ38" s="94">
        <v>7097</v>
      </c>
      <c r="AK38" s="54">
        <f t="shared" si="14"/>
        <v>0.81942039025516689</v>
      </c>
      <c r="AL38" s="70">
        <v>862292</v>
      </c>
      <c r="AM38" s="6"/>
    </row>
    <row r="39" spans="1:39" x14ac:dyDescent="0.25">
      <c r="A39" s="92">
        <v>27</v>
      </c>
      <c r="B39" s="2">
        <v>40</v>
      </c>
      <c r="C39" s="15" t="s">
        <v>44</v>
      </c>
      <c r="D39" s="215">
        <v>1119</v>
      </c>
      <c r="E39" s="95">
        <v>1400</v>
      </c>
      <c r="F39" s="137">
        <v>51</v>
      </c>
      <c r="G39" s="50">
        <f t="shared" si="15"/>
        <v>1.0100660294592972E-3</v>
      </c>
      <c r="H39" s="54">
        <f t="shared" si="16"/>
        <v>9.9159973368464303E-3</v>
      </c>
      <c r="I39" s="57">
        <v>280414</v>
      </c>
      <c r="J39" s="136">
        <v>51</v>
      </c>
      <c r="K39" s="227">
        <v>1020</v>
      </c>
      <c r="L39" s="132">
        <v>49</v>
      </c>
      <c r="M39" s="54">
        <f t="shared" si="10"/>
        <v>0.72857142857142854</v>
      </c>
      <c r="N39" s="50">
        <f t="shared" si="11"/>
        <v>1.1831793653518682E-3</v>
      </c>
      <c r="O39" s="54">
        <f t="shared" si="17"/>
        <v>1.9355205981138161E-2</v>
      </c>
      <c r="P39" s="23">
        <v>249341</v>
      </c>
      <c r="Q39" s="133">
        <v>50</v>
      </c>
      <c r="R39" s="134">
        <f t="shared" si="12"/>
        <v>244451.96078431371</v>
      </c>
      <c r="S39" s="135">
        <v>26</v>
      </c>
      <c r="T39" s="231">
        <v>99</v>
      </c>
      <c r="U39" s="96">
        <v>380</v>
      </c>
      <c r="V39" s="138">
        <v>50</v>
      </c>
      <c r="W39" s="131">
        <f t="shared" si="13"/>
        <v>0.27142857142857141</v>
      </c>
      <c r="X39" s="132">
        <v>37</v>
      </c>
      <c r="Y39" s="50">
        <f t="shared" si="18"/>
        <v>7.2524066538922521E-4</v>
      </c>
      <c r="Z39" s="54">
        <f t="shared" si="19"/>
        <v>4.2944161289228929E-3</v>
      </c>
      <c r="AA39" s="94">
        <v>31073</v>
      </c>
      <c r="AB39" s="133">
        <v>50</v>
      </c>
      <c r="AC39" s="94">
        <v>65</v>
      </c>
      <c r="AD39" s="94">
        <v>130</v>
      </c>
      <c r="AE39" s="23">
        <v>11565</v>
      </c>
      <c r="AF39" s="94">
        <v>23</v>
      </c>
      <c r="AG39" s="94">
        <v>87</v>
      </c>
      <c r="AH39" s="23">
        <v>7904</v>
      </c>
      <c r="AI39" s="94">
        <v>11</v>
      </c>
      <c r="AJ39" s="94">
        <v>163</v>
      </c>
      <c r="AK39" s="54">
        <f t="shared" si="14"/>
        <v>0.42894736842105263</v>
      </c>
      <c r="AL39" s="70">
        <v>11604</v>
      </c>
      <c r="AM39" s="6"/>
    </row>
    <row r="40" spans="1:39" x14ac:dyDescent="0.25">
      <c r="A40" s="92">
        <v>28</v>
      </c>
      <c r="B40" s="2">
        <v>46</v>
      </c>
      <c r="C40" s="15" t="s">
        <v>50</v>
      </c>
      <c r="D40" s="215">
        <v>1094</v>
      </c>
      <c r="E40" s="95">
        <v>1801</v>
      </c>
      <c r="F40" s="137">
        <v>48</v>
      </c>
      <c r="G40" s="50">
        <f t="shared" si="15"/>
        <v>1.2993777993258531E-3</v>
      </c>
      <c r="H40" s="54">
        <f t="shared" si="16"/>
        <v>1.2756222288328871E-2</v>
      </c>
      <c r="I40" s="81">
        <v>351910</v>
      </c>
      <c r="J40" s="136">
        <v>50</v>
      </c>
      <c r="K40" s="227">
        <v>987</v>
      </c>
      <c r="L40" s="132">
        <v>50</v>
      </c>
      <c r="M40" s="54">
        <f t="shared" si="10"/>
        <v>0.5480288728484175</v>
      </c>
      <c r="N40" s="50">
        <f t="shared" si="11"/>
        <v>1.1449000329434255E-3</v>
      </c>
      <c r="O40" s="54">
        <f t="shared" si="17"/>
        <v>1.8729008140571927E-2</v>
      </c>
      <c r="P40" s="23">
        <v>257969</v>
      </c>
      <c r="Q40" s="133">
        <v>49</v>
      </c>
      <c r="R40" s="134">
        <f t="shared" si="12"/>
        <v>261366.76798378926</v>
      </c>
      <c r="S40" s="135">
        <v>20</v>
      </c>
      <c r="T40" s="231">
        <v>107</v>
      </c>
      <c r="U40" s="96">
        <v>814</v>
      </c>
      <c r="V40" s="138">
        <v>44</v>
      </c>
      <c r="W40" s="131">
        <f t="shared" si="13"/>
        <v>0.45197112715158244</v>
      </c>
      <c r="X40" s="132">
        <v>11</v>
      </c>
      <c r="Y40" s="50">
        <f t="shared" si="18"/>
        <v>1.5535418463863929E-3</v>
      </c>
      <c r="Z40" s="54">
        <f t="shared" si="19"/>
        <v>9.1990913919558805E-3</v>
      </c>
      <c r="AA40" s="94">
        <v>93941</v>
      </c>
      <c r="AB40" s="133">
        <v>44</v>
      </c>
      <c r="AC40" s="94">
        <v>48</v>
      </c>
      <c r="AD40" s="94">
        <v>96</v>
      </c>
      <c r="AE40" s="23">
        <v>19471</v>
      </c>
      <c r="AF40" s="94">
        <v>12</v>
      </c>
      <c r="AG40" s="94">
        <v>40</v>
      </c>
      <c r="AH40" s="23">
        <v>4189</v>
      </c>
      <c r="AI40" s="94">
        <v>47</v>
      </c>
      <c r="AJ40" s="94">
        <v>678</v>
      </c>
      <c r="AK40" s="54">
        <f t="shared" si="14"/>
        <v>0.83292383292383287</v>
      </c>
      <c r="AL40" s="70">
        <v>70281</v>
      </c>
      <c r="AM40" s="103"/>
    </row>
    <row r="41" spans="1:39" x14ac:dyDescent="0.25">
      <c r="A41" s="102">
        <v>29</v>
      </c>
      <c r="B41" s="1"/>
      <c r="C41" s="15"/>
      <c r="D41" s="215"/>
      <c r="E41" s="95"/>
      <c r="F41" s="95"/>
      <c r="G41" s="216"/>
      <c r="H41" s="96"/>
      <c r="I41" s="81"/>
      <c r="J41" s="97"/>
      <c r="K41" s="227"/>
      <c r="L41" s="98"/>
      <c r="M41" s="96"/>
      <c r="N41" s="216"/>
      <c r="O41" s="96"/>
      <c r="P41" s="57"/>
      <c r="Q41" s="98"/>
      <c r="R41" s="98"/>
      <c r="S41" s="100"/>
      <c r="T41" s="231"/>
      <c r="U41" s="96"/>
      <c r="V41" s="95"/>
      <c r="W41" s="98"/>
      <c r="X41" s="98"/>
      <c r="Y41" s="216"/>
      <c r="Z41" s="96"/>
      <c r="AA41" s="57"/>
      <c r="AB41" s="95"/>
      <c r="AC41" s="98"/>
      <c r="AD41" s="94"/>
      <c r="AE41" s="23"/>
      <c r="AF41" s="94"/>
      <c r="AG41" s="94"/>
      <c r="AH41" s="23"/>
      <c r="AI41" s="94"/>
      <c r="AJ41" s="94"/>
      <c r="AK41" s="94"/>
      <c r="AL41" s="235"/>
      <c r="AM41" s="103"/>
    </row>
    <row r="42" spans="1:39" x14ac:dyDescent="0.25">
      <c r="A42" s="102">
        <v>30</v>
      </c>
      <c r="B42" s="1"/>
      <c r="C42" s="15"/>
      <c r="D42" s="215"/>
      <c r="E42" s="95"/>
      <c r="F42" s="95"/>
      <c r="G42" s="216"/>
      <c r="H42" s="96"/>
      <c r="I42" s="81"/>
      <c r="J42" s="97"/>
      <c r="K42" s="227"/>
      <c r="L42" s="98"/>
      <c r="M42" s="96"/>
      <c r="N42" s="216"/>
      <c r="O42" s="96"/>
      <c r="P42" s="57"/>
      <c r="Q42" s="98"/>
      <c r="R42" s="98"/>
      <c r="S42" s="100"/>
      <c r="T42" s="231"/>
      <c r="U42" s="96"/>
      <c r="V42" s="95"/>
      <c r="W42" s="98"/>
      <c r="X42" s="98"/>
      <c r="Y42" s="216"/>
      <c r="Z42" s="96"/>
      <c r="AA42" s="57"/>
      <c r="AB42" s="95"/>
      <c r="AC42" s="98"/>
      <c r="AD42" s="94"/>
      <c r="AE42" s="23"/>
      <c r="AF42" s="94"/>
      <c r="AG42" s="94"/>
      <c r="AH42" s="23"/>
      <c r="AI42" s="94"/>
      <c r="AJ42" s="94"/>
      <c r="AK42" s="94"/>
      <c r="AL42" s="235"/>
      <c r="AM42" s="6"/>
    </row>
    <row r="43" spans="1:39" s="13" customFormat="1" x14ac:dyDescent="0.25">
      <c r="A43" s="102">
        <v>31</v>
      </c>
      <c r="B43" s="3">
        <v>55</v>
      </c>
      <c r="C43" s="208" t="s">
        <v>59</v>
      </c>
      <c r="D43" s="236">
        <v>498216</v>
      </c>
      <c r="E43" s="237">
        <v>710304</v>
      </c>
      <c r="F43" s="237"/>
      <c r="G43" s="51">
        <f>(E43/E$13)</f>
        <v>0.51246710070646906</v>
      </c>
      <c r="H43" s="53">
        <f>(E43/E$43)</f>
        <v>1</v>
      </c>
      <c r="I43" s="141">
        <v>137327976</v>
      </c>
      <c r="J43" s="129"/>
      <c r="K43" s="238">
        <v>486168</v>
      </c>
      <c r="L43" s="65"/>
      <c r="M43" s="53">
        <f t="shared" ref="M43:M60" si="20">(K43/E43)</f>
        <v>0.68445060143262604</v>
      </c>
      <c r="N43" s="51">
        <f t="shared" ref="N43:N60" si="21">(K43/K$13)</f>
        <v>0.56394504479841867</v>
      </c>
      <c r="O43" s="53">
        <f>(K43/K$43)</f>
        <v>1</v>
      </c>
      <c r="P43" s="24">
        <v>110864305</v>
      </c>
      <c r="Q43" s="65"/>
      <c r="R43" s="239">
        <f t="shared" ref="R43:R60" si="22">(P43/K43)*1000</f>
        <v>228037.02629543695</v>
      </c>
      <c r="S43" s="64"/>
      <c r="T43" s="230">
        <v>12048</v>
      </c>
      <c r="U43" s="72">
        <v>224136</v>
      </c>
      <c r="V43" s="130"/>
      <c r="W43" s="240">
        <f t="shared" ref="W43:W60" si="23">(U43/E43)</f>
        <v>0.31554939856737396</v>
      </c>
      <c r="X43" s="63"/>
      <c r="Y43" s="51">
        <f>(U43/U$13)</f>
        <v>0.42776984678336677</v>
      </c>
      <c r="Z43" s="53">
        <f>(U43/U$43)</f>
        <v>1</v>
      </c>
      <c r="AA43" s="63">
        <v>26463671</v>
      </c>
      <c r="AB43" s="237"/>
      <c r="AC43" s="63">
        <v>4294</v>
      </c>
      <c r="AD43" s="63">
        <v>8588</v>
      </c>
      <c r="AE43" s="24">
        <v>1069044</v>
      </c>
      <c r="AF43" s="63">
        <v>1569</v>
      </c>
      <c r="AG43" s="63">
        <v>5899</v>
      </c>
      <c r="AH43" s="24">
        <v>730013</v>
      </c>
      <c r="AI43" s="63">
        <v>6185</v>
      </c>
      <c r="AJ43" s="63">
        <v>209649</v>
      </c>
      <c r="AK43" s="53">
        <f t="shared" ref="AK43:AK60" si="24">(AJ43/U43)</f>
        <v>0.93536513545347466</v>
      </c>
      <c r="AL43" s="52">
        <v>24664614</v>
      </c>
    </row>
    <row r="44" spans="1:39" x14ac:dyDescent="0.25">
      <c r="A44" s="92">
        <v>32</v>
      </c>
      <c r="B44" s="2">
        <v>1</v>
      </c>
      <c r="C44" s="15" t="s">
        <v>6</v>
      </c>
      <c r="D44" s="217">
        <v>14961</v>
      </c>
      <c r="E44" s="127">
        <v>17748</v>
      </c>
      <c r="F44" s="137">
        <v>24</v>
      </c>
      <c r="G44" s="50">
        <f t="shared" ref="G44:G60" si="25">(E44/E$13)</f>
        <v>1.2804751350602576E-2</v>
      </c>
      <c r="H44" s="54">
        <f t="shared" ref="H44:H60" si="26">(E44/E$43)</f>
        <v>2.4986484660089202E-2</v>
      </c>
      <c r="I44" s="81">
        <v>3545271</v>
      </c>
      <c r="J44" s="136">
        <v>26</v>
      </c>
      <c r="K44" s="227">
        <v>14705</v>
      </c>
      <c r="L44" s="132">
        <v>16</v>
      </c>
      <c r="M44" s="54">
        <f t="shared" si="20"/>
        <v>0.82854406130268199</v>
      </c>
      <c r="N44" s="50">
        <f t="shared" si="21"/>
        <v>1.7057502517156101E-2</v>
      </c>
      <c r="O44" s="54">
        <f t="shared" ref="O44:O60" si="27">(K44/K$43)</f>
        <v>3.0246745980813217E-2</v>
      </c>
      <c r="P44" s="23">
        <v>3103068</v>
      </c>
      <c r="Q44" s="133">
        <v>20</v>
      </c>
      <c r="R44" s="134">
        <f t="shared" si="22"/>
        <v>211021.28527711661</v>
      </c>
      <c r="S44" s="135">
        <v>45</v>
      </c>
      <c r="T44" s="231">
        <v>256</v>
      </c>
      <c r="U44" s="96">
        <v>3043</v>
      </c>
      <c r="V44" s="138">
        <v>34</v>
      </c>
      <c r="W44" s="131">
        <f t="shared" si="23"/>
        <v>0.17145593869731801</v>
      </c>
      <c r="X44" s="132">
        <v>43</v>
      </c>
      <c r="Y44" s="50">
        <f t="shared" ref="Y44:Y60" si="28">(U44/U$13)</f>
        <v>5.807650907314243E-3</v>
      </c>
      <c r="Z44" s="54">
        <f t="shared" ref="Z44:Z60" si="29">(U44/U$43)</f>
        <v>1.3576578505907128E-2</v>
      </c>
      <c r="AA44" s="94">
        <v>442203</v>
      </c>
      <c r="AB44" s="133">
        <v>32</v>
      </c>
      <c r="AC44" s="94">
        <v>75</v>
      </c>
      <c r="AD44" s="94">
        <v>150</v>
      </c>
      <c r="AE44" s="23">
        <v>19134</v>
      </c>
      <c r="AF44" s="94">
        <v>89</v>
      </c>
      <c r="AG44" s="94">
        <v>330</v>
      </c>
      <c r="AH44" s="23">
        <v>28860</v>
      </c>
      <c r="AI44" s="94">
        <v>92</v>
      </c>
      <c r="AJ44" s="94">
        <v>2563</v>
      </c>
      <c r="AK44" s="54">
        <f t="shared" si="24"/>
        <v>0.84226092671705555</v>
      </c>
      <c r="AL44" s="70">
        <v>394209</v>
      </c>
      <c r="AM44" s="6"/>
    </row>
    <row r="45" spans="1:39" x14ac:dyDescent="0.25">
      <c r="A45" s="92">
        <v>33</v>
      </c>
      <c r="B45" s="2">
        <v>4</v>
      </c>
      <c r="C45" s="15" t="s">
        <v>9</v>
      </c>
      <c r="D45" s="217">
        <v>8419</v>
      </c>
      <c r="E45" s="127">
        <v>12723</v>
      </c>
      <c r="F45" s="137">
        <v>30</v>
      </c>
      <c r="G45" s="50">
        <f t="shared" si="25"/>
        <v>9.179335780579027E-3</v>
      </c>
      <c r="H45" s="54">
        <f t="shared" si="26"/>
        <v>1.7912048925530479E-2</v>
      </c>
      <c r="I45" s="81">
        <v>2171607</v>
      </c>
      <c r="J45" s="136">
        <v>32</v>
      </c>
      <c r="K45" s="227">
        <v>7869</v>
      </c>
      <c r="L45" s="132">
        <v>31</v>
      </c>
      <c r="M45" s="54">
        <f t="shared" si="20"/>
        <v>0.61848620608347082</v>
      </c>
      <c r="N45" s="50">
        <f t="shared" si="21"/>
        <v>9.1278808097586782E-3</v>
      </c>
      <c r="O45" s="54">
        <f t="shared" si="27"/>
        <v>1.6185762946142074E-2</v>
      </c>
      <c r="P45" s="23">
        <v>1716632</v>
      </c>
      <c r="Q45" s="133">
        <v>32</v>
      </c>
      <c r="R45" s="134">
        <f t="shared" si="22"/>
        <v>218151.22633117295</v>
      </c>
      <c r="S45" s="135">
        <v>43</v>
      </c>
      <c r="T45" s="231">
        <v>550</v>
      </c>
      <c r="U45" s="96">
        <v>4854</v>
      </c>
      <c r="V45" s="138">
        <v>28</v>
      </c>
      <c r="W45" s="131">
        <f t="shared" si="23"/>
        <v>0.38151379391652912</v>
      </c>
      <c r="X45" s="132">
        <v>15</v>
      </c>
      <c r="Y45" s="50">
        <f t="shared" si="28"/>
        <v>9.2639952363139447E-3</v>
      </c>
      <c r="Z45" s="54">
        <f t="shared" si="29"/>
        <v>2.1656494271335262E-2</v>
      </c>
      <c r="AA45" s="94">
        <v>454975</v>
      </c>
      <c r="AB45" s="133">
        <v>31</v>
      </c>
      <c r="AC45" s="94">
        <v>280</v>
      </c>
      <c r="AD45" s="94">
        <v>560</v>
      </c>
      <c r="AE45" s="23">
        <v>71276</v>
      </c>
      <c r="AF45" s="94">
        <v>112</v>
      </c>
      <c r="AG45" s="94">
        <v>415</v>
      </c>
      <c r="AH45" s="23">
        <v>31447</v>
      </c>
      <c r="AI45" s="94">
        <v>158</v>
      </c>
      <c r="AJ45" s="94">
        <v>3879</v>
      </c>
      <c r="AK45" s="54">
        <f t="shared" si="24"/>
        <v>0.79913473423980219</v>
      </c>
      <c r="AL45" s="70">
        <v>352252</v>
      </c>
      <c r="AM45" s="103"/>
    </row>
    <row r="46" spans="1:39" x14ac:dyDescent="0.25">
      <c r="A46" s="92">
        <v>34</v>
      </c>
      <c r="B46" s="2">
        <v>8</v>
      </c>
      <c r="C46" s="15" t="s">
        <v>13</v>
      </c>
      <c r="D46" s="215">
        <v>5751</v>
      </c>
      <c r="E46" s="95">
        <v>6539</v>
      </c>
      <c r="F46" s="137">
        <v>37</v>
      </c>
      <c r="G46" s="50">
        <f t="shared" si="25"/>
        <v>4.7177298333102458E-3</v>
      </c>
      <c r="H46" s="54">
        <f t="shared" si="26"/>
        <v>9.2059174663242788E-3</v>
      </c>
      <c r="I46" s="81">
        <v>849102</v>
      </c>
      <c r="J46" s="136">
        <v>43</v>
      </c>
      <c r="K46" s="227">
        <v>5573</v>
      </c>
      <c r="L46" s="132">
        <v>35</v>
      </c>
      <c r="M46" s="54">
        <f t="shared" si="20"/>
        <v>0.85227098944792778</v>
      </c>
      <c r="N46" s="50">
        <f t="shared" si="21"/>
        <v>6.4645672579470214E-3</v>
      </c>
      <c r="O46" s="54">
        <f t="shared" si="27"/>
        <v>1.1463115630810749E-2</v>
      </c>
      <c r="P46" s="23">
        <v>751985</v>
      </c>
      <c r="Q46" s="133">
        <v>42</v>
      </c>
      <c r="R46" s="134">
        <f t="shared" si="22"/>
        <v>134933.60846940606</v>
      </c>
      <c r="S46" s="135">
        <v>51</v>
      </c>
      <c r="T46" s="231">
        <v>178</v>
      </c>
      <c r="U46" s="96">
        <v>966</v>
      </c>
      <c r="V46" s="138">
        <v>43</v>
      </c>
      <c r="W46" s="131">
        <f t="shared" si="23"/>
        <v>0.14772901055207219</v>
      </c>
      <c r="X46" s="132">
        <v>45</v>
      </c>
      <c r="Y46" s="50">
        <f t="shared" si="28"/>
        <v>1.8436381125420829E-3</v>
      </c>
      <c r="Z46" s="54">
        <f t="shared" si="29"/>
        <v>4.309883285148303E-3</v>
      </c>
      <c r="AA46" s="94">
        <v>97117</v>
      </c>
      <c r="AB46" s="133">
        <v>43</v>
      </c>
      <c r="AC46" s="94">
        <v>81</v>
      </c>
      <c r="AD46" s="94">
        <v>162</v>
      </c>
      <c r="AE46" s="23">
        <v>18432</v>
      </c>
      <c r="AF46" s="94">
        <v>24</v>
      </c>
      <c r="AG46" s="94">
        <v>89</v>
      </c>
      <c r="AH46" s="23">
        <v>9322</v>
      </c>
      <c r="AI46" s="94">
        <v>73</v>
      </c>
      <c r="AJ46" s="94">
        <v>715</v>
      </c>
      <c r="AK46" s="54">
        <f t="shared" si="24"/>
        <v>0.74016563146997927</v>
      </c>
      <c r="AL46" s="70">
        <v>69363</v>
      </c>
      <c r="AM46" s="6"/>
    </row>
    <row r="47" spans="1:39" x14ac:dyDescent="0.25">
      <c r="A47" s="92">
        <v>35</v>
      </c>
      <c r="B47" s="2">
        <v>9</v>
      </c>
      <c r="C47" s="15" t="s">
        <v>14</v>
      </c>
      <c r="D47" s="215">
        <v>273</v>
      </c>
      <c r="E47" s="95">
        <v>5945</v>
      </c>
      <c r="F47" s="137">
        <v>38</v>
      </c>
      <c r="G47" s="50">
        <f t="shared" si="25"/>
        <v>4.2891732465253725E-3</v>
      </c>
      <c r="H47" s="54">
        <f t="shared" si="26"/>
        <v>8.3696558093436044E-3</v>
      </c>
      <c r="I47" s="81">
        <v>680539</v>
      </c>
      <c r="J47" s="136">
        <v>45</v>
      </c>
      <c r="K47" s="227">
        <v>168</v>
      </c>
      <c r="L47" s="132">
        <v>51</v>
      </c>
      <c r="M47" s="54">
        <f t="shared" si="20"/>
        <v>2.8259041211101767E-2</v>
      </c>
      <c r="N47" s="50">
        <f t="shared" si="21"/>
        <v>1.9487660135207241E-4</v>
      </c>
      <c r="O47" s="54">
        <f t="shared" si="27"/>
        <v>3.4555955965838968E-4</v>
      </c>
      <c r="P47" s="23">
        <v>39785</v>
      </c>
      <c r="Q47" s="133">
        <v>51</v>
      </c>
      <c r="R47" s="134">
        <f t="shared" si="22"/>
        <v>236815.47619047621</v>
      </c>
      <c r="S47" s="135">
        <v>31</v>
      </c>
      <c r="T47" s="231">
        <v>105</v>
      </c>
      <c r="U47" s="96">
        <v>5777</v>
      </c>
      <c r="V47" s="138">
        <v>26</v>
      </c>
      <c r="W47" s="131">
        <f t="shared" si="23"/>
        <v>0.97174095878889821</v>
      </c>
      <c r="X47" s="132">
        <v>1</v>
      </c>
      <c r="Y47" s="50">
        <f t="shared" si="28"/>
        <v>1.1025566641983037E-2</v>
      </c>
      <c r="Z47" s="54">
        <f t="shared" si="29"/>
        <v>2.5774529749794769E-2</v>
      </c>
      <c r="AA47" s="94">
        <v>640754</v>
      </c>
      <c r="AB47" s="133">
        <v>25</v>
      </c>
      <c r="AC47" s="94">
        <v>45</v>
      </c>
      <c r="AD47" s="94">
        <v>90</v>
      </c>
      <c r="AE47" s="23">
        <v>10413</v>
      </c>
      <c r="AF47" s="94">
        <v>1</v>
      </c>
      <c r="AG47" s="94">
        <v>4</v>
      </c>
      <c r="AH47" s="23">
        <v>520</v>
      </c>
      <c r="AI47" s="94">
        <v>59</v>
      </c>
      <c r="AJ47" s="94">
        <v>5683</v>
      </c>
      <c r="AK47" s="54">
        <f t="shared" si="24"/>
        <v>0.98372857884715248</v>
      </c>
      <c r="AL47" s="70">
        <v>629821</v>
      </c>
      <c r="AM47" s="6"/>
    </row>
    <row r="48" spans="1:39" x14ac:dyDescent="0.25">
      <c r="A48" s="92">
        <v>36</v>
      </c>
      <c r="B48" s="2">
        <v>10</v>
      </c>
      <c r="C48" s="15" t="s">
        <v>15</v>
      </c>
      <c r="D48" s="215">
        <v>102539</v>
      </c>
      <c r="E48" s="95">
        <v>154302</v>
      </c>
      <c r="F48" s="137">
        <v>2</v>
      </c>
      <c r="G48" s="50">
        <f t="shared" si="25"/>
        <v>0.11132514891259176</v>
      </c>
      <c r="H48" s="54">
        <f t="shared" si="26"/>
        <v>0.21723374780375726</v>
      </c>
      <c r="I48" s="81">
        <v>33210471</v>
      </c>
      <c r="J48" s="136">
        <v>2</v>
      </c>
      <c r="K48" s="227">
        <v>99831</v>
      </c>
      <c r="L48" s="132">
        <v>2</v>
      </c>
      <c r="M48" s="54">
        <f t="shared" si="20"/>
        <v>0.64698448497103078</v>
      </c>
      <c r="N48" s="50">
        <f t="shared" si="21"/>
        <v>0.11580194041415917</v>
      </c>
      <c r="O48" s="54">
        <f t="shared" si="27"/>
        <v>0.20534259762057561</v>
      </c>
      <c r="P48" s="23">
        <v>25773822</v>
      </c>
      <c r="Q48" s="133">
        <v>2</v>
      </c>
      <c r="R48" s="134">
        <f t="shared" si="22"/>
        <v>258174.53496408934</v>
      </c>
      <c r="S48" s="135">
        <v>22</v>
      </c>
      <c r="T48" s="231">
        <v>2708</v>
      </c>
      <c r="U48" s="96">
        <v>54471</v>
      </c>
      <c r="V48" s="138">
        <v>2</v>
      </c>
      <c r="W48" s="131">
        <f t="shared" si="23"/>
        <v>0.35301551502896916</v>
      </c>
      <c r="X48" s="132">
        <v>25</v>
      </c>
      <c r="Y48" s="50">
        <f t="shared" si="28"/>
        <v>0.10395943232741181</v>
      </c>
      <c r="Z48" s="54">
        <f t="shared" si="29"/>
        <v>0.24302655530570724</v>
      </c>
      <c r="AA48" s="94">
        <v>7436649</v>
      </c>
      <c r="AB48" s="133">
        <v>3</v>
      </c>
      <c r="AC48" s="94">
        <v>1007</v>
      </c>
      <c r="AD48" s="94">
        <v>2014</v>
      </c>
      <c r="AE48" s="23">
        <v>306236</v>
      </c>
      <c r="AF48" s="94">
        <v>294</v>
      </c>
      <c r="AG48" s="94">
        <v>1118</v>
      </c>
      <c r="AH48" s="23">
        <v>210772</v>
      </c>
      <c r="AI48" s="94">
        <v>1407</v>
      </c>
      <c r="AJ48" s="94">
        <v>51339</v>
      </c>
      <c r="AK48" s="54">
        <f t="shared" si="24"/>
        <v>0.94250151456738451</v>
      </c>
      <c r="AL48" s="70">
        <v>6919641</v>
      </c>
      <c r="AM48" s="6"/>
    </row>
    <row r="49" spans="1:39" x14ac:dyDescent="0.25">
      <c r="A49" s="92">
        <v>37</v>
      </c>
      <c r="B49" s="2">
        <v>11</v>
      </c>
      <c r="C49" s="15" t="s">
        <v>16</v>
      </c>
      <c r="D49" s="215">
        <v>43585</v>
      </c>
      <c r="E49" s="95">
        <v>53823</v>
      </c>
      <c r="F49" s="137">
        <v>5</v>
      </c>
      <c r="G49" s="50">
        <f t="shared" si="25"/>
        <v>3.8831988502562684E-2</v>
      </c>
      <c r="H49" s="54">
        <f t="shared" si="26"/>
        <v>7.5774597918637651E-2</v>
      </c>
      <c r="I49" s="81">
        <v>10681578</v>
      </c>
      <c r="J49" s="136">
        <v>6</v>
      </c>
      <c r="K49" s="227">
        <v>42939</v>
      </c>
      <c r="L49" s="132">
        <v>5</v>
      </c>
      <c r="M49" s="54">
        <f t="shared" si="20"/>
        <v>0.79778161752410681</v>
      </c>
      <c r="N49" s="50">
        <f t="shared" si="21"/>
        <v>4.9808371342003797E-2</v>
      </c>
      <c r="O49" s="54">
        <f t="shared" si="27"/>
        <v>8.8321321024830923E-2</v>
      </c>
      <c r="P49" s="23">
        <v>9343379</v>
      </c>
      <c r="Q49" s="133">
        <v>5</v>
      </c>
      <c r="R49" s="134">
        <f t="shared" si="22"/>
        <v>217596.56722327022</v>
      </c>
      <c r="S49" s="135">
        <v>44</v>
      </c>
      <c r="T49" s="231">
        <v>646</v>
      </c>
      <c r="U49" s="96">
        <v>10884</v>
      </c>
      <c r="V49" s="138">
        <v>15</v>
      </c>
      <c r="W49" s="131">
        <f t="shared" si="23"/>
        <v>0.20221838247589322</v>
      </c>
      <c r="X49" s="132">
        <v>42</v>
      </c>
      <c r="Y49" s="50">
        <f t="shared" si="28"/>
        <v>2.077241947920086E-2</v>
      </c>
      <c r="Z49" s="54">
        <f t="shared" si="29"/>
        <v>4.8559802976764106E-2</v>
      </c>
      <c r="AA49" s="94">
        <v>1338199</v>
      </c>
      <c r="AB49" s="133">
        <v>14</v>
      </c>
      <c r="AC49" s="94">
        <v>138</v>
      </c>
      <c r="AD49" s="94">
        <v>276</v>
      </c>
      <c r="AE49" s="23">
        <v>34056</v>
      </c>
      <c r="AF49" s="94">
        <v>108</v>
      </c>
      <c r="AG49" s="94">
        <v>392</v>
      </c>
      <c r="AH49" s="23">
        <v>46223</v>
      </c>
      <c r="AI49" s="94">
        <v>400</v>
      </c>
      <c r="AJ49" s="94">
        <v>10216</v>
      </c>
      <c r="AK49" s="54">
        <f t="shared" si="24"/>
        <v>0.93862550532892319</v>
      </c>
      <c r="AL49" s="70">
        <v>1257920</v>
      </c>
      <c r="AM49" s="103"/>
    </row>
    <row r="50" spans="1:39" x14ac:dyDescent="0.25">
      <c r="A50" s="92">
        <v>38</v>
      </c>
      <c r="B50" s="2">
        <v>18</v>
      </c>
      <c r="C50" s="15" t="s">
        <v>23</v>
      </c>
      <c r="D50" s="215">
        <v>7869</v>
      </c>
      <c r="E50" s="95">
        <v>11811</v>
      </c>
      <c r="F50" s="137">
        <v>33</v>
      </c>
      <c r="G50" s="50">
        <f t="shared" si="25"/>
        <v>8.521349909959829E-3</v>
      </c>
      <c r="H50" s="54">
        <f t="shared" si="26"/>
        <v>1.6628091634004596E-2</v>
      </c>
      <c r="I50" s="81">
        <v>2135837</v>
      </c>
      <c r="J50" s="136">
        <v>33</v>
      </c>
      <c r="K50" s="227">
        <v>7467</v>
      </c>
      <c r="L50" s="132">
        <v>32</v>
      </c>
      <c r="M50" s="54">
        <f t="shared" si="20"/>
        <v>0.63220726441452879</v>
      </c>
      <c r="N50" s="50">
        <f t="shared" si="21"/>
        <v>8.661568942237647E-3</v>
      </c>
      <c r="O50" s="54">
        <f t="shared" si="27"/>
        <v>1.5358888285530928E-2</v>
      </c>
      <c r="P50" s="23">
        <v>1712857</v>
      </c>
      <c r="Q50" s="133">
        <v>33</v>
      </c>
      <c r="R50" s="134">
        <f t="shared" si="22"/>
        <v>229390.25043524842</v>
      </c>
      <c r="S50" s="135">
        <v>32</v>
      </c>
      <c r="T50" s="231">
        <v>402</v>
      </c>
      <c r="U50" s="96">
        <v>4344</v>
      </c>
      <c r="V50" s="138">
        <v>30</v>
      </c>
      <c r="W50" s="131">
        <f t="shared" si="23"/>
        <v>0.36779273558547115</v>
      </c>
      <c r="X50" s="132">
        <v>21</v>
      </c>
      <c r="Y50" s="50">
        <f t="shared" si="28"/>
        <v>8.2906459222389321E-3</v>
      </c>
      <c r="Z50" s="54">
        <f t="shared" si="29"/>
        <v>1.9381090052468145E-2</v>
      </c>
      <c r="AA50" s="94">
        <v>422980</v>
      </c>
      <c r="AB50" s="133">
        <v>33</v>
      </c>
      <c r="AC50" s="94">
        <v>156</v>
      </c>
      <c r="AD50" s="94">
        <v>312</v>
      </c>
      <c r="AE50" s="23">
        <v>30280</v>
      </c>
      <c r="AF50" s="94">
        <v>57</v>
      </c>
      <c r="AG50" s="94">
        <v>215</v>
      </c>
      <c r="AH50" s="23">
        <v>19305</v>
      </c>
      <c r="AI50" s="94">
        <v>189</v>
      </c>
      <c r="AJ50" s="94">
        <v>3817</v>
      </c>
      <c r="AK50" s="54">
        <f t="shared" si="24"/>
        <v>0.87868324125230202</v>
      </c>
      <c r="AL50" s="70">
        <v>373395</v>
      </c>
      <c r="AM50" s="6"/>
    </row>
    <row r="51" spans="1:39" x14ac:dyDescent="0.25">
      <c r="A51" s="92">
        <v>39</v>
      </c>
      <c r="B51" s="2">
        <v>19</v>
      </c>
      <c r="C51" s="15" t="s">
        <v>24</v>
      </c>
      <c r="D51" s="217">
        <v>14352</v>
      </c>
      <c r="E51" s="127">
        <v>15793</v>
      </c>
      <c r="F51" s="137">
        <v>29</v>
      </c>
      <c r="G51" s="50">
        <f t="shared" si="25"/>
        <v>1.1394266288036201E-2</v>
      </c>
      <c r="H51" s="54">
        <f t="shared" si="26"/>
        <v>2.2234142001171329E-2</v>
      </c>
      <c r="I51" s="81">
        <v>3136086</v>
      </c>
      <c r="J51" s="136">
        <v>29</v>
      </c>
      <c r="K51" s="227">
        <v>14013</v>
      </c>
      <c r="L51" s="132">
        <v>18</v>
      </c>
      <c r="M51" s="54">
        <f t="shared" si="20"/>
        <v>0.8872918381561451</v>
      </c>
      <c r="N51" s="50">
        <f t="shared" si="21"/>
        <v>1.6254796516348754E-2</v>
      </c>
      <c r="O51" s="54">
        <f t="shared" si="27"/>
        <v>2.8823369699363183E-2</v>
      </c>
      <c r="P51" s="23">
        <v>2903602</v>
      </c>
      <c r="Q51" s="133">
        <v>22</v>
      </c>
      <c r="R51" s="134">
        <f t="shared" si="22"/>
        <v>207207.73567401699</v>
      </c>
      <c r="S51" s="135">
        <v>47</v>
      </c>
      <c r="T51" s="231">
        <v>339</v>
      </c>
      <c r="U51" s="96">
        <v>1780</v>
      </c>
      <c r="V51" s="138">
        <v>37</v>
      </c>
      <c r="W51" s="131">
        <f t="shared" si="23"/>
        <v>0.11270816184385488</v>
      </c>
      <c r="X51" s="132">
        <v>50</v>
      </c>
      <c r="Y51" s="50">
        <f t="shared" si="28"/>
        <v>3.3971799589284759E-3</v>
      </c>
      <c r="Z51" s="54">
        <f t="shared" si="29"/>
        <v>7.9416068815362107E-3</v>
      </c>
      <c r="AA51" s="94">
        <v>232484</v>
      </c>
      <c r="AB51" s="133">
        <v>38</v>
      </c>
      <c r="AC51" s="94">
        <v>248</v>
      </c>
      <c r="AD51" s="94">
        <v>496</v>
      </c>
      <c r="AE51" s="23">
        <v>45984</v>
      </c>
      <c r="AF51" s="94">
        <v>39</v>
      </c>
      <c r="AG51" s="94">
        <v>137</v>
      </c>
      <c r="AH51" s="23">
        <v>13365</v>
      </c>
      <c r="AI51" s="94">
        <v>52</v>
      </c>
      <c r="AJ51" s="94">
        <v>1147</v>
      </c>
      <c r="AK51" s="54">
        <f t="shared" si="24"/>
        <v>0.64438202247191012</v>
      </c>
      <c r="AL51" s="70">
        <v>173135</v>
      </c>
      <c r="AM51" s="6"/>
    </row>
    <row r="52" spans="1:39" s="4" customFormat="1" x14ac:dyDescent="0.25">
      <c r="A52" s="102">
        <v>40</v>
      </c>
      <c r="B52" s="3">
        <v>21</v>
      </c>
      <c r="C52" s="208" t="s">
        <v>5</v>
      </c>
      <c r="D52" s="236">
        <v>12273</v>
      </c>
      <c r="E52" s="237">
        <v>18491</v>
      </c>
      <c r="F52" s="241">
        <v>23</v>
      </c>
      <c r="G52" s="51">
        <f t="shared" si="25"/>
        <v>1.3340807821951331E-2</v>
      </c>
      <c r="H52" s="53">
        <f t="shared" si="26"/>
        <v>2.6032515655268731E-2</v>
      </c>
      <c r="I52" s="141">
        <v>3754023</v>
      </c>
      <c r="J52" s="242">
        <v>22</v>
      </c>
      <c r="K52" s="238">
        <v>12053</v>
      </c>
      <c r="L52" s="243">
        <v>22</v>
      </c>
      <c r="M52" s="53">
        <f t="shared" si="20"/>
        <v>0.65183062030176842</v>
      </c>
      <c r="N52" s="51">
        <f t="shared" si="21"/>
        <v>1.3981236167241243E-2</v>
      </c>
      <c r="O52" s="53">
        <f t="shared" si="27"/>
        <v>2.4791841503348636E-2</v>
      </c>
      <c r="P52" s="24">
        <v>2733697</v>
      </c>
      <c r="Q52" s="244">
        <v>26</v>
      </c>
      <c r="R52" s="239">
        <f t="shared" si="22"/>
        <v>226806.35526424955</v>
      </c>
      <c r="S52" s="245">
        <v>35</v>
      </c>
      <c r="T52" s="230">
        <v>220</v>
      </c>
      <c r="U52" s="72">
        <v>6438</v>
      </c>
      <c r="V52" s="19">
        <v>22</v>
      </c>
      <c r="W52" s="240">
        <f t="shared" si="23"/>
        <v>0.34816937969823158</v>
      </c>
      <c r="X52" s="243">
        <v>28</v>
      </c>
      <c r="Y52" s="51">
        <f t="shared" si="28"/>
        <v>1.2287103694146926E-2</v>
      </c>
      <c r="Z52" s="53">
        <f t="shared" si="29"/>
        <v>2.8723632080522539E-2</v>
      </c>
      <c r="AA52" s="63">
        <v>1020326</v>
      </c>
      <c r="AB52" s="244">
        <v>19</v>
      </c>
      <c r="AC52" s="63">
        <v>76</v>
      </c>
      <c r="AD52" s="63">
        <v>152</v>
      </c>
      <c r="AE52" s="24">
        <v>20783</v>
      </c>
      <c r="AF52" s="63">
        <v>25</v>
      </c>
      <c r="AG52" s="63">
        <v>95</v>
      </c>
      <c r="AH52" s="24">
        <v>15116</v>
      </c>
      <c r="AI52" s="63">
        <v>119</v>
      </c>
      <c r="AJ52" s="63">
        <v>6191</v>
      </c>
      <c r="AK52" s="53">
        <f t="shared" si="24"/>
        <v>0.96163404784094442</v>
      </c>
      <c r="AL52" s="52">
        <v>984427</v>
      </c>
    </row>
    <row r="53" spans="1:39" s="22" customFormat="1" x14ac:dyDescent="0.25">
      <c r="A53" s="92">
        <v>41</v>
      </c>
      <c r="B53" s="2">
        <v>25</v>
      </c>
      <c r="C53" s="15" t="s">
        <v>29</v>
      </c>
      <c r="D53" s="215">
        <v>6281</v>
      </c>
      <c r="E53" s="95">
        <v>6952</v>
      </c>
      <c r="F53" s="137">
        <v>36</v>
      </c>
      <c r="G53" s="50">
        <f t="shared" si="25"/>
        <v>5.0156993120007388E-3</v>
      </c>
      <c r="H53" s="54">
        <f t="shared" si="26"/>
        <v>9.7873586520700988E-3</v>
      </c>
      <c r="I53" s="81">
        <v>1240886</v>
      </c>
      <c r="J53" s="136">
        <v>38</v>
      </c>
      <c r="K53" s="227">
        <v>6164</v>
      </c>
      <c r="L53" s="132">
        <v>34</v>
      </c>
      <c r="M53" s="54">
        <f t="shared" si="20"/>
        <v>0.88665132336018415</v>
      </c>
      <c r="N53" s="50">
        <f t="shared" si="21"/>
        <v>7.1501153019891336E-3</v>
      </c>
      <c r="O53" s="54">
        <f t="shared" si="27"/>
        <v>1.2678744796037584E-2</v>
      </c>
      <c r="P53" s="23">
        <v>1161662</v>
      </c>
      <c r="Q53" s="133">
        <v>35</v>
      </c>
      <c r="R53" s="134">
        <f t="shared" si="22"/>
        <v>188459.11745619727</v>
      </c>
      <c r="S53" s="135">
        <v>49</v>
      </c>
      <c r="T53" s="231">
        <v>117</v>
      </c>
      <c r="U53" s="96">
        <v>788</v>
      </c>
      <c r="V53" s="138">
        <v>45</v>
      </c>
      <c r="W53" s="131">
        <f t="shared" si="23"/>
        <v>0.11334867663981588</v>
      </c>
      <c r="X53" s="132">
        <v>49</v>
      </c>
      <c r="Y53" s="50">
        <f t="shared" si="28"/>
        <v>1.5039201166492354E-3</v>
      </c>
      <c r="Z53" s="54">
        <f t="shared" si="29"/>
        <v>3.5157225969946818E-3</v>
      </c>
      <c r="AA53" s="94">
        <v>79224</v>
      </c>
      <c r="AB53" s="133">
        <v>47</v>
      </c>
      <c r="AC53" s="94">
        <v>36</v>
      </c>
      <c r="AD53" s="94">
        <v>72</v>
      </c>
      <c r="AE53" s="23">
        <v>9781</v>
      </c>
      <c r="AF53" s="94">
        <v>29</v>
      </c>
      <c r="AG53" s="94">
        <v>103</v>
      </c>
      <c r="AH53" s="23">
        <v>11423</v>
      </c>
      <c r="AI53" s="94">
        <v>52</v>
      </c>
      <c r="AJ53" s="94">
        <v>613</v>
      </c>
      <c r="AK53" s="54">
        <f t="shared" si="24"/>
        <v>0.77791878172588835</v>
      </c>
      <c r="AL53" s="70">
        <v>58020</v>
      </c>
      <c r="AM53" s="46"/>
    </row>
    <row r="54" spans="1:39" x14ac:dyDescent="0.25">
      <c r="A54" s="92">
        <v>42</v>
      </c>
      <c r="B54" s="2">
        <v>34</v>
      </c>
      <c r="C54" s="15" t="s">
        <v>38</v>
      </c>
      <c r="D54" s="215">
        <v>52544</v>
      </c>
      <c r="E54" s="95">
        <v>71307</v>
      </c>
      <c r="F54" s="137">
        <v>4</v>
      </c>
      <c r="G54" s="50">
        <f t="shared" si="25"/>
        <v>5.1446270259038647E-2</v>
      </c>
      <c r="H54" s="54">
        <f t="shared" si="26"/>
        <v>0.10038941073117989</v>
      </c>
      <c r="I54" s="81">
        <v>13849671</v>
      </c>
      <c r="J54" s="136">
        <v>4</v>
      </c>
      <c r="K54" s="227">
        <v>51642</v>
      </c>
      <c r="L54" s="132">
        <v>4</v>
      </c>
      <c r="M54" s="54">
        <f t="shared" si="20"/>
        <v>0.72422062350119909</v>
      </c>
      <c r="N54" s="50">
        <f t="shared" si="21"/>
        <v>5.9903675279903118E-2</v>
      </c>
      <c r="O54" s="54">
        <f t="shared" si="27"/>
        <v>0.10622254035642001</v>
      </c>
      <c r="P54" s="23">
        <v>11742608</v>
      </c>
      <c r="Q54" s="133">
        <v>4</v>
      </c>
      <c r="R54" s="134">
        <f t="shared" si="22"/>
        <v>227384.84179543779</v>
      </c>
      <c r="S54" s="135">
        <v>33</v>
      </c>
      <c r="T54" s="231">
        <v>902</v>
      </c>
      <c r="U54" s="96">
        <v>19665</v>
      </c>
      <c r="V54" s="138">
        <v>7</v>
      </c>
      <c r="W54" s="131">
        <f t="shared" si="23"/>
        <v>0.27577937649880097</v>
      </c>
      <c r="X54" s="132">
        <v>36</v>
      </c>
      <c r="Y54" s="50">
        <f t="shared" si="28"/>
        <v>3.7531204433892407E-2</v>
      </c>
      <c r="Z54" s="54">
        <f t="shared" si="29"/>
        <v>8.7736909733376167E-2</v>
      </c>
      <c r="AA54" s="94">
        <v>2107063</v>
      </c>
      <c r="AB54" s="133">
        <v>7</v>
      </c>
      <c r="AC54" s="94">
        <v>204</v>
      </c>
      <c r="AD54" s="94">
        <v>408</v>
      </c>
      <c r="AE54" s="23">
        <v>49008</v>
      </c>
      <c r="AF54" s="94">
        <v>57</v>
      </c>
      <c r="AG54" s="94">
        <v>212</v>
      </c>
      <c r="AH54" s="23">
        <v>35520</v>
      </c>
      <c r="AI54" s="94">
        <v>641</v>
      </c>
      <c r="AJ54" s="94">
        <v>19045</v>
      </c>
      <c r="AK54" s="54">
        <f t="shared" si="24"/>
        <v>0.96847190439867781</v>
      </c>
      <c r="AL54" s="70">
        <v>2022535</v>
      </c>
      <c r="AM54" s="6"/>
    </row>
    <row r="55" spans="1:39" x14ac:dyDescent="0.25">
      <c r="A55" s="92">
        <v>43</v>
      </c>
      <c r="B55" s="2">
        <v>37</v>
      </c>
      <c r="C55" s="15" t="s">
        <v>41</v>
      </c>
      <c r="D55" s="215">
        <v>10676</v>
      </c>
      <c r="E55" s="95">
        <v>12152</v>
      </c>
      <c r="F55" s="137">
        <v>31</v>
      </c>
      <c r="G55" s="50">
        <f t="shared" si="25"/>
        <v>8.7673731357066995E-3</v>
      </c>
      <c r="H55" s="54">
        <f t="shared" si="26"/>
        <v>1.7108167770419427E-2</v>
      </c>
      <c r="I55" s="81">
        <v>2482605</v>
      </c>
      <c r="J55" s="136">
        <v>31</v>
      </c>
      <c r="K55" s="227">
        <v>10393</v>
      </c>
      <c r="L55" s="132">
        <v>27</v>
      </c>
      <c r="M55" s="54">
        <f t="shared" si="20"/>
        <v>0.85525016458196179</v>
      </c>
      <c r="N55" s="50">
        <f t="shared" si="21"/>
        <v>1.2055669749119575E-2</v>
      </c>
      <c r="O55" s="54">
        <f t="shared" si="27"/>
        <v>2.1377383949581216E-2</v>
      </c>
      <c r="P55" s="23">
        <v>2274806</v>
      </c>
      <c r="Q55" s="133">
        <v>29</v>
      </c>
      <c r="R55" s="134">
        <f t="shared" si="22"/>
        <v>218878.66833445587</v>
      </c>
      <c r="S55" s="135">
        <v>39</v>
      </c>
      <c r="T55" s="231">
        <v>283</v>
      </c>
      <c r="U55" s="96">
        <v>1759</v>
      </c>
      <c r="V55" s="138">
        <v>39</v>
      </c>
      <c r="W55" s="131">
        <f t="shared" si="23"/>
        <v>0.14474983541803818</v>
      </c>
      <c r="X55" s="132">
        <v>47</v>
      </c>
      <c r="Y55" s="50">
        <f t="shared" si="28"/>
        <v>3.357100869525387E-3</v>
      </c>
      <c r="Z55" s="54">
        <f t="shared" si="29"/>
        <v>7.8479137666416822E-3</v>
      </c>
      <c r="AA55" s="94">
        <v>207799</v>
      </c>
      <c r="AB55" s="133">
        <v>40</v>
      </c>
      <c r="AC55" s="94">
        <v>217</v>
      </c>
      <c r="AD55" s="94">
        <v>434</v>
      </c>
      <c r="AE55" s="23">
        <v>42868</v>
      </c>
      <c r="AF55" s="94">
        <v>25</v>
      </c>
      <c r="AG55" s="94">
        <v>95</v>
      </c>
      <c r="AH55" s="23">
        <v>8060</v>
      </c>
      <c r="AI55" s="94">
        <v>41</v>
      </c>
      <c r="AJ55" s="94">
        <v>1230</v>
      </c>
      <c r="AK55" s="54">
        <f t="shared" si="24"/>
        <v>0.69926094371802161</v>
      </c>
      <c r="AL55" s="70">
        <v>156871</v>
      </c>
      <c r="AM55" s="6"/>
    </row>
    <row r="56" spans="1:39" x14ac:dyDescent="0.25">
      <c r="A56" s="92">
        <v>44</v>
      </c>
      <c r="B56" s="2">
        <v>41</v>
      </c>
      <c r="C56" s="15" t="s">
        <v>45</v>
      </c>
      <c r="D56" s="215">
        <v>31430</v>
      </c>
      <c r="E56" s="95">
        <v>36034</v>
      </c>
      <c r="F56" s="137">
        <v>12</v>
      </c>
      <c r="G56" s="50">
        <f t="shared" si="25"/>
        <v>2.5997656646811654E-2</v>
      </c>
      <c r="H56" s="54">
        <f t="shared" si="26"/>
        <v>5.0730391494346085E-2</v>
      </c>
      <c r="I56" s="81">
        <v>8006648</v>
      </c>
      <c r="J56" s="136">
        <v>9</v>
      </c>
      <c r="K56" s="227">
        <v>31052</v>
      </c>
      <c r="L56" s="132">
        <v>7</v>
      </c>
      <c r="M56" s="54">
        <f t="shared" si="20"/>
        <v>0.86174168840539489</v>
      </c>
      <c r="N56" s="50">
        <f t="shared" si="21"/>
        <v>3.6019691816574717E-2</v>
      </c>
      <c r="O56" s="54">
        <f t="shared" si="27"/>
        <v>6.3870925276859031E-2</v>
      </c>
      <c r="P56" s="23">
        <v>7542148</v>
      </c>
      <c r="Q56" s="133">
        <v>8</v>
      </c>
      <c r="R56" s="134">
        <f t="shared" si="22"/>
        <v>242887.67229163984</v>
      </c>
      <c r="S56" s="135">
        <v>28</v>
      </c>
      <c r="T56" s="231">
        <v>378</v>
      </c>
      <c r="U56" s="96">
        <v>4982</v>
      </c>
      <c r="V56" s="138">
        <v>27</v>
      </c>
      <c r="W56" s="131">
        <f t="shared" si="23"/>
        <v>0.13825831159460508</v>
      </c>
      <c r="X56" s="132">
        <v>48</v>
      </c>
      <c r="Y56" s="50">
        <f t="shared" si="28"/>
        <v>9.5082868288661054E-3</v>
      </c>
      <c r="Z56" s="54">
        <f t="shared" si="29"/>
        <v>2.222757611450191E-2</v>
      </c>
      <c r="AA56" s="94">
        <v>464500</v>
      </c>
      <c r="AB56" s="133">
        <v>30</v>
      </c>
      <c r="AC56" s="94">
        <v>134</v>
      </c>
      <c r="AD56" s="94">
        <v>268</v>
      </c>
      <c r="AE56" s="23">
        <v>32684</v>
      </c>
      <c r="AF56" s="94">
        <v>24</v>
      </c>
      <c r="AG56" s="94">
        <v>74</v>
      </c>
      <c r="AH56" s="23">
        <v>9046</v>
      </c>
      <c r="AI56" s="94">
        <v>220</v>
      </c>
      <c r="AJ56" s="94">
        <v>4640</v>
      </c>
      <c r="AK56" s="54">
        <f t="shared" si="24"/>
        <v>0.93135287033319947</v>
      </c>
      <c r="AL56" s="70">
        <v>422770</v>
      </c>
      <c r="AM56" s="103"/>
    </row>
    <row r="57" spans="1:39" x14ac:dyDescent="0.25">
      <c r="A57" s="92">
        <v>45</v>
      </c>
      <c r="B57" s="2">
        <v>43</v>
      </c>
      <c r="C57" s="15" t="s">
        <v>47</v>
      </c>
      <c r="D57" s="215">
        <v>30108</v>
      </c>
      <c r="E57" s="95">
        <v>41361</v>
      </c>
      <c r="F57" s="137">
        <v>9</v>
      </c>
      <c r="G57" s="50">
        <f t="shared" si="25"/>
        <v>2.9840957888904281E-2</v>
      </c>
      <c r="H57" s="54">
        <f t="shared" si="26"/>
        <v>5.8229997296932019E-2</v>
      </c>
      <c r="I57" s="81">
        <v>7876497</v>
      </c>
      <c r="J57" s="136">
        <v>10</v>
      </c>
      <c r="K57" s="227">
        <v>29598</v>
      </c>
      <c r="L57" s="132">
        <v>8</v>
      </c>
      <c r="M57" s="54">
        <f t="shared" si="20"/>
        <v>0.71560165373177631</v>
      </c>
      <c r="N57" s="50">
        <f t="shared" si="21"/>
        <v>3.433308123106333E-2</v>
      </c>
      <c r="O57" s="54">
        <f t="shared" si="27"/>
        <v>6.0880189564101302E-2</v>
      </c>
      <c r="P57" s="23">
        <v>6707848</v>
      </c>
      <c r="Q57" s="133">
        <v>10</v>
      </c>
      <c r="R57" s="134">
        <f t="shared" si="22"/>
        <v>226631.79944590852</v>
      </c>
      <c r="S57" s="135">
        <v>36</v>
      </c>
      <c r="T57" s="231">
        <v>510</v>
      </c>
      <c r="U57" s="96">
        <v>11763</v>
      </c>
      <c r="V57" s="138">
        <v>12</v>
      </c>
      <c r="W57" s="131">
        <f t="shared" si="23"/>
        <v>0.28439834626822369</v>
      </c>
      <c r="X57" s="132">
        <v>35</v>
      </c>
      <c r="Y57" s="50">
        <f t="shared" si="28"/>
        <v>2.2450015649930148E-2</v>
      </c>
      <c r="Z57" s="54">
        <f t="shared" si="29"/>
        <v>5.2481529071635079E-2</v>
      </c>
      <c r="AA57" s="94">
        <v>1168649</v>
      </c>
      <c r="AB57" s="133">
        <v>16</v>
      </c>
      <c r="AC57" s="94">
        <v>148</v>
      </c>
      <c r="AD57" s="94">
        <v>296</v>
      </c>
      <c r="AE57" s="23">
        <v>25782</v>
      </c>
      <c r="AF57" s="94">
        <v>57</v>
      </c>
      <c r="AG57" s="94">
        <v>205</v>
      </c>
      <c r="AH57" s="23">
        <v>20251</v>
      </c>
      <c r="AI57" s="94">
        <v>305</v>
      </c>
      <c r="AJ57" s="94">
        <v>11262</v>
      </c>
      <c r="AK57" s="54">
        <f t="shared" si="24"/>
        <v>0.95740882427952056</v>
      </c>
      <c r="AL57" s="70">
        <v>1122616</v>
      </c>
      <c r="AM57" s="6"/>
    </row>
    <row r="58" spans="1:39" x14ac:dyDescent="0.25">
      <c r="A58" s="92">
        <v>46</v>
      </c>
      <c r="B58" s="2">
        <v>44</v>
      </c>
      <c r="C58" s="15" t="s">
        <v>48</v>
      </c>
      <c r="D58" s="215">
        <v>132909</v>
      </c>
      <c r="E58" s="95">
        <v>209895</v>
      </c>
      <c r="F58" s="137">
        <v>1</v>
      </c>
      <c r="G58" s="50">
        <f t="shared" si="25"/>
        <v>0.15143414946668513</v>
      </c>
      <c r="H58" s="54">
        <f t="shared" si="26"/>
        <v>0.29550023651844842</v>
      </c>
      <c r="I58" s="81">
        <v>37413284</v>
      </c>
      <c r="J58" s="136">
        <v>1</v>
      </c>
      <c r="K58" s="227">
        <v>129094</v>
      </c>
      <c r="L58" s="132">
        <v>1</v>
      </c>
      <c r="M58" s="54">
        <f t="shared" si="20"/>
        <v>0.61504085376021345</v>
      </c>
      <c r="N58" s="50">
        <f t="shared" si="21"/>
        <v>0.1497464284222883</v>
      </c>
      <c r="O58" s="54">
        <f t="shared" si="27"/>
        <v>0.26553372496750094</v>
      </c>
      <c r="P58" s="23">
        <v>28232254</v>
      </c>
      <c r="Q58" s="133">
        <v>1</v>
      </c>
      <c r="R58" s="134">
        <f t="shared" si="22"/>
        <v>218695.32278804592</v>
      </c>
      <c r="S58" s="135">
        <v>41</v>
      </c>
      <c r="T58" s="231">
        <v>3815</v>
      </c>
      <c r="U58" s="96">
        <v>80801</v>
      </c>
      <c r="V58" s="138">
        <v>1</v>
      </c>
      <c r="W58" s="131">
        <f t="shared" si="23"/>
        <v>0.38495914623978655</v>
      </c>
      <c r="X58" s="132">
        <v>14</v>
      </c>
      <c r="Y58" s="50">
        <f t="shared" si="28"/>
        <v>0.15421097632661787</v>
      </c>
      <c r="Z58" s="54">
        <f t="shared" si="29"/>
        <v>0.3604998750758468</v>
      </c>
      <c r="AA58" s="94">
        <v>9181030</v>
      </c>
      <c r="AB58" s="133">
        <v>2</v>
      </c>
      <c r="AC58" s="94">
        <v>1278</v>
      </c>
      <c r="AD58" s="94">
        <v>2556</v>
      </c>
      <c r="AE58" s="23">
        <v>328265</v>
      </c>
      <c r="AF58" s="94">
        <v>467</v>
      </c>
      <c r="AG58" s="94">
        <v>1805</v>
      </c>
      <c r="AH58" s="23">
        <v>202682</v>
      </c>
      <c r="AI58" s="94">
        <v>2070</v>
      </c>
      <c r="AJ58" s="94">
        <v>76440</v>
      </c>
      <c r="AK58" s="54">
        <f t="shared" si="24"/>
        <v>0.94602789569436019</v>
      </c>
      <c r="AL58" s="70">
        <v>8650083</v>
      </c>
      <c r="AM58" s="6"/>
    </row>
    <row r="59" spans="1:39" x14ac:dyDescent="0.25">
      <c r="A59" s="92">
        <v>47</v>
      </c>
      <c r="B59" s="2">
        <v>47</v>
      </c>
      <c r="C59" s="15" t="s">
        <v>51</v>
      </c>
      <c r="D59" s="215">
        <v>21593</v>
      </c>
      <c r="E59" s="95">
        <v>32418</v>
      </c>
      <c r="F59" s="137">
        <v>13</v>
      </c>
      <c r="G59" s="50">
        <f t="shared" si="25"/>
        <v>2.3388800387865356E-2</v>
      </c>
      <c r="H59" s="54">
        <f t="shared" si="26"/>
        <v>4.5639613461278553E-2</v>
      </c>
      <c r="I59" s="81">
        <v>5793753</v>
      </c>
      <c r="J59" s="136">
        <v>14</v>
      </c>
      <c r="K59" s="227">
        <v>21056</v>
      </c>
      <c r="L59" s="132">
        <v>11</v>
      </c>
      <c r="M59" s="54">
        <f t="shared" si="20"/>
        <v>0.64951570115368007</v>
      </c>
      <c r="N59" s="50">
        <f t="shared" si="21"/>
        <v>2.4424534036126409E-2</v>
      </c>
      <c r="O59" s="54">
        <f t="shared" si="27"/>
        <v>4.3310131477184842E-2</v>
      </c>
      <c r="P59" s="23">
        <v>4668695</v>
      </c>
      <c r="Q59" s="133">
        <v>12</v>
      </c>
      <c r="R59" s="134">
        <f t="shared" si="22"/>
        <v>221727.53609422492</v>
      </c>
      <c r="S59" s="135">
        <v>38</v>
      </c>
      <c r="T59" s="231">
        <v>537</v>
      </c>
      <c r="U59" s="96">
        <v>11362</v>
      </c>
      <c r="V59" s="138">
        <v>13</v>
      </c>
      <c r="W59" s="131">
        <f t="shared" si="23"/>
        <v>0.35048429884631993</v>
      </c>
      <c r="X59" s="132">
        <v>26</v>
      </c>
      <c r="Y59" s="50">
        <f t="shared" si="28"/>
        <v>2.1684695895137832E-2</v>
      </c>
      <c r="Z59" s="54">
        <f t="shared" si="29"/>
        <v>5.0692436734839565E-2</v>
      </c>
      <c r="AA59" s="94">
        <v>1125058</v>
      </c>
      <c r="AB59" s="133">
        <v>17</v>
      </c>
      <c r="AC59" s="94">
        <v>145</v>
      </c>
      <c r="AD59" s="94">
        <v>290</v>
      </c>
      <c r="AE59" s="23">
        <v>17843</v>
      </c>
      <c r="AF59" s="94">
        <v>110</v>
      </c>
      <c r="AG59" s="94">
        <v>408</v>
      </c>
      <c r="AH59" s="23">
        <v>50707</v>
      </c>
      <c r="AI59" s="94">
        <v>282</v>
      </c>
      <c r="AJ59" s="94">
        <v>10664</v>
      </c>
      <c r="AK59" s="54">
        <f t="shared" si="24"/>
        <v>0.93856715367012855</v>
      </c>
      <c r="AL59" s="70">
        <v>1056508</v>
      </c>
      <c r="AM59" s="6"/>
    </row>
    <row r="60" spans="1:39" x14ac:dyDescent="0.25">
      <c r="A60" s="92">
        <v>48</v>
      </c>
      <c r="B60" s="2">
        <v>49</v>
      </c>
      <c r="C60" s="15" t="s">
        <v>53</v>
      </c>
      <c r="D60" s="215">
        <v>2653</v>
      </c>
      <c r="E60" s="95">
        <v>3010</v>
      </c>
      <c r="F60" s="137">
        <v>46</v>
      </c>
      <c r="G60" s="50">
        <f t="shared" si="25"/>
        <v>2.171641963337489E-3</v>
      </c>
      <c r="H60" s="54">
        <f t="shared" si="26"/>
        <v>4.23762220119836E-3</v>
      </c>
      <c r="I60" s="81">
        <v>500116</v>
      </c>
      <c r="J60" s="136">
        <v>48</v>
      </c>
      <c r="K60" s="227">
        <v>2551</v>
      </c>
      <c r="L60" s="132">
        <v>43</v>
      </c>
      <c r="M60" s="54">
        <f t="shared" si="20"/>
        <v>0.84750830564784052</v>
      </c>
      <c r="N60" s="50">
        <f t="shared" si="21"/>
        <v>2.9591083931496233E-3</v>
      </c>
      <c r="O60" s="54">
        <f t="shared" si="27"/>
        <v>5.247157361241382E-3</v>
      </c>
      <c r="P60" s="23">
        <v>455456</v>
      </c>
      <c r="Q60" s="133">
        <v>46</v>
      </c>
      <c r="R60" s="134">
        <f t="shared" si="22"/>
        <v>178540.18032144257</v>
      </c>
      <c r="S60" s="135">
        <v>50</v>
      </c>
      <c r="T60" s="231">
        <v>102</v>
      </c>
      <c r="U60" s="96">
        <v>459</v>
      </c>
      <c r="V60" s="138">
        <v>49</v>
      </c>
      <c r="W60" s="131">
        <f t="shared" si="23"/>
        <v>0.15249169435215948</v>
      </c>
      <c r="X60" s="132">
        <v>44</v>
      </c>
      <c r="Y60" s="50">
        <f t="shared" si="28"/>
        <v>8.7601438266751155E-4</v>
      </c>
      <c r="Z60" s="54">
        <f t="shared" si="29"/>
        <v>2.0478637969804049E-3</v>
      </c>
      <c r="AA60" s="94">
        <v>44660</v>
      </c>
      <c r="AB60" s="133">
        <v>49</v>
      </c>
      <c r="AC60" s="94">
        <v>26</v>
      </c>
      <c r="AD60" s="94">
        <v>52</v>
      </c>
      <c r="AE60" s="23">
        <v>6218</v>
      </c>
      <c r="AF60" s="94">
        <v>51</v>
      </c>
      <c r="AG60" s="94">
        <v>202</v>
      </c>
      <c r="AH60" s="23">
        <v>17394</v>
      </c>
      <c r="AI60" s="94">
        <v>25</v>
      </c>
      <c r="AJ60" s="94">
        <v>205</v>
      </c>
      <c r="AK60" s="54">
        <f t="shared" si="24"/>
        <v>0.44662309368191722</v>
      </c>
      <c r="AL60" s="70">
        <v>21048</v>
      </c>
      <c r="AM60" s="6"/>
    </row>
    <row r="61" spans="1:39" x14ac:dyDescent="0.25">
      <c r="A61" s="102">
        <v>49</v>
      </c>
      <c r="B61" s="1"/>
      <c r="C61" s="15"/>
      <c r="D61" s="215"/>
      <c r="E61" s="95"/>
      <c r="F61" s="95"/>
      <c r="G61" s="216"/>
      <c r="H61" s="96"/>
      <c r="I61" s="81"/>
      <c r="J61" s="97"/>
      <c r="K61" s="227"/>
      <c r="L61" s="98"/>
      <c r="M61" s="96"/>
      <c r="N61" s="216"/>
      <c r="O61" s="96"/>
      <c r="P61" s="57"/>
      <c r="Q61" s="98"/>
      <c r="R61" s="98"/>
      <c r="S61" s="100"/>
      <c r="T61" s="231"/>
      <c r="U61" s="96"/>
      <c r="V61" s="95"/>
      <c r="W61" s="98"/>
      <c r="X61" s="98"/>
      <c r="Y61" s="216"/>
      <c r="Z61" s="96"/>
      <c r="AA61" s="57"/>
      <c r="AB61" s="95"/>
      <c r="AC61" s="98"/>
      <c r="AD61" s="94"/>
      <c r="AE61" s="23"/>
      <c r="AF61" s="94"/>
      <c r="AG61" s="94"/>
      <c r="AH61" s="23"/>
      <c r="AI61" s="94"/>
      <c r="AJ61" s="94"/>
      <c r="AK61" s="94"/>
      <c r="AL61" s="235"/>
      <c r="AM61" s="6"/>
    </row>
    <row r="62" spans="1:39" x14ac:dyDescent="0.25">
      <c r="A62" s="102">
        <v>50</v>
      </c>
      <c r="B62" s="1"/>
      <c r="C62" s="15"/>
      <c r="D62" s="215"/>
      <c r="E62" s="95"/>
      <c r="F62" s="95"/>
      <c r="G62" s="216"/>
      <c r="H62" s="96"/>
      <c r="I62" s="81"/>
      <c r="J62" s="97"/>
      <c r="K62" s="227"/>
      <c r="L62" s="98"/>
      <c r="M62" s="96"/>
      <c r="N62" s="216"/>
      <c r="O62" s="96"/>
      <c r="P62" s="57"/>
      <c r="Q62" s="98"/>
      <c r="R62" s="98"/>
      <c r="S62" s="100"/>
      <c r="T62" s="231"/>
      <c r="U62" s="96"/>
      <c r="V62" s="95"/>
      <c r="W62" s="98"/>
      <c r="X62" s="98"/>
      <c r="Y62" s="216"/>
      <c r="Z62" s="96"/>
      <c r="AA62" s="57"/>
      <c r="AB62" s="95"/>
      <c r="AC62" s="98"/>
      <c r="AD62" s="94"/>
      <c r="AE62" s="23"/>
      <c r="AF62" s="94"/>
      <c r="AG62" s="94"/>
      <c r="AH62" s="23"/>
      <c r="AI62" s="94"/>
      <c r="AJ62" s="94"/>
      <c r="AK62" s="94"/>
      <c r="AL62" s="235"/>
      <c r="AM62" s="6"/>
    </row>
    <row r="63" spans="1:39" s="4" customFormat="1" x14ac:dyDescent="0.25">
      <c r="A63" s="102">
        <v>51</v>
      </c>
      <c r="B63" s="3">
        <v>56</v>
      </c>
      <c r="C63" s="208" t="s">
        <v>60</v>
      </c>
      <c r="D63" s="236">
        <v>218398</v>
      </c>
      <c r="E63" s="237">
        <v>349786</v>
      </c>
      <c r="F63" s="237"/>
      <c r="G63" s="51">
        <f>(E63/E$13)</f>
        <v>0.25236211155746407</v>
      </c>
      <c r="H63" s="53">
        <f>(E63/E$63)</f>
        <v>1</v>
      </c>
      <c r="I63" s="141">
        <v>79494400</v>
      </c>
      <c r="J63" s="129"/>
      <c r="K63" s="238">
        <v>208969</v>
      </c>
      <c r="L63" s="65"/>
      <c r="M63" s="53">
        <f t="shared" ref="M63:M76" si="30">(K63/E63)</f>
        <v>0.59741956510552163</v>
      </c>
      <c r="N63" s="51">
        <f t="shared" ref="N63:N76" si="31">(K63/K$13)</f>
        <v>0.24239981254726917</v>
      </c>
      <c r="O63" s="53">
        <f>(K63/K$63)</f>
        <v>1</v>
      </c>
      <c r="P63" s="24">
        <v>58169303</v>
      </c>
      <c r="Q63" s="65"/>
      <c r="R63" s="239">
        <f t="shared" ref="R63:R76" si="32">(P63/K63)*1000</f>
        <v>278363.31226162729</v>
      </c>
      <c r="S63" s="64"/>
      <c r="T63" s="230">
        <v>9429</v>
      </c>
      <c r="U63" s="72">
        <v>140817</v>
      </c>
      <c r="V63" s="130"/>
      <c r="W63" s="240">
        <f t="shared" ref="W63:W76" si="33">(U63/E63)</f>
        <v>0.40258043489447831</v>
      </c>
      <c r="X63" s="63"/>
      <c r="Y63" s="51">
        <f>(U63/U$13)</f>
        <v>0.26875319678451193</v>
      </c>
      <c r="Z63" s="53">
        <f>(U63/U$63)</f>
        <v>1</v>
      </c>
      <c r="AA63" s="63">
        <v>21325097</v>
      </c>
      <c r="AB63" s="237"/>
      <c r="AC63" s="63">
        <v>3327</v>
      </c>
      <c r="AD63" s="63">
        <v>6654</v>
      </c>
      <c r="AE63" s="24">
        <v>1178315</v>
      </c>
      <c r="AF63" s="63">
        <v>1667</v>
      </c>
      <c r="AG63" s="63">
        <v>5925</v>
      </c>
      <c r="AH63" s="24">
        <v>987141</v>
      </c>
      <c r="AI63" s="63">
        <v>4435</v>
      </c>
      <c r="AJ63" s="63">
        <v>128238</v>
      </c>
      <c r="AK63" s="53">
        <f t="shared" ref="AK63:AK76" si="34">(AJ63/U63)</f>
        <v>0.91067129678945014</v>
      </c>
      <c r="AL63" s="52">
        <v>19159641</v>
      </c>
    </row>
    <row r="64" spans="1:39" s="22" customFormat="1" x14ac:dyDescent="0.25">
      <c r="A64" s="92">
        <v>52</v>
      </c>
      <c r="B64" s="2">
        <v>2</v>
      </c>
      <c r="C64" s="15" t="s">
        <v>7</v>
      </c>
      <c r="D64" s="215">
        <v>1238</v>
      </c>
      <c r="E64" s="95">
        <v>1680</v>
      </c>
      <c r="F64" s="137">
        <v>50</v>
      </c>
      <c r="G64" s="50">
        <f t="shared" ref="G64:G76" si="35">(E64/E$13)</f>
        <v>1.2120792353511568E-3</v>
      </c>
      <c r="H64" s="54">
        <f t="shared" ref="H64:H76" si="36">(E64/E$63)</f>
        <v>4.8029366526962198E-3</v>
      </c>
      <c r="I64" s="81">
        <v>412921</v>
      </c>
      <c r="J64" s="136">
        <v>49</v>
      </c>
      <c r="K64" s="227">
        <v>1147</v>
      </c>
      <c r="L64" s="132">
        <v>48</v>
      </c>
      <c r="M64" s="54">
        <f t="shared" si="30"/>
        <v>0.68273809523809526</v>
      </c>
      <c r="N64" s="50">
        <f t="shared" si="31"/>
        <v>1.3304967961358753E-3</v>
      </c>
      <c r="O64" s="54">
        <f t="shared" ref="O64:O76" si="37">(K64/K$63)</f>
        <v>5.4888524135158802E-3</v>
      </c>
      <c r="P64" s="23">
        <v>336955</v>
      </c>
      <c r="Q64" s="133">
        <v>48</v>
      </c>
      <c r="R64" s="134">
        <f t="shared" si="32"/>
        <v>293770.70619006106</v>
      </c>
      <c r="S64" s="135">
        <v>9</v>
      </c>
      <c r="T64" s="231">
        <v>91</v>
      </c>
      <c r="U64" s="96">
        <v>533</v>
      </c>
      <c r="V64" s="138">
        <v>48</v>
      </c>
      <c r="W64" s="131">
        <f t="shared" si="33"/>
        <v>0.31726190476190474</v>
      </c>
      <c r="X64" s="132">
        <v>30</v>
      </c>
      <c r="Y64" s="50">
        <f t="shared" ref="Y64:Y76" si="38">(U64/U$13)</f>
        <v>1.0172454596117291E-3</v>
      </c>
      <c r="Z64" s="54">
        <f t="shared" ref="Z64:Z76" si="39">(U64/U$63)</f>
        <v>3.7850543613342138E-3</v>
      </c>
      <c r="AA64" s="94">
        <v>75966</v>
      </c>
      <c r="AB64" s="133">
        <v>48</v>
      </c>
      <c r="AC64" s="94">
        <v>27</v>
      </c>
      <c r="AD64" s="94">
        <v>54</v>
      </c>
      <c r="AE64" s="23">
        <v>8527</v>
      </c>
      <c r="AF64" s="94">
        <v>23</v>
      </c>
      <c r="AG64" s="94">
        <v>85</v>
      </c>
      <c r="AH64" s="23">
        <v>13497</v>
      </c>
      <c r="AI64" s="94">
        <v>41</v>
      </c>
      <c r="AJ64" s="94">
        <v>394</v>
      </c>
      <c r="AK64" s="54">
        <f t="shared" si="34"/>
        <v>0.7392120075046904</v>
      </c>
      <c r="AL64" s="70">
        <v>53942</v>
      </c>
    </row>
    <row r="65" spans="1:39" s="22" customFormat="1" x14ac:dyDescent="0.25">
      <c r="A65" s="92">
        <v>53</v>
      </c>
      <c r="B65" s="2">
        <v>3</v>
      </c>
      <c r="C65" s="15" t="s">
        <v>8</v>
      </c>
      <c r="D65" s="215">
        <v>34805</v>
      </c>
      <c r="E65" s="95">
        <v>46580</v>
      </c>
      <c r="F65" s="137">
        <v>7</v>
      </c>
      <c r="G65" s="50">
        <f t="shared" si="35"/>
        <v>3.3606339751581477E-2</v>
      </c>
      <c r="H65" s="54">
        <f t="shared" si="36"/>
        <v>0.1331671364777321</v>
      </c>
      <c r="I65" s="81">
        <v>10850556</v>
      </c>
      <c r="J65" s="136">
        <v>5</v>
      </c>
      <c r="K65" s="227">
        <v>33981</v>
      </c>
      <c r="L65" s="132">
        <v>6</v>
      </c>
      <c r="M65" s="54">
        <f t="shared" si="30"/>
        <v>0.72951910691283817</v>
      </c>
      <c r="N65" s="50">
        <f t="shared" si="31"/>
        <v>3.9417272562766503E-2</v>
      </c>
      <c r="O65" s="54">
        <f t="shared" si="37"/>
        <v>0.16261263632404807</v>
      </c>
      <c r="P65" s="23">
        <v>9040908</v>
      </c>
      <c r="Q65" s="133">
        <v>6</v>
      </c>
      <c r="R65" s="134">
        <f t="shared" si="32"/>
        <v>266057.73814778851</v>
      </c>
      <c r="S65" s="135">
        <v>17</v>
      </c>
      <c r="T65" s="231">
        <v>824</v>
      </c>
      <c r="U65" s="96">
        <v>12599</v>
      </c>
      <c r="V65" s="138">
        <v>10</v>
      </c>
      <c r="W65" s="131">
        <f t="shared" si="33"/>
        <v>0.27048089308716189</v>
      </c>
      <c r="X65" s="132">
        <v>38</v>
      </c>
      <c r="Y65" s="50">
        <f t="shared" si="38"/>
        <v>2.4045545113786444E-2</v>
      </c>
      <c r="Z65" s="54">
        <f t="shared" si="39"/>
        <v>8.9470731516791302E-2</v>
      </c>
      <c r="AA65" s="94">
        <v>1809648</v>
      </c>
      <c r="AB65" s="133">
        <v>10</v>
      </c>
      <c r="AC65" s="94">
        <v>438</v>
      </c>
      <c r="AD65" s="94">
        <v>876</v>
      </c>
      <c r="AE65" s="23">
        <v>112744</v>
      </c>
      <c r="AF65" s="94">
        <v>60</v>
      </c>
      <c r="AG65" s="94">
        <v>202</v>
      </c>
      <c r="AH65" s="23">
        <v>41261</v>
      </c>
      <c r="AI65" s="94">
        <v>326</v>
      </c>
      <c r="AJ65" s="94">
        <v>11521</v>
      </c>
      <c r="AK65" s="54">
        <f t="shared" si="34"/>
        <v>0.91443765378204622</v>
      </c>
      <c r="AL65" s="70">
        <v>1655643</v>
      </c>
    </row>
    <row r="66" spans="1:39" s="22" customFormat="1" x14ac:dyDescent="0.25">
      <c r="A66" s="92">
        <v>54</v>
      </c>
      <c r="B66" s="2">
        <v>5</v>
      </c>
      <c r="C66" s="15" t="s">
        <v>10</v>
      </c>
      <c r="D66" s="215">
        <v>61905</v>
      </c>
      <c r="E66" s="95">
        <v>110197</v>
      </c>
      <c r="F66" s="137">
        <v>3</v>
      </c>
      <c r="G66" s="50">
        <f t="shared" si="35"/>
        <v>7.9504461605947263E-2</v>
      </c>
      <c r="H66" s="54">
        <f t="shared" si="36"/>
        <v>0.31504119661736035</v>
      </c>
      <c r="I66" s="81">
        <v>26583348</v>
      </c>
      <c r="J66" s="136">
        <v>3</v>
      </c>
      <c r="K66" s="227">
        <v>58575</v>
      </c>
      <c r="L66" s="132">
        <v>3</v>
      </c>
      <c r="M66" s="54">
        <f t="shared" si="30"/>
        <v>0.53154804577257098</v>
      </c>
      <c r="N66" s="50">
        <f t="shared" si="31"/>
        <v>6.7945815024985964E-2</v>
      </c>
      <c r="O66" s="54">
        <f t="shared" si="37"/>
        <v>0.28030473419502416</v>
      </c>
      <c r="P66" s="23">
        <v>17376935</v>
      </c>
      <c r="Q66" s="133">
        <v>3</v>
      </c>
      <c r="R66" s="134">
        <f t="shared" si="32"/>
        <v>296661.28894579603</v>
      </c>
      <c r="S66" s="135">
        <v>7</v>
      </c>
      <c r="T66" s="231">
        <v>3330</v>
      </c>
      <c r="U66" s="96">
        <v>51622</v>
      </c>
      <c r="V66" s="138">
        <v>3</v>
      </c>
      <c r="W66" s="131">
        <f t="shared" si="33"/>
        <v>0.46845195422742908</v>
      </c>
      <c r="X66" s="132">
        <v>10</v>
      </c>
      <c r="Y66" s="50">
        <f t="shared" si="38"/>
        <v>9.8522035865059435E-2</v>
      </c>
      <c r="Z66" s="54">
        <f t="shared" si="39"/>
        <v>0.3665892612397651</v>
      </c>
      <c r="AA66" s="94">
        <v>9206413</v>
      </c>
      <c r="AB66" s="133">
        <v>1</v>
      </c>
      <c r="AC66" s="94">
        <v>1238</v>
      </c>
      <c r="AD66" s="94">
        <v>2476</v>
      </c>
      <c r="AE66" s="23">
        <v>498041</v>
      </c>
      <c r="AF66" s="94">
        <v>492</v>
      </c>
      <c r="AG66" s="94">
        <v>1694</v>
      </c>
      <c r="AH66" s="23">
        <v>305526</v>
      </c>
      <c r="AI66" s="94">
        <v>1600</v>
      </c>
      <c r="AJ66" s="94">
        <v>47452</v>
      </c>
      <c r="AK66" s="54">
        <f t="shared" si="34"/>
        <v>0.91922048738909767</v>
      </c>
      <c r="AL66" s="70">
        <v>8402846</v>
      </c>
    </row>
    <row r="67" spans="1:39" s="22" customFormat="1" x14ac:dyDescent="0.25">
      <c r="A67" s="92">
        <v>55</v>
      </c>
      <c r="B67" s="2">
        <v>6</v>
      </c>
      <c r="C67" s="15" t="s">
        <v>11</v>
      </c>
      <c r="D67" s="215">
        <v>25416</v>
      </c>
      <c r="E67" s="95">
        <v>38633</v>
      </c>
      <c r="F67" s="137">
        <v>10</v>
      </c>
      <c r="G67" s="50">
        <f t="shared" si="35"/>
        <v>2.7872772082929306E-2</v>
      </c>
      <c r="H67" s="54">
        <f t="shared" si="36"/>
        <v>0.11044753077596016</v>
      </c>
      <c r="I67" s="81">
        <v>9638045</v>
      </c>
      <c r="J67" s="136">
        <v>8</v>
      </c>
      <c r="K67" s="227">
        <v>24756</v>
      </c>
      <c r="L67" s="132">
        <v>9</v>
      </c>
      <c r="M67" s="54">
        <f t="shared" si="30"/>
        <v>0.64079931664639034</v>
      </c>
      <c r="N67" s="50">
        <f t="shared" si="31"/>
        <v>2.8716459184951814E-2</v>
      </c>
      <c r="O67" s="54">
        <f t="shared" si="37"/>
        <v>0.11846733247515182</v>
      </c>
      <c r="P67" s="23">
        <v>7652182</v>
      </c>
      <c r="Q67" s="133">
        <v>7</v>
      </c>
      <c r="R67" s="134">
        <f t="shared" si="32"/>
        <v>309104.13637098076</v>
      </c>
      <c r="S67" s="135">
        <v>6</v>
      </c>
      <c r="T67" s="231">
        <v>660</v>
      </c>
      <c r="U67" s="96">
        <v>13877</v>
      </c>
      <c r="V67" s="138">
        <v>9</v>
      </c>
      <c r="W67" s="131">
        <f t="shared" si="33"/>
        <v>0.35920068335360961</v>
      </c>
      <c r="X67" s="132">
        <v>23</v>
      </c>
      <c r="Y67" s="50">
        <f t="shared" si="38"/>
        <v>2.6484643983174416E-2</v>
      </c>
      <c r="Z67" s="54">
        <f t="shared" si="39"/>
        <v>9.8546340285618927E-2</v>
      </c>
      <c r="AA67" s="94">
        <v>1985863</v>
      </c>
      <c r="AB67" s="133">
        <v>9</v>
      </c>
      <c r="AC67" s="94">
        <v>176</v>
      </c>
      <c r="AD67" s="94">
        <v>352</v>
      </c>
      <c r="AE67" s="23">
        <v>58415</v>
      </c>
      <c r="AF67" s="94">
        <v>105</v>
      </c>
      <c r="AG67" s="94">
        <v>370</v>
      </c>
      <c r="AH67" s="23">
        <v>61816</v>
      </c>
      <c r="AI67" s="94">
        <v>379</v>
      </c>
      <c r="AJ67" s="94">
        <v>13155</v>
      </c>
      <c r="AK67" s="54">
        <f t="shared" si="34"/>
        <v>0.94797146357281836</v>
      </c>
      <c r="AL67" s="70">
        <v>1865632</v>
      </c>
    </row>
    <row r="68" spans="1:39" s="22" customFormat="1" x14ac:dyDescent="0.25">
      <c r="A68" s="92">
        <v>56</v>
      </c>
      <c r="B68" s="2">
        <v>12</v>
      </c>
      <c r="C68" s="15" t="s">
        <v>17</v>
      </c>
      <c r="D68" s="215">
        <v>2630</v>
      </c>
      <c r="E68" s="95">
        <v>4093</v>
      </c>
      <c r="F68" s="137">
        <v>45</v>
      </c>
      <c r="G68" s="50">
        <f t="shared" si="35"/>
        <v>2.9530001846977882E-3</v>
      </c>
      <c r="H68" s="54">
        <f t="shared" si="36"/>
        <v>1.1701440309217636E-2</v>
      </c>
      <c r="I68" s="81">
        <v>1283822</v>
      </c>
      <c r="J68" s="136">
        <v>37</v>
      </c>
      <c r="K68" s="227">
        <v>2547</v>
      </c>
      <c r="L68" s="132">
        <v>44</v>
      </c>
      <c r="M68" s="54">
        <f t="shared" si="30"/>
        <v>0.62228194478377719</v>
      </c>
      <c r="N68" s="50">
        <f t="shared" si="31"/>
        <v>2.9544684740698121E-3</v>
      </c>
      <c r="O68" s="54">
        <f t="shared" si="37"/>
        <v>1.2188410721207452E-2</v>
      </c>
      <c r="P68" s="23">
        <v>964399</v>
      </c>
      <c r="Q68" s="133">
        <v>38</v>
      </c>
      <c r="R68" s="134">
        <f t="shared" si="32"/>
        <v>378641.14644680015</v>
      </c>
      <c r="S68" s="135">
        <v>1</v>
      </c>
      <c r="T68" s="231">
        <v>83</v>
      </c>
      <c r="U68" s="96">
        <v>1546</v>
      </c>
      <c r="V68" s="138">
        <v>40</v>
      </c>
      <c r="W68" s="131">
        <f t="shared" si="33"/>
        <v>0.37771805521622281</v>
      </c>
      <c r="X68" s="132">
        <v>16</v>
      </c>
      <c r="Y68" s="50">
        <f t="shared" si="38"/>
        <v>2.9505843912940584E-3</v>
      </c>
      <c r="Z68" s="54">
        <f t="shared" si="39"/>
        <v>1.0978788072462841E-2</v>
      </c>
      <c r="AA68" s="94">
        <v>319423</v>
      </c>
      <c r="AB68" s="133">
        <v>35</v>
      </c>
      <c r="AC68" s="94">
        <v>9</v>
      </c>
      <c r="AD68" s="94">
        <v>18</v>
      </c>
      <c r="AE68" s="23">
        <v>4434</v>
      </c>
      <c r="AF68" s="94">
        <v>25</v>
      </c>
      <c r="AG68" s="94">
        <v>92</v>
      </c>
      <c r="AH68" s="23">
        <v>43816</v>
      </c>
      <c r="AI68" s="94">
        <v>49</v>
      </c>
      <c r="AJ68" s="94">
        <v>1436</v>
      </c>
      <c r="AK68" s="54">
        <f t="shared" si="34"/>
        <v>0.92884864165588621</v>
      </c>
      <c r="AL68" s="70">
        <v>271173</v>
      </c>
      <c r="AM68" s="101"/>
    </row>
    <row r="69" spans="1:39" x14ac:dyDescent="0.25">
      <c r="A69" s="92">
        <v>57</v>
      </c>
      <c r="B69" s="2">
        <v>13</v>
      </c>
      <c r="C69" s="15" t="s">
        <v>18</v>
      </c>
      <c r="D69" s="215">
        <v>13490</v>
      </c>
      <c r="E69" s="95">
        <v>17716</v>
      </c>
      <c r="F69" s="137">
        <v>25</v>
      </c>
      <c r="G69" s="50">
        <f t="shared" si="35"/>
        <v>1.2781664127072078E-2</v>
      </c>
      <c r="H69" s="54">
        <f t="shared" si="36"/>
        <v>5.0648110559027522E-2</v>
      </c>
      <c r="I69" s="81">
        <v>3401488</v>
      </c>
      <c r="J69" s="136">
        <v>27</v>
      </c>
      <c r="K69" s="227">
        <v>12978</v>
      </c>
      <c r="L69" s="132">
        <v>21</v>
      </c>
      <c r="M69" s="54">
        <f t="shared" si="30"/>
        <v>0.73255813953488369</v>
      </c>
      <c r="N69" s="50">
        <f t="shared" si="31"/>
        <v>1.5054217454447594E-2</v>
      </c>
      <c r="O69" s="54">
        <f t="shared" si="37"/>
        <v>6.210490551230087E-2</v>
      </c>
      <c r="P69" s="23">
        <v>2893095</v>
      </c>
      <c r="Q69" s="133">
        <v>23</v>
      </c>
      <c r="R69" s="134">
        <f t="shared" si="32"/>
        <v>222923.02357836338</v>
      </c>
      <c r="S69" s="135">
        <v>37</v>
      </c>
      <c r="T69" s="231">
        <v>512</v>
      </c>
      <c r="U69" s="96">
        <v>4738</v>
      </c>
      <c r="V69" s="138">
        <v>29</v>
      </c>
      <c r="W69" s="131">
        <f t="shared" si="33"/>
        <v>0.26744186046511625</v>
      </c>
      <c r="X69" s="132">
        <v>41</v>
      </c>
      <c r="Y69" s="50">
        <f t="shared" si="38"/>
        <v>9.0426059805635509E-3</v>
      </c>
      <c r="Z69" s="54">
        <f t="shared" si="39"/>
        <v>3.3646505748595693E-2</v>
      </c>
      <c r="AA69" s="94">
        <v>508393</v>
      </c>
      <c r="AB69" s="133">
        <v>29</v>
      </c>
      <c r="AC69" s="94">
        <v>114</v>
      </c>
      <c r="AD69" s="94">
        <v>228</v>
      </c>
      <c r="AE69" s="23">
        <v>31557</v>
      </c>
      <c r="AF69" s="94">
        <v>172</v>
      </c>
      <c r="AG69" s="94">
        <v>672</v>
      </c>
      <c r="AH69" s="23">
        <v>63520</v>
      </c>
      <c r="AI69" s="94">
        <v>226</v>
      </c>
      <c r="AJ69" s="94">
        <v>3838</v>
      </c>
      <c r="AK69" s="54">
        <f t="shared" si="34"/>
        <v>0.8100464330941326</v>
      </c>
      <c r="AL69" s="70">
        <v>413316</v>
      </c>
      <c r="AM69" s="6"/>
    </row>
    <row r="70" spans="1:39" x14ac:dyDescent="0.25">
      <c r="A70" s="92">
        <v>58</v>
      </c>
      <c r="B70" s="2">
        <v>27</v>
      </c>
      <c r="C70" s="15" t="s">
        <v>31</v>
      </c>
      <c r="D70" s="215">
        <v>3333</v>
      </c>
      <c r="E70" s="95">
        <v>4776</v>
      </c>
      <c r="F70" s="137">
        <v>41</v>
      </c>
      <c r="G70" s="50">
        <f t="shared" si="35"/>
        <v>3.4457681119268598E-3</v>
      </c>
      <c r="H70" s="54">
        <f t="shared" si="36"/>
        <v>1.3654062769807825E-2</v>
      </c>
      <c r="I70" s="81">
        <v>855745</v>
      </c>
      <c r="J70" s="136">
        <v>42</v>
      </c>
      <c r="K70" s="227">
        <v>3014</v>
      </c>
      <c r="L70" s="132">
        <v>41</v>
      </c>
      <c r="M70" s="54">
        <f t="shared" si="30"/>
        <v>0.63107202680066998</v>
      </c>
      <c r="N70" s="50">
        <f t="shared" si="31"/>
        <v>3.4961790266377756E-3</v>
      </c>
      <c r="O70" s="54">
        <f t="shared" si="37"/>
        <v>1.4423191956701711E-2</v>
      </c>
      <c r="P70" s="23">
        <v>631710</v>
      </c>
      <c r="Q70" s="133">
        <v>44</v>
      </c>
      <c r="R70" s="134">
        <f t="shared" si="32"/>
        <v>209591.90444591906</v>
      </c>
      <c r="S70" s="135">
        <v>46</v>
      </c>
      <c r="T70" s="231">
        <v>319</v>
      </c>
      <c r="U70" s="96">
        <v>1762</v>
      </c>
      <c r="V70" s="138">
        <v>38</v>
      </c>
      <c r="W70" s="131">
        <f t="shared" si="33"/>
        <v>0.36892797319932996</v>
      </c>
      <c r="X70" s="132">
        <v>18</v>
      </c>
      <c r="Y70" s="50">
        <f t="shared" si="38"/>
        <v>3.3628264537258284E-3</v>
      </c>
      <c r="Z70" s="54">
        <f t="shared" si="39"/>
        <v>1.2512693779870328E-2</v>
      </c>
      <c r="AA70" s="94">
        <v>224035</v>
      </c>
      <c r="AB70" s="133">
        <v>39</v>
      </c>
      <c r="AC70" s="94">
        <v>164</v>
      </c>
      <c r="AD70" s="94">
        <v>328</v>
      </c>
      <c r="AE70" s="23">
        <v>53835</v>
      </c>
      <c r="AF70" s="94">
        <v>102</v>
      </c>
      <c r="AG70" s="94">
        <v>376</v>
      </c>
      <c r="AH70" s="23">
        <v>49940</v>
      </c>
      <c r="AI70" s="94">
        <v>53</v>
      </c>
      <c r="AJ70" s="94">
        <v>1058</v>
      </c>
      <c r="AK70" s="54">
        <f t="shared" si="34"/>
        <v>0.60045402951191829</v>
      </c>
      <c r="AL70" s="70">
        <v>120260</v>
      </c>
    </row>
    <row r="71" spans="1:39" x14ac:dyDescent="0.25">
      <c r="A71" s="92">
        <v>59</v>
      </c>
      <c r="B71" s="2">
        <v>29</v>
      </c>
      <c r="C71" s="15" t="s">
        <v>33</v>
      </c>
      <c r="D71" s="215">
        <v>13478</v>
      </c>
      <c r="E71" s="95">
        <v>20143</v>
      </c>
      <c r="F71" s="137">
        <v>22</v>
      </c>
      <c r="G71" s="50">
        <f t="shared" si="35"/>
        <v>1.4532685736713303E-2</v>
      </c>
      <c r="H71" s="54">
        <f t="shared" si="36"/>
        <v>5.7586638687654734E-2</v>
      </c>
      <c r="I71" s="81">
        <v>3681836</v>
      </c>
      <c r="J71" s="136">
        <v>24</v>
      </c>
      <c r="K71" s="227">
        <v>13088</v>
      </c>
      <c r="L71" s="132">
        <v>20</v>
      </c>
      <c r="M71" s="54">
        <f t="shared" si="30"/>
        <v>0.64975425706200662</v>
      </c>
      <c r="N71" s="50">
        <f t="shared" si="31"/>
        <v>1.5181815229142404E-2</v>
      </c>
      <c r="O71" s="54">
        <f t="shared" si="37"/>
        <v>6.2631299379333774E-2</v>
      </c>
      <c r="P71" s="23">
        <v>2860591</v>
      </c>
      <c r="Q71" s="133">
        <v>24</v>
      </c>
      <c r="R71" s="134">
        <f t="shared" si="32"/>
        <v>218565.93826405867</v>
      </c>
      <c r="S71" s="135">
        <v>42</v>
      </c>
      <c r="T71" s="231">
        <v>390</v>
      </c>
      <c r="U71" s="96">
        <v>7055</v>
      </c>
      <c r="V71" s="138">
        <v>19</v>
      </c>
      <c r="W71" s="131">
        <f t="shared" si="33"/>
        <v>0.35024574293799332</v>
      </c>
      <c r="X71" s="132">
        <v>27</v>
      </c>
      <c r="Y71" s="50">
        <f t="shared" si="38"/>
        <v>1.346466551137101E-2</v>
      </c>
      <c r="Z71" s="54">
        <f t="shared" si="39"/>
        <v>5.0100485026665816E-2</v>
      </c>
      <c r="AA71" s="94">
        <v>821245</v>
      </c>
      <c r="AB71" s="133">
        <v>21</v>
      </c>
      <c r="AC71" s="94">
        <v>29</v>
      </c>
      <c r="AD71" s="94">
        <v>58</v>
      </c>
      <c r="AE71" s="23">
        <v>5957</v>
      </c>
      <c r="AF71" s="94">
        <v>74</v>
      </c>
      <c r="AG71" s="94">
        <v>242</v>
      </c>
      <c r="AH71" s="23">
        <v>32909</v>
      </c>
      <c r="AI71" s="94">
        <v>287</v>
      </c>
      <c r="AJ71" s="94">
        <v>6755</v>
      </c>
      <c r="AK71" s="54">
        <f t="shared" si="34"/>
        <v>0.95747696669029059</v>
      </c>
      <c r="AL71" s="70">
        <v>782379</v>
      </c>
    </row>
    <row r="72" spans="1:39" x14ac:dyDescent="0.25">
      <c r="A72" s="92">
        <v>60</v>
      </c>
      <c r="B72" s="2">
        <v>32</v>
      </c>
      <c r="C72" s="15" t="s">
        <v>36</v>
      </c>
      <c r="D72" s="215">
        <v>4337</v>
      </c>
      <c r="E72" s="95">
        <v>5020</v>
      </c>
      <c r="F72" s="137">
        <v>40</v>
      </c>
      <c r="G72" s="50">
        <f t="shared" si="35"/>
        <v>3.6218081913469086E-3</v>
      </c>
      <c r="H72" s="54">
        <f t="shared" si="36"/>
        <v>1.4351632140794657E-2</v>
      </c>
      <c r="I72" s="81">
        <v>1121875</v>
      </c>
      <c r="J72" s="136">
        <v>39</v>
      </c>
      <c r="K72" s="227">
        <v>4285</v>
      </c>
      <c r="L72" s="132">
        <v>38</v>
      </c>
      <c r="M72" s="54">
        <f t="shared" si="30"/>
        <v>0.85358565737051795</v>
      </c>
      <c r="N72" s="50">
        <f t="shared" si="31"/>
        <v>4.9705133142477998E-3</v>
      </c>
      <c r="O72" s="54">
        <f t="shared" si="37"/>
        <v>2.0505433820327417E-2</v>
      </c>
      <c r="P72" s="23">
        <v>1042070</v>
      </c>
      <c r="Q72" s="133">
        <v>36</v>
      </c>
      <c r="R72" s="134">
        <f t="shared" si="32"/>
        <v>243190.19836639441</v>
      </c>
      <c r="S72" s="135">
        <v>27</v>
      </c>
      <c r="T72" s="231">
        <v>52</v>
      </c>
      <c r="U72" s="96">
        <v>735</v>
      </c>
      <c r="V72" s="138">
        <v>46</v>
      </c>
      <c r="W72" s="131">
        <f t="shared" si="33"/>
        <v>0.14641434262948208</v>
      </c>
      <c r="X72" s="132">
        <v>46</v>
      </c>
      <c r="Y72" s="50">
        <f t="shared" si="38"/>
        <v>1.4027681291081066E-3</v>
      </c>
      <c r="Z72" s="54">
        <f t="shared" si="39"/>
        <v>5.2195402543726965E-3</v>
      </c>
      <c r="AA72" s="94">
        <v>79805</v>
      </c>
      <c r="AB72" s="133">
        <v>46</v>
      </c>
      <c r="AC72" s="94">
        <v>7</v>
      </c>
      <c r="AD72" s="94">
        <v>14</v>
      </c>
      <c r="AE72" s="23">
        <v>1767</v>
      </c>
      <c r="AF72" s="94">
        <v>6</v>
      </c>
      <c r="AG72" s="94">
        <v>19</v>
      </c>
      <c r="AH72" s="23">
        <v>1523</v>
      </c>
      <c r="AI72" s="94">
        <v>39</v>
      </c>
      <c r="AJ72" s="94">
        <v>702</v>
      </c>
      <c r="AK72" s="54">
        <f t="shared" si="34"/>
        <v>0.95510204081632655</v>
      </c>
      <c r="AL72" s="70">
        <v>76515</v>
      </c>
    </row>
    <row r="73" spans="1:39" x14ac:dyDescent="0.25">
      <c r="A73" s="92">
        <v>61</v>
      </c>
      <c r="B73" s="2">
        <v>38</v>
      </c>
      <c r="C73" s="15" t="s">
        <v>42</v>
      </c>
      <c r="D73" s="215">
        <v>12275</v>
      </c>
      <c r="E73" s="95">
        <v>22037</v>
      </c>
      <c r="F73" s="137">
        <v>19</v>
      </c>
      <c r="G73" s="50">
        <f t="shared" si="35"/>
        <v>1.5899160779424666E-2</v>
      </c>
      <c r="H73" s="54">
        <f t="shared" si="36"/>
        <v>6.3001377985396789E-2</v>
      </c>
      <c r="I73" s="81">
        <v>4447105</v>
      </c>
      <c r="J73" s="136">
        <v>20</v>
      </c>
      <c r="K73" s="227">
        <v>11586</v>
      </c>
      <c r="L73" s="132">
        <v>23</v>
      </c>
      <c r="M73" s="54">
        <f t="shared" si="30"/>
        <v>0.5257521441212506</v>
      </c>
      <c r="N73" s="50">
        <f t="shared" si="31"/>
        <v>1.343952561467328E-2</v>
      </c>
      <c r="O73" s="54">
        <f t="shared" si="37"/>
        <v>5.5443630394938964E-2</v>
      </c>
      <c r="P73" s="23">
        <v>3127851</v>
      </c>
      <c r="Q73" s="133">
        <v>19</v>
      </c>
      <c r="R73" s="134">
        <f t="shared" si="32"/>
        <v>269968.15121698601</v>
      </c>
      <c r="S73" s="135">
        <v>14</v>
      </c>
      <c r="T73" s="231">
        <v>689</v>
      </c>
      <c r="U73" s="96">
        <v>10451</v>
      </c>
      <c r="V73" s="138">
        <v>17</v>
      </c>
      <c r="W73" s="131">
        <f t="shared" si="33"/>
        <v>0.4742478558787494</v>
      </c>
      <c r="X73" s="132">
        <v>9</v>
      </c>
      <c r="Y73" s="50">
        <f t="shared" si="38"/>
        <v>1.9946026826270506E-2</v>
      </c>
      <c r="Z73" s="54">
        <f t="shared" si="39"/>
        <v>7.421689142646129E-2</v>
      </c>
      <c r="AA73" s="94">
        <v>1319254</v>
      </c>
      <c r="AB73" s="133">
        <v>15</v>
      </c>
      <c r="AC73" s="94">
        <v>246</v>
      </c>
      <c r="AD73" s="94">
        <v>492</v>
      </c>
      <c r="AE73" s="23">
        <v>85582</v>
      </c>
      <c r="AF73" s="94">
        <v>66</v>
      </c>
      <c r="AG73" s="94">
        <v>244</v>
      </c>
      <c r="AH73" s="23">
        <v>37323</v>
      </c>
      <c r="AI73" s="94">
        <v>377</v>
      </c>
      <c r="AJ73" s="94">
        <v>9715</v>
      </c>
      <c r="AK73" s="54">
        <f t="shared" si="34"/>
        <v>0.92957611711797916</v>
      </c>
      <c r="AL73" s="70">
        <v>1196349</v>
      </c>
    </row>
    <row r="74" spans="1:39" x14ac:dyDescent="0.25">
      <c r="A74" s="92">
        <v>62</v>
      </c>
      <c r="B74" s="2">
        <v>45</v>
      </c>
      <c r="C74" s="15" t="s">
        <v>49</v>
      </c>
      <c r="D74" s="215">
        <v>18907</v>
      </c>
      <c r="E74" s="95">
        <v>28779</v>
      </c>
      <c r="F74" s="137">
        <v>14</v>
      </c>
      <c r="G74" s="50">
        <f t="shared" si="35"/>
        <v>2.0763350187006511E-2</v>
      </c>
      <c r="H74" s="54">
        <f t="shared" si="36"/>
        <v>8.2276020195205066E-2</v>
      </c>
      <c r="I74" s="81">
        <v>6453593</v>
      </c>
      <c r="J74" s="136">
        <v>12</v>
      </c>
      <c r="K74" s="227">
        <v>18191</v>
      </c>
      <c r="L74" s="132">
        <v>12</v>
      </c>
      <c r="M74" s="54">
        <f t="shared" si="30"/>
        <v>0.63209284547760525</v>
      </c>
      <c r="N74" s="50">
        <f t="shared" si="31"/>
        <v>2.1101191995211602E-2</v>
      </c>
      <c r="O74" s="54">
        <f t="shared" si="37"/>
        <v>8.7051189410869562E-2</v>
      </c>
      <c r="P74" s="23">
        <v>4874793</v>
      </c>
      <c r="Q74" s="133">
        <v>11</v>
      </c>
      <c r="R74" s="134">
        <f t="shared" si="32"/>
        <v>267978.28596558736</v>
      </c>
      <c r="S74" s="135">
        <v>16</v>
      </c>
      <c r="T74" s="231">
        <v>716</v>
      </c>
      <c r="U74" s="96">
        <v>10588</v>
      </c>
      <c r="V74" s="138">
        <v>16</v>
      </c>
      <c r="W74" s="131">
        <f t="shared" si="33"/>
        <v>0.36790715452239481</v>
      </c>
      <c r="X74" s="132">
        <v>20</v>
      </c>
      <c r="Y74" s="50">
        <f t="shared" si="38"/>
        <v>2.0207495171423992E-2</v>
      </c>
      <c r="Z74" s="54">
        <f t="shared" si="39"/>
        <v>7.5189785324215122E-2</v>
      </c>
      <c r="AA74" s="94">
        <v>1578800</v>
      </c>
      <c r="AB74" s="133">
        <v>12</v>
      </c>
      <c r="AC74" s="94">
        <v>154</v>
      </c>
      <c r="AD74" s="94">
        <v>308</v>
      </c>
      <c r="AE74" s="23">
        <v>44288</v>
      </c>
      <c r="AF74" s="94">
        <v>210</v>
      </c>
      <c r="AG74" s="94">
        <v>757</v>
      </c>
      <c r="AH74" s="23">
        <v>127256</v>
      </c>
      <c r="AI74" s="94">
        <v>352</v>
      </c>
      <c r="AJ74" s="94">
        <v>9523</v>
      </c>
      <c r="AK74" s="54">
        <f t="shared" si="34"/>
        <v>0.89941443143180955</v>
      </c>
      <c r="AL74" s="70">
        <v>1407256</v>
      </c>
    </row>
    <row r="75" spans="1:39" x14ac:dyDescent="0.25">
      <c r="A75" s="92">
        <v>63</v>
      </c>
      <c r="B75" s="2">
        <v>48</v>
      </c>
      <c r="C75" s="15" t="s">
        <v>52</v>
      </c>
      <c r="D75" s="215">
        <v>25004</v>
      </c>
      <c r="E75" s="95">
        <v>48424</v>
      </c>
      <c r="F75" s="137">
        <v>6</v>
      </c>
      <c r="G75" s="50">
        <f t="shared" si="35"/>
        <v>3.4936741007526438E-2</v>
      </c>
      <c r="H75" s="54">
        <f t="shared" si="36"/>
        <v>0.13843893123223913</v>
      </c>
      <c r="I75" s="81">
        <v>10223055</v>
      </c>
      <c r="J75" s="136">
        <v>7</v>
      </c>
      <c r="K75" s="227">
        <v>23300</v>
      </c>
      <c r="L75" s="132">
        <v>10</v>
      </c>
      <c r="M75" s="54">
        <f t="shared" si="30"/>
        <v>0.48116636378655214</v>
      </c>
      <c r="N75" s="50">
        <f t="shared" si="31"/>
        <v>2.702752863990052E-2</v>
      </c>
      <c r="O75" s="54">
        <f t="shared" si="37"/>
        <v>0.11149979183515259</v>
      </c>
      <c r="P75" s="23">
        <v>6850159</v>
      </c>
      <c r="Q75" s="133">
        <v>9</v>
      </c>
      <c r="R75" s="134">
        <f t="shared" si="32"/>
        <v>293998.2403433476</v>
      </c>
      <c r="S75" s="135">
        <v>8</v>
      </c>
      <c r="T75" s="231">
        <v>1704</v>
      </c>
      <c r="U75" s="96">
        <v>25124</v>
      </c>
      <c r="V75" s="138">
        <v>5</v>
      </c>
      <c r="W75" s="131">
        <f t="shared" si="33"/>
        <v>0.51883363621344791</v>
      </c>
      <c r="X75" s="132">
        <v>8</v>
      </c>
      <c r="Y75" s="50">
        <f t="shared" si="38"/>
        <v>4.7949859150628667E-2</v>
      </c>
      <c r="Z75" s="54">
        <f t="shared" si="39"/>
        <v>0.17841595830048929</v>
      </c>
      <c r="AA75" s="94">
        <v>3372896</v>
      </c>
      <c r="AB75" s="133">
        <v>5</v>
      </c>
      <c r="AC75" s="94">
        <v>690</v>
      </c>
      <c r="AD75" s="94">
        <v>1380</v>
      </c>
      <c r="AE75" s="23">
        <v>263048</v>
      </c>
      <c r="AF75" s="94">
        <v>317</v>
      </c>
      <c r="AG75" s="94">
        <v>1118</v>
      </c>
      <c r="AH75" s="23">
        <v>203838</v>
      </c>
      <c r="AI75" s="94">
        <v>697</v>
      </c>
      <c r="AJ75" s="94">
        <v>22626</v>
      </c>
      <c r="AK75" s="54">
        <f t="shared" si="34"/>
        <v>0.90057315714058273</v>
      </c>
      <c r="AL75" s="70">
        <v>2906010</v>
      </c>
    </row>
    <row r="76" spans="1:39" x14ac:dyDescent="0.25">
      <c r="A76" s="92">
        <v>64</v>
      </c>
      <c r="B76" s="2">
        <v>51</v>
      </c>
      <c r="C76" s="15" t="s">
        <v>55</v>
      </c>
      <c r="D76" s="217">
        <v>1580</v>
      </c>
      <c r="E76" s="127">
        <v>1708</v>
      </c>
      <c r="F76" s="137">
        <v>49</v>
      </c>
      <c r="G76" s="50">
        <f t="shared" si="35"/>
        <v>1.2322805559403427E-3</v>
      </c>
      <c r="H76" s="54">
        <f t="shared" si="36"/>
        <v>4.8829855969078238E-3</v>
      </c>
      <c r="I76" s="81">
        <v>541013</v>
      </c>
      <c r="J76" s="136">
        <v>46</v>
      </c>
      <c r="K76" s="227">
        <v>1521</v>
      </c>
      <c r="L76" s="132">
        <v>47</v>
      </c>
      <c r="M76" s="54">
        <f t="shared" si="30"/>
        <v>0.89051522248243564</v>
      </c>
      <c r="N76" s="50">
        <f t="shared" si="31"/>
        <v>1.7643292300982272E-3</v>
      </c>
      <c r="O76" s="54">
        <f t="shared" si="37"/>
        <v>7.2785915614277715E-3</v>
      </c>
      <c r="P76" s="23">
        <v>517654</v>
      </c>
      <c r="Q76" s="133">
        <v>45</v>
      </c>
      <c r="R76" s="134">
        <f t="shared" si="32"/>
        <v>340337.93556870479</v>
      </c>
      <c r="S76" s="135">
        <v>2</v>
      </c>
      <c r="T76" s="231">
        <v>59</v>
      </c>
      <c r="U76" s="96">
        <v>187</v>
      </c>
      <c r="V76" s="138">
        <v>51</v>
      </c>
      <c r="W76" s="131">
        <f t="shared" si="33"/>
        <v>0.1094847775175644</v>
      </c>
      <c r="X76" s="132">
        <v>51</v>
      </c>
      <c r="Y76" s="50">
        <f t="shared" si="38"/>
        <v>3.5689474849417134E-4</v>
      </c>
      <c r="Z76" s="54">
        <f t="shared" si="39"/>
        <v>1.327964663357407E-3</v>
      </c>
      <c r="AA76" s="94">
        <v>23359</v>
      </c>
      <c r="AB76" s="133">
        <v>51</v>
      </c>
      <c r="AC76" s="94">
        <v>35</v>
      </c>
      <c r="AD76" s="94">
        <v>70</v>
      </c>
      <c r="AE76" s="23">
        <v>10121</v>
      </c>
      <c r="AF76" s="94">
        <v>15</v>
      </c>
      <c r="AG76" s="94">
        <v>54</v>
      </c>
      <c r="AH76" s="23">
        <v>4917</v>
      </c>
      <c r="AI76" s="94">
        <v>9</v>
      </c>
      <c r="AJ76" s="94">
        <v>63</v>
      </c>
      <c r="AK76" s="54">
        <f t="shared" si="34"/>
        <v>0.33689839572192515</v>
      </c>
      <c r="AL76" s="70">
        <v>8321</v>
      </c>
    </row>
    <row r="77" spans="1:39" ht="15.75" thickBot="1" x14ac:dyDescent="0.3">
      <c r="C77" s="140"/>
      <c r="D77" s="218"/>
      <c r="E77" s="105"/>
      <c r="F77" s="105"/>
      <c r="G77" s="105"/>
      <c r="H77" s="105"/>
      <c r="I77" s="106"/>
      <c r="J77" s="107"/>
      <c r="K77" s="228"/>
      <c r="L77" s="108"/>
      <c r="M77" s="109"/>
      <c r="N77" s="110"/>
      <c r="O77" s="109"/>
      <c r="P77" s="111"/>
      <c r="Q77" s="112"/>
      <c r="R77" s="108"/>
      <c r="S77" s="113"/>
      <c r="T77" s="232"/>
      <c r="U77" s="104"/>
      <c r="V77" s="58"/>
      <c r="W77" s="114"/>
      <c r="X77" s="115"/>
      <c r="Y77" s="104"/>
      <c r="Z77" s="104"/>
      <c r="AA77" s="111"/>
      <c r="AB77" s="116"/>
      <c r="AC77" s="117"/>
      <c r="AD77" s="139"/>
      <c r="AE77" s="112"/>
      <c r="AF77" s="112"/>
      <c r="AG77" s="20"/>
      <c r="AH77" s="112"/>
      <c r="AI77" s="118"/>
      <c r="AJ77" s="20"/>
      <c r="AK77" s="20"/>
      <c r="AL77" s="119"/>
    </row>
    <row r="78" spans="1:39" ht="15.75" thickTop="1" x14ac:dyDescent="0.25">
      <c r="A78" s="120"/>
      <c r="B78" s="4"/>
      <c r="C78" s="7"/>
      <c r="D78" s="40"/>
      <c r="M78" s="69"/>
      <c r="N78" s="43"/>
      <c r="O78" s="78"/>
      <c r="Q78" s="37"/>
      <c r="R78" s="21"/>
      <c r="S78" s="60"/>
      <c r="T78" s="60"/>
      <c r="AG78" s="40"/>
      <c r="AH78" s="37"/>
      <c r="AI78" s="41"/>
      <c r="AJ78" s="40"/>
      <c r="AK78" s="40"/>
    </row>
    <row r="79" spans="1:39" x14ac:dyDescent="0.25">
      <c r="A79" s="7"/>
      <c r="B79" s="5"/>
      <c r="C79" s="4" t="s">
        <v>62</v>
      </c>
      <c r="D79" s="40"/>
      <c r="M79" s="69"/>
      <c r="N79" s="43"/>
      <c r="O79" s="78"/>
      <c r="Q79" s="37"/>
      <c r="R79" s="21"/>
      <c r="S79" s="60"/>
      <c r="T79" s="60"/>
      <c r="AG79" s="40"/>
      <c r="AH79" s="37"/>
      <c r="AI79" s="41"/>
      <c r="AJ79" s="40"/>
      <c r="AK79" s="40"/>
    </row>
    <row r="80" spans="1:39" x14ac:dyDescent="0.25">
      <c r="A80" s="7"/>
      <c r="B80" s="5"/>
      <c r="C80" s="4" t="s">
        <v>86</v>
      </c>
      <c r="Q80" s="37"/>
      <c r="R80" s="21"/>
      <c r="S80" s="60"/>
      <c r="T80" s="60"/>
    </row>
    <row r="81" spans="2:37" x14ac:dyDescent="0.25">
      <c r="C81" s="7" t="s">
        <v>61</v>
      </c>
      <c r="Q81" s="37"/>
      <c r="R81" s="21"/>
      <c r="S81" s="60"/>
      <c r="T81" s="60"/>
    </row>
    <row r="82" spans="2:37" x14ac:dyDescent="0.25">
      <c r="B82" s="5"/>
      <c r="C82" s="5"/>
      <c r="Q82" s="37"/>
      <c r="R82" s="21"/>
      <c r="S82" s="60"/>
      <c r="T82" s="60"/>
    </row>
    <row r="83" spans="2:37" ht="15.75" x14ac:dyDescent="0.25">
      <c r="B83" s="10"/>
      <c r="C83" s="28"/>
      <c r="D83" s="28"/>
      <c r="E83" s="29"/>
      <c r="F83" s="30"/>
      <c r="G83" s="31"/>
      <c r="H83" s="36"/>
      <c r="I83" s="121"/>
      <c r="J83" s="29"/>
      <c r="K83" s="9"/>
      <c r="L83" s="31"/>
      <c r="M83" s="32"/>
      <c r="N83" s="32"/>
      <c r="O83" s="33"/>
      <c r="P83" s="122"/>
      <c r="Q83" s="31"/>
      <c r="R83" s="34"/>
      <c r="S83" s="35"/>
      <c r="T83" s="26"/>
      <c r="U83" s="28"/>
      <c r="V83" s="31"/>
      <c r="W83" s="28"/>
      <c r="X83" s="66"/>
      <c r="Y83" s="66"/>
      <c r="Z83" s="67"/>
      <c r="AA83" s="123"/>
      <c r="AB83" s="26"/>
      <c r="AC83" s="26"/>
      <c r="AD83" s="67"/>
      <c r="AE83" s="67"/>
      <c r="AF83" s="26"/>
      <c r="AG83" s="67"/>
      <c r="AH83" s="67"/>
      <c r="AI83" s="26"/>
      <c r="AJ83" s="68"/>
      <c r="AK83" s="67"/>
    </row>
    <row r="84" spans="2:37" ht="15.75" x14ac:dyDescent="0.25">
      <c r="B84" s="10"/>
      <c r="C84" s="28"/>
      <c r="D84" s="28"/>
      <c r="E84" s="29"/>
      <c r="F84" s="30"/>
      <c r="G84" s="31"/>
      <c r="H84" s="36"/>
      <c r="I84" s="121"/>
      <c r="J84" s="29"/>
      <c r="K84" s="9"/>
      <c r="L84" s="31"/>
      <c r="M84" s="32"/>
      <c r="N84" s="32"/>
      <c r="O84" s="33"/>
      <c r="P84" s="122"/>
      <c r="Q84" s="31"/>
      <c r="R84" s="34"/>
      <c r="S84" s="35"/>
      <c r="T84" s="26"/>
      <c r="U84" s="28"/>
      <c r="V84" s="31"/>
      <c r="W84" s="28"/>
      <c r="X84" s="66"/>
      <c r="Y84" s="66"/>
      <c r="Z84" s="67"/>
      <c r="AA84" s="123"/>
      <c r="AB84" s="26"/>
      <c r="AC84" s="26"/>
      <c r="AD84" s="67"/>
      <c r="AE84" s="67"/>
      <c r="AF84" s="26"/>
      <c r="AG84" s="67"/>
      <c r="AH84" s="67"/>
      <c r="AI84" s="26"/>
      <c r="AJ84" s="68"/>
      <c r="AK84" s="67"/>
    </row>
    <row r="85" spans="2:37" ht="15.75" x14ac:dyDescent="0.25">
      <c r="B85" s="28"/>
      <c r="C85" s="28"/>
      <c r="D85" s="28"/>
      <c r="E85" s="29"/>
      <c r="F85" s="30"/>
      <c r="G85" s="31"/>
      <c r="H85" s="36"/>
      <c r="I85" s="121"/>
      <c r="J85" s="29"/>
      <c r="K85" s="9"/>
      <c r="L85" s="31"/>
      <c r="M85" s="32"/>
      <c r="N85" s="32"/>
      <c r="O85" s="33"/>
      <c r="P85" s="62"/>
      <c r="Q85" s="60"/>
      <c r="R85" s="60"/>
      <c r="S85" s="60"/>
      <c r="T85" s="60"/>
      <c r="U85" s="60"/>
      <c r="V85" s="60"/>
      <c r="W85" s="60"/>
      <c r="X85" s="66"/>
      <c r="Y85" s="66"/>
      <c r="Z85" s="67"/>
      <c r="AA85" s="123"/>
      <c r="AB85" s="26"/>
      <c r="AC85" s="26"/>
      <c r="AD85" s="67"/>
      <c r="AE85" s="67"/>
      <c r="AF85" s="26"/>
      <c r="AG85" s="67"/>
      <c r="AH85" s="67"/>
      <c r="AI85" s="26"/>
      <c r="AJ85" s="68"/>
      <c r="AK85" s="67"/>
    </row>
    <row r="86" spans="2:37" x14ac:dyDescent="0.25">
      <c r="P86" s="62"/>
      <c r="Q86" s="60"/>
      <c r="R86" s="60"/>
      <c r="S86" s="60"/>
      <c r="T86" s="60"/>
      <c r="U86" s="60"/>
      <c r="V86" s="60"/>
      <c r="W86" s="60"/>
    </row>
    <row r="87" spans="2:37" x14ac:dyDescent="0.25">
      <c r="P87" s="62"/>
      <c r="Q87" s="60"/>
      <c r="R87" s="60"/>
      <c r="S87" s="60"/>
      <c r="T87" s="60"/>
      <c r="U87" s="60"/>
      <c r="V87" s="60"/>
      <c r="W87" s="60"/>
    </row>
    <row r="88" spans="2:37" x14ac:dyDescent="0.25">
      <c r="P88" s="62"/>
      <c r="Q88" s="60"/>
      <c r="R88" s="60"/>
      <c r="S88" s="60"/>
      <c r="T88" s="60"/>
      <c r="U88" s="60"/>
      <c r="V88" s="60"/>
      <c r="W88" s="60"/>
    </row>
    <row r="89" spans="2:37" x14ac:dyDescent="0.25">
      <c r="P89" s="62"/>
      <c r="Q89" s="60"/>
      <c r="R89" s="60"/>
      <c r="S89" s="60"/>
      <c r="T89" s="60"/>
      <c r="U89" s="60"/>
      <c r="V89" s="60"/>
      <c r="W89" s="60"/>
    </row>
    <row r="90" spans="2:37" x14ac:dyDescent="0.25">
      <c r="P90" s="62"/>
      <c r="Q90" s="60"/>
      <c r="R90" s="60"/>
      <c r="S90" s="60"/>
      <c r="T90" s="60"/>
      <c r="U90" s="60"/>
      <c r="V90" s="60"/>
      <c r="W90" s="60"/>
    </row>
    <row r="91" spans="2:37" x14ac:dyDescent="0.25">
      <c r="P91" s="62"/>
      <c r="Q91" s="60"/>
      <c r="R91" s="60"/>
      <c r="S91" s="60"/>
      <c r="T91" s="60"/>
      <c r="U91" s="60"/>
      <c r="V91" s="60"/>
      <c r="W91" s="60"/>
    </row>
    <row r="92" spans="2:37" x14ac:dyDescent="0.25">
      <c r="P92" s="62"/>
      <c r="Q92" s="60"/>
      <c r="R92" s="60"/>
      <c r="S92" s="60"/>
      <c r="T92" s="60"/>
      <c r="U92" s="60"/>
      <c r="V92" s="60"/>
      <c r="W92" s="60"/>
    </row>
    <row r="93" spans="2:37" x14ac:dyDescent="0.25">
      <c r="P93" s="62"/>
      <c r="Q93" s="60"/>
      <c r="R93" s="60"/>
      <c r="S93" s="60"/>
      <c r="T93" s="60"/>
      <c r="U93" s="60"/>
      <c r="V93" s="60"/>
      <c r="W93" s="60"/>
    </row>
    <row r="94" spans="2:37" x14ac:dyDescent="0.25">
      <c r="P94" s="62"/>
      <c r="Q94" s="60"/>
      <c r="R94" s="60"/>
      <c r="S94" s="60"/>
      <c r="T94" s="60"/>
      <c r="U94" s="60"/>
      <c r="V94" s="60"/>
      <c r="W94" s="60"/>
    </row>
    <row r="95" spans="2:37" x14ac:dyDescent="0.25">
      <c r="P95" s="62"/>
      <c r="Q95" s="60"/>
      <c r="R95" s="60"/>
      <c r="S95" s="60"/>
      <c r="T95" s="60"/>
      <c r="U95" s="60"/>
      <c r="V95" s="60"/>
      <c r="W95" s="60"/>
    </row>
    <row r="96" spans="2:37" x14ac:dyDescent="0.25">
      <c r="P96" s="62"/>
      <c r="Q96" s="60"/>
      <c r="R96" s="60"/>
      <c r="S96" s="60"/>
      <c r="T96" s="60"/>
      <c r="U96" s="60"/>
      <c r="V96" s="60"/>
      <c r="W96" s="60"/>
    </row>
    <row r="97" spans="16:23" x14ac:dyDescent="0.25">
      <c r="P97" s="62"/>
      <c r="Q97" s="60"/>
      <c r="R97" s="60"/>
      <c r="S97" s="60"/>
      <c r="T97" s="60"/>
      <c r="U97" s="60"/>
      <c r="V97" s="60"/>
      <c r="W97" s="60"/>
    </row>
    <row r="98" spans="16:23" x14ac:dyDescent="0.25">
      <c r="P98" s="62"/>
      <c r="Q98" s="60"/>
      <c r="R98" s="60"/>
      <c r="S98" s="60"/>
      <c r="T98" s="60"/>
      <c r="U98" s="60"/>
      <c r="V98" s="60"/>
      <c r="W98" s="60"/>
    </row>
    <row r="99" spans="16:23" x14ac:dyDescent="0.25">
      <c r="P99" s="62"/>
      <c r="Q99" s="60"/>
      <c r="R99" s="60"/>
      <c r="S99" s="60"/>
      <c r="T99" s="60"/>
      <c r="U99" s="60"/>
      <c r="V99" s="60"/>
      <c r="W99" s="60"/>
    </row>
    <row r="100" spans="16:23" x14ac:dyDescent="0.25">
      <c r="P100" s="62"/>
      <c r="Q100" s="60"/>
      <c r="R100" s="60"/>
      <c r="S100" s="60"/>
      <c r="T100" s="60"/>
      <c r="U100" s="60"/>
      <c r="V100" s="60"/>
      <c r="W100" s="60"/>
    </row>
    <row r="101" spans="16:23" x14ac:dyDescent="0.25">
      <c r="P101" s="62"/>
      <c r="Q101" s="60"/>
      <c r="R101" s="60"/>
      <c r="S101" s="60"/>
      <c r="T101" s="60"/>
      <c r="U101" s="60"/>
      <c r="V101" s="60"/>
      <c r="W101" s="60"/>
    </row>
    <row r="102" spans="16:23" x14ac:dyDescent="0.25">
      <c r="P102" s="62"/>
      <c r="Q102" s="60"/>
      <c r="R102" s="60"/>
      <c r="S102" s="60"/>
      <c r="T102" s="60"/>
      <c r="U102" s="60"/>
      <c r="V102" s="60"/>
      <c r="W102" s="60"/>
    </row>
    <row r="103" spans="16:23" x14ac:dyDescent="0.25">
      <c r="P103" s="62"/>
      <c r="Q103" s="60"/>
      <c r="R103" s="60"/>
      <c r="S103" s="60"/>
      <c r="T103" s="60"/>
      <c r="U103" s="60"/>
      <c r="V103" s="60"/>
      <c r="W103" s="60"/>
    </row>
    <row r="104" spans="16:23" x14ac:dyDescent="0.25">
      <c r="P104" s="62"/>
      <c r="Q104" s="60"/>
      <c r="R104" s="60"/>
      <c r="S104" s="60"/>
      <c r="T104" s="60"/>
      <c r="U104" s="60"/>
      <c r="V104" s="60"/>
      <c r="W104" s="60"/>
    </row>
    <row r="105" spans="16:23" x14ac:dyDescent="0.25">
      <c r="P105" s="62"/>
      <c r="Q105" s="60"/>
      <c r="R105" s="60"/>
      <c r="S105" s="60"/>
      <c r="T105" s="60"/>
      <c r="U105" s="60"/>
      <c r="V105" s="60"/>
      <c r="W105" s="60"/>
    </row>
    <row r="106" spans="16:23" x14ac:dyDescent="0.25">
      <c r="P106" s="62"/>
      <c r="Q106" s="60"/>
      <c r="R106" s="60"/>
      <c r="S106" s="60"/>
      <c r="T106" s="60"/>
      <c r="U106" s="60"/>
      <c r="V106" s="60"/>
      <c r="W106" s="60"/>
    </row>
    <row r="107" spans="16:23" x14ac:dyDescent="0.25">
      <c r="P107" s="62"/>
      <c r="Q107" s="60"/>
      <c r="R107" s="60"/>
      <c r="S107" s="60"/>
      <c r="T107" s="60"/>
      <c r="U107" s="60"/>
      <c r="V107" s="60"/>
      <c r="W107" s="60"/>
    </row>
    <row r="108" spans="16:23" x14ac:dyDescent="0.25">
      <c r="P108" s="62"/>
      <c r="Q108" s="60"/>
      <c r="R108" s="60"/>
      <c r="S108" s="60"/>
      <c r="T108" s="60"/>
      <c r="U108" s="60"/>
      <c r="V108" s="60"/>
      <c r="W108" s="60"/>
    </row>
    <row r="109" spans="16:23" x14ac:dyDescent="0.25">
      <c r="P109" s="62"/>
      <c r="Q109" s="60"/>
      <c r="R109" s="60"/>
      <c r="S109" s="60"/>
      <c r="T109" s="60"/>
      <c r="U109" s="60"/>
      <c r="V109" s="60"/>
      <c r="W109" s="60"/>
    </row>
    <row r="110" spans="16:23" x14ac:dyDescent="0.25">
      <c r="P110" s="62"/>
      <c r="Q110" s="60"/>
      <c r="R110" s="60"/>
      <c r="S110" s="60"/>
      <c r="T110" s="60"/>
      <c r="U110" s="60"/>
      <c r="V110" s="60"/>
      <c r="W110" s="60"/>
    </row>
    <row r="111" spans="16:23" x14ac:dyDescent="0.25">
      <c r="P111" s="62"/>
      <c r="Q111" s="60"/>
      <c r="R111" s="60"/>
      <c r="S111" s="60"/>
      <c r="T111" s="60"/>
      <c r="U111" s="60"/>
      <c r="V111" s="60"/>
      <c r="W111" s="60"/>
    </row>
    <row r="112" spans="16:23" x14ac:dyDescent="0.25">
      <c r="P112" s="62"/>
      <c r="Q112" s="60"/>
      <c r="R112" s="60"/>
      <c r="S112" s="60"/>
      <c r="T112" s="60"/>
      <c r="U112" s="60"/>
      <c r="V112" s="60"/>
      <c r="W112" s="60"/>
    </row>
    <row r="113" spans="16:23" x14ac:dyDescent="0.25">
      <c r="P113" s="62"/>
      <c r="Q113" s="60"/>
      <c r="R113" s="60"/>
      <c r="S113" s="60"/>
      <c r="T113" s="60"/>
      <c r="U113" s="60"/>
      <c r="V113" s="60"/>
      <c r="W113" s="60"/>
    </row>
    <row r="114" spans="16:23" x14ac:dyDescent="0.25">
      <c r="P114" s="62"/>
      <c r="Q114" s="60"/>
      <c r="R114" s="60"/>
      <c r="S114" s="60"/>
      <c r="T114" s="60"/>
      <c r="U114" s="60"/>
      <c r="V114" s="60"/>
      <c r="W114" s="60"/>
    </row>
    <row r="115" spans="16:23" x14ac:dyDescent="0.25">
      <c r="P115" s="62"/>
      <c r="Q115" s="60"/>
      <c r="R115" s="60"/>
      <c r="S115" s="60"/>
      <c r="T115" s="60"/>
      <c r="U115" s="60"/>
      <c r="V115" s="60"/>
      <c r="W115" s="60"/>
    </row>
    <row r="116" spans="16:23" x14ac:dyDescent="0.25">
      <c r="P116" s="62"/>
      <c r="Q116" s="60"/>
      <c r="R116" s="60"/>
      <c r="S116" s="60"/>
      <c r="T116" s="60"/>
      <c r="U116" s="60"/>
      <c r="V116" s="60"/>
      <c r="W116" s="60"/>
    </row>
    <row r="117" spans="16:23" x14ac:dyDescent="0.25">
      <c r="P117" s="62"/>
      <c r="Q117" s="60"/>
      <c r="R117" s="60"/>
      <c r="S117" s="60"/>
      <c r="T117" s="60"/>
      <c r="U117" s="60"/>
      <c r="V117" s="60"/>
      <c r="W117" s="60"/>
    </row>
    <row r="118" spans="16:23" x14ac:dyDescent="0.25">
      <c r="P118" s="62"/>
      <c r="Q118" s="60"/>
      <c r="R118" s="60"/>
      <c r="S118" s="60"/>
      <c r="T118" s="60"/>
      <c r="U118" s="60"/>
      <c r="V118" s="60"/>
      <c r="W118" s="60"/>
    </row>
    <row r="119" spans="16:23" x14ac:dyDescent="0.25">
      <c r="P119" s="62"/>
      <c r="Q119" s="60"/>
      <c r="R119" s="60"/>
      <c r="S119" s="60"/>
      <c r="T119" s="60"/>
      <c r="U119" s="60"/>
      <c r="V119" s="60"/>
      <c r="W119" s="60"/>
    </row>
    <row r="120" spans="16:23" x14ac:dyDescent="0.25">
      <c r="P120" s="62"/>
      <c r="Q120" s="60"/>
      <c r="R120" s="60"/>
      <c r="S120" s="60"/>
      <c r="T120" s="60"/>
      <c r="U120" s="60"/>
      <c r="V120" s="60"/>
      <c r="W120" s="60"/>
    </row>
    <row r="121" spans="16:23" x14ac:dyDescent="0.25">
      <c r="P121" s="62"/>
      <c r="Q121" s="60"/>
      <c r="R121" s="60"/>
      <c r="S121" s="60"/>
      <c r="T121" s="60"/>
      <c r="U121" s="60"/>
      <c r="V121" s="60"/>
      <c r="W121" s="60"/>
    </row>
    <row r="122" spans="16:23" x14ac:dyDescent="0.25">
      <c r="P122" s="62"/>
      <c r="Q122" s="60"/>
      <c r="R122" s="60"/>
      <c r="S122" s="60"/>
      <c r="T122" s="60"/>
      <c r="U122" s="60"/>
      <c r="V122" s="60"/>
      <c r="W122" s="60"/>
    </row>
    <row r="123" spans="16:23" x14ac:dyDescent="0.25">
      <c r="P123" s="62"/>
      <c r="Q123" s="60"/>
      <c r="R123" s="60"/>
      <c r="S123" s="60"/>
      <c r="T123" s="60"/>
      <c r="U123" s="60"/>
      <c r="V123" s="60"/>
      <c r="W123" s="60"/>
    </row>
    <row r="124" spans="16:23" x14ac:dyDescent="0.25">
      <c r="P124" s="62"/>
      <c r="Q124" s="60"/>
      <c r="R124" s="60"/>
      <c r="S124" s="60"/>
      <c r="T124" s="60"/>
      <c r="U124" s="60"/>
      <c r="V124" s="60"/>
      <c r="W124" s="60"/>
    </row>
    <row r="125" spans="16:23" x14ac:dyDescent="0.25">
      <c r="P125" s="62"/>
      <c r="Q125" s="60"/>
      <c r="R125" s="60"/>
      <c r="S125" s="60"/>
      <c r="T125" s="60"/>
      <c r="U125" s="60"/>
      <c r="V125" s="60"/>
      <c r="W125" s="60"/>
    </row>
    <row r="126" spans="16:23" x14ac:dyDescent="0.25">
      <c r="P126" s="62"/>
      <c r="Q126" s="60"/>
      <c r="R126" s="60"/>
      <c r="S126" s="60"/>
      <c r="T126" s="60"/>
      <c r="U126" s="60"/>
      <c r="V126" s="60"/>
      <c r="W126" s="60"/>
    </row>
    <row r="127" spans="16:23" x14ac:dyDescent="0.25">
      <c r="P127" s="62"/>
      <c r="Q127" s="60"/>
      <c r="R127" s="60"/>
      <c r="S127" s="60"/>
      <c r="T127" s="60"/>
      <c r="U127" s="60"/>
      <c r="V127" s="60"/>
      <c r="W127" s="60"/>
    </row>
    <row r="128" spans="16:23" x14ac:dyDescent="0.25">
      <c r="P128" s="62"/>
      <c r="Q128" s="60"/>
      <c r="R128" s="60"/>
      <c r="S128" s="60"/>
      <c r="T128" s="60"/>
      <c r="U128" s="60"/>
      <c r="V128" s="60"/>
      <c r="W128" s="60"/>
    </row>
    <row r="129" spans="16:23" x14ac:dyDescent="0.25">
      <c r="P129" s="62"/>
      <c r="Q129" s="60"/>
      <c r="R129" s="60"/>
      <c r="S129" s="60"/>
      <c r="T129" s="60"/>
      <c r="U129" s="60"/>
      <c r="V129" s="60"/>
      <c r="W129" s="60"/>
    </row>
    <row r="130" spans="16:23" x14ac:dyDescent="0.25">
      <c r="P130" s="62"/>
      <c r="Q130" s="60"/>
      <c r="R130" s="60"/>
      <c r="S130" s="60"/>
      <c r="T130" s="60"/>
      <c r="U130" s="60"/>
      <c r="V130" s="60"/>
      <c r="W130" s="60"/>
    </row>
    <row r="131" spans="16:23" x14ac:dyDescent="0.25">
      <c r="P131" s="62"/>
      <c r="Q131" s="60"/>
      <c r="R131" s="60"/>
      <c r="S131" s="60"/>
      <c r="T131" s="60"/>
      <c r="U131" s="60"/>
      <c r="V131" s="60"/>
      <c r="W131" s="60"/>
    </row>
    <row r="132" spans="16:23" x14ac:dyDescent="0.25">
      <c r="P132" s="62"/>
      <c r="Q132" s="60"/>
      <c r="R132" s="60"/>
      <c r="S132" s="60"/>
      <c r="T132" s="60"/>
      <c r="U132" s="60"/>
      <c r="V132" s="60"/>
      <c r="W132" s="60"/>
    </row>
    <row r="133" spans="16:23" x14ac:dyDescent="0.25">
      <c r="P133" s="62"/>
      <c r="Q133" s="60"/>
      <c r="R133" s="60"/>
      <c r="S133" s="60"/>
      <c r="T133" s="60"/>
      <c r="U133" s="60"/>
      <c r="V133" s="60"/>
      <c r="W133" s="60"/>
    </row>
    <row r="134" spans="16:23" x14ac:dyDescent="0.25">
      <c r="P134" s="62"/>
      <c r="Q134" s="60"/>
      <c r="R134" s="60"/>
      <c r="S134" s="60"/>
      <c r="T134" s="60"/>
      <c r="U134" s="60"/>
      <c r="V134" s="60"/>
      <c r="W134" s="60"/>
    </row>
    <row r="135" spans="16:23" x14ac:dyDescent="0.25">
      <c r="P135" s="62"/>
      <c r="Q135" s="60"/>
      <c r="R135" s="60"/>
      <c r="S135" s="60"/>
      <c r="T135" s="60"/>
      <c r="U135" s="60"/>
      <c r="V135" s="60"/>
      <c r="W135" s="60"/>
    </row>
    <row r="136" spans="16:23" x14ac:dyDescent="0.25">
      <c r="P136" s="62"/>
      <c r="Q136" s="60"/>
      <c r="R136" s="60"/>
      <c r="S136" s="60"/>
      <c r="T136" s="60"/>
      <c r="U136" s="60"/>
      <c r="V136" s="60"/>
      <c r="W136" s="60"/>
    </row>
    <row r="137" spans="16:23" x14ac:dyDescent="0.25">
      <c r="P137" s="62"/>
      <c r="Q137" s="60"/>
      <c r="R137" s="60"/>
      <c r="S137" s="60"/>
      <c r="T137" s="60"/>
      <c r="U137" s="60"/>
      <c r="V137" s="60"/>
      <c r="W137" s="60"/>
    </row>
    <row r="138" spans="16:23" x14ac:dyDescent="0.25">
      <c r="P138" s="62"/>
      <c r="Q138" s="60"/>
      <c r="R138" s="60"/>
      <c r="S138" s="60"/>
      <c r="T138" s="60"/>
      <c r="U138" s="60"/>
      <c r="V138" s="60"/>
      <c r="W138" s="60"/>
    </row>
    <row r="139" spans="16:23" x14ac:dyDescent="0.25">
      <c r="P139" s="62"/>
      <c r="Q139" s="60"/>
      <c r="R139" s="60"/>
      <c r="S139" s="60"/>
      <c r="T139" s="60"/>
      <c r="U139" s="60"/>
      <c r="V139" s="60"/>
      <c r="W139" s="60"/>
    </row>
    <row r="140" spans="16:23" x14ac:dyDescent="0.25">
      <c r="P140" s="62"/>
      <c r="Q140" s="60"/>
      <c r="R140" s="60"/>
      <c r="S140" s="60"/>
      <c r="T140" s="60"/>
      <c r="U140" s="60"/>
      <c r="V140" s="60"/>
      <c r="W140" s="60"/>
    </row>
    <row r="141" spans="16:23" x14ac:dyDescent="0.25">
      <c r="P141" s="62"/>
      <c r="Q141" s="60"/>
      <c r="R141" s="60"/>
      <c r="S141" s="60"/>
      <c r="T141" s="60"/>
      <c r="U141" s="60"/>
      <c r="V141" s="60"/>
      <c r="W141" s="60"/>
    </row>
    <row r="142" spans="16:23" x14ac:dyDescent="0.25">
      <c r="P142" s="62"/>
      <c r="Q142" s="60"/>
      <c r="R142" s="60"/>
      <c r="S142" s="60"/>
      <c r="T142" s="60"/>
      <c r="U142" s="60"/>
      <c r="V142" s="60"/>
      <c r="W142" s="60"/>
    </row>
    <row r="143" spans="16:23" x14ac:dyDescent="0.25">
      <c r="P143" s="62"/>
      <c r="Q143" s="60"/>
      <c r="R143" s="60"/>
      <c r="S143" s="60"/>
      <c r="T143" s="60"/>
      <c r="U143" s="60"/>
      <c r="V143" s="60"/>
      <c r="W143" s="60"/>
    </row>
    <row r="144" spans="16:23" x14ac:dyDescent="0.25">
      <c r="P144" s="62"/>
      <c r="Q144" s="60"/>
      <c r="R144" s="60"/>
      <c r="S144" s="60"/>
      <c r="T144" s="60"/>
      <c r="U144" s="60"/>
      <c r="V144" s="60"/>
      <c r="W144" s="60"/>
    </row>
    <row r="145" spans="16:23" x14ac:dyDescent="0.25">
      <c r="P145" s="62"/>
      <c r="Q145" s="60"/>
      <c r="R145" s="60"/>
      <c r="S145" s="60"/>
      <c r="T145" s="60"/>
      <c r="U145" s="60"/>
      <c r="V145" s="60"/>
      <c r="W145" s="60"/>
    </row>
    <row r="146" spans="16:23" x14ac:dyDescent="0.25">
      <c r="P146" s="62"/>
      <c r="Q146" s="60"/>
      <c r="R146" s="60"/>
      <c r="S146" s="60"/>
      <c r="T146" s="60"/>
      <c r="U146" s="60"/>
      <c r="V146" s="60"/>
      <c r="W146" s="60"/>
    </row>
    <row r="147" spans="16:23" x14ac:dyDescent="0.25">
      <c r="P147" s="62"/>
      <c r="Q147" s="60"/>
      <c r="R147" s="60"/>
      <c r="S147" s="60"/>
      <c r="T147" s="60"/>
      <c r="U147" s="60"/>
      <c r="V147" s="60"/>
      <c r="W147" s="60"/>
    </row>
    <row r="148" spans="16:23" x14ac:dyDescent="0.25">
      <c r="P148" s="62"/>
      <c r="Q148" s="60"/>
      <c r="R148" s="60"/>
      <c r="S148" s="60"/>
      <c r="T148" s="60"/>
      <c r="U148" s="60"/>
      <c r="V148" s="60"/>
      <c r="W148" s="60"/>
    </row>
    <row r="149" spans="16:23" x14ac:dyDescent="0.25">
      <c r="P149" s="62"/>
      <c r="Q149" s="60"/>
      <c r="R149" s="60"/>
      <c r="S149" s="60"/>
      <c r="T149" s="60"/>
      <c r="U149" s="60"/>
      <c r="V149" s="60"/>
      <c r="W149" s="60"/>
    </row>
    <row r="150" spans="16:23" x14ac:dyDescent="0.25">
      <c r="P150" s="62"/>
      <c r="Q150" s="60"/>
      <c r="R150" s="60"/>
      <c r="S150" s="60"/>
      <c r="T150" s="60"/>
      <c r="U150" s="60"/>
      <c r="V150" s="60"/>
      <c r="W150" s="60"/>
    </row>
    <row r="151" spans="16:23" x14ac:dyDescent="0.25">
      <c r="P151" s="62"/>
      <c r="Q151" s="60"/>
      <c r="R151" s="60"/>
      <c r="S151" s="60"/>
      <c r="T151" s="60"/>
      <c r="U151" s="60"/>
      <c r="V151" s="60"/>
      <c r="W151" s="60"/>
    </row>
    <row r="152" spans="16:23" x14ac:dyDescent="0.25">
      <c r="P152" s="62"/>
      <c r="Q152" s="60"/>
      <c r="R152" s="60"/>
      <c r="S152" s="60"/>
      <c r="T152" s="60"/>
      <c r="U152" s="60"/>
      <c r="V152" s="60"/>
      <c r="W152" s="60"/>
    </row>
    <row r="153" spans="16:23" x14ac:dyDescent="0.25">
      <c r="P153" s="62"/>
      <c r="Q153" s="60"/>
      <c r="R153" s="60"/>
      <c r="S153" s="60"/>
      <c r="T153" s="60"/>
      <c r="U153" s="60"/>
      <c r="V153" s="60"/>
      <c r="W153" s="60"/>
    </row>
    <row r="154" spans="16:23" x14ac:dyDescent="0.25">
      <c r="P154" s="62"/>
      <c r="Q154" s="60"/>
      <c r="R154" s="60"/>
      <c r="S154" s="60"/>
      <c r="T154" s="60"/>
      <c r="U154" s="60"/>
      <c r="V154" s="60"/>
      <c r="W154" s="60"/>
    </row>
    <row r="155" spans="16:23" x14ac:dyDescent="0.25">
      <c r="P155" s="62"/>
      <c r="Q155" s="60"/>
      <c r="R155" s="60"/>
      <c r="S155" s="60"/>
      <c r="T155" s="60"/>
      <c r="U155" s="60"/>
      <c r="V155" s="60"/>
      <c r="W155" s="60"/>
    </row>
    <row r="156" spans="16:23" x14ac:dyDescent="0.25">
      <c r="P156" s="62"/>
      <c r="Q156" s="60"/>
      <c r="R156" s="60"/>
      <c r="S156" s="60"/>
      <c r="T156" s="60"/>
      <c r="U156" s="60"/>
      <c r="V156" s="60"/>
      <c r="W156" s="60"/>
    </row>
    <row r="157" spans="16:23" x14ac:dyDescent="0.25">
      <c r="P157" s="62"/>
      <c r="Q157" s="60"/>
      <c r="R157" s="60"/>
      <c r="S157" s="60"/>
      <c r="T157" s="60"/>
      <c r="U157" s="60"/>
      <c r="V157" s="60"/>
      <c r="W157" s="60"/>
    </row>
    <row r="158" spans="16:23" x14ac:dyDescent="0.25">
      <c r="P158" s="62"/>
      <c r="Q158" s="60"/>
      <c r="R158" s="60"/>
      <c r="S158" s="60"/>
      <c r="T158" s="60"/>
      <c r="U158" s="60"/>
      <c r="V158" s="60"/>
      <c r="W158" s="60"/>
    </row>
    <row r="159" spans="16:23" x14ac:dyDescent="0.25">
      <c r="P159" s="62"/>
      <c r="Q159" s="60"/>
      <c r="R159" s="60"/>
      <c r="S159" s="60"/>
      <c r="T159" s="60"/>
      <c r="U159" s="60"/>
      <c r="V159" s="60"/>
      <c r="W159" s="60"/>
    </row>
    <row r="160" spans="16:23" x14ac:dyDescent="0.25">
      <c r="P160" s="62"/>
      <c r="Q160" s="60"/>
      <c r="R160" s="60"/>
      <c r="S160" s="60"/>
      <c r="T160" s="60"/>
      <c r="U160" s="60"/>
      <c r="V160" s="60"/>
      <c r="W160" s="60"/>
    </row>
    <row r="161" spans="16:23" x14ac:dyDescent="0.25">
      <c r="P161" s="62"/>
      <c r="Q161" s="60"/>
      <c r="R161" s="60"/>
      <c r="S161" s="60"/>
      <c r="T161" s="60"/>
      <c r="U161" s="60"/>
      <c r="V161" s="60"/>
      <c r="W161" s="60"/>
    </row>
    <row r="162" spans="16:23" x14ac:dyDescent="0.25">
      <c r="P162" s="62"/>
      <c r="Q162" s="60"/>
      <c r="R162" s="60"/>
      <c r="S162" s="60"/>
      <c r="T162" s="60"/>
      <c r="U162" s="60"/>
      <c r="V162" s="60"/>
      <c r="W162" s="60"/>
    </row>
    <row r="163" spans="16:23" x14ac:dyDescent="0.25">
      <c r="P163" s="62"/>
      <c r="Q163" s="60"/>
      <c r="R163" s="60"/>
      <c r="S163" s="60"/>
      <c r="T163" s="60"/>
      <c r="U163" s="60"/>
      <c r="V163" s="60"/>
      <c r="W163" s="60"/>
    </row>
    <row r="164" spans="16:23" x14ac:dyDescent="0.25">
      <c r="P164" s="62"/>
      <c r="Q164" s="60"/>
      <c r="R164" s="60"/>
      <c r="S164" s="60"/>
      <c r="T164" s="60"/>
      <c r="U164" s="60"/>
      <c r="V164" s="60"/>
      <c r="W164" s="60"/>
    </row>
    <row r="165" spans="16:23" x14ac:dyDescent="0.25">
      <c r="P165" s="62"/>
      <c r="Q165" s="60"/>
      <c r="R165" s="60"/>
      <c r="S165" s="60"/>
      <c r="T165" s="60"/>
      <c r="U165" s="60"/>
      <c r="V165" s="60"/>
      <c r="W165" s="60"/>
    </row>
    <row r="166" spans="16:23" x14ac:dyDescent="0.25">
      <c r="P166" s="62"/>
      <c r="Q166" s="60"/>
      <c r="R166" s="60"/>
      <c r="S166" s="60"/>
      <c r="T166" s="60"/>
      <c r="U166" s="60"/>
      <c r="V166" s="60"/>
      <c r="W166" s="60"/>
    </row>
    <row r="167" spans="16:23" x14ac:dyDescent="0.25">
      <c r="P167" s="62"/>
      <c r="Q167" s="60"/>
      <c r="R167" s="60"/>
      <c r="S167" s="60"/>
      <c r="T167" s="60"/>
      <c r="U167" s="60"/>
      <c r="V167" s="60"/>
      <c r="W167" s="60"/>
    </row>
    <row r="168" spans="16:23" x14ac:dyDescent="0.25">
      <c r="P168" s="62"/>
      <c r="Q168" s="60"/>
      <c r="R168" s="60"/>
      <c r="S168" s="60"/>
      <c r="T168" s="60"/>
      <c r="U168" s="60"/>
      <c r="V168" s="60"/>
      <c r="W168" s="60"/>
    </row>
    <row r="169" spans="16:23" x14ac:dyDescent="0.25">
      <c r="P169" s="62"/>
      <c r="Q169" s="60"/>
      <c r="R169" s="60"/>
      <c r="S169" s="60"/>
      <c r="T169" s="60"/>
      <c r="U169" s="60"/>
      <c r="V169" s="60"/>
      <c r="W169" s="60"/>
    </row>
    <row r="170" spans="16:23" x14ac:dyDescent="0.25">
      <c r="P170" s="62"/>
      <c r="Q170" s="60"/>
      <c r="R170" s="60"/>
      <c r="S170" s="60"/>
      <c r="T170" s="60"/>
      <c r="U170" s="60"/>
      <c r="V170" s="60"/>
      <c r="W170" s="60"/>
    </row>
  </sheetData>
  <sortState xmlns:xlrd2="http://schemas.microsoft.com/office/spreadsheetml/2017/richdata2" ref="A13:AL76">
    <sortCondition ref="A13:A76"/>
  </sortState>
  <mergeCells count="45">
    <mergeCell ref="C5:C11"/>
    <mergeCell ref="G10:G11"/>
    <mergeCell ref="H10:H11"/>
    <mergeCell ref="N10:N11"/>
    <mergeCell ref="O10:O11"/>
    <mergeCell ref="D5:J7"/>
    <mergeCell ref="K5:S7"/>
    <mergeCell ref="S8:S11"/>
    <mergeCell ref="D8:D11"/>
    <mergeCell ref="E8:E11"/>
    <mergeCell ref="F8:F11"/>
    <mergeCell ref="G8:H9"/>
    <mergeCell ref="I8:I11"/>
    <mergeCell ref="J8:J11"/>
    <mergeCell ref="K8:K11"/>
    <mergeCell ref="L8:L11"/>
    <mergeCell ref="AA8:AA11"/>
    <mergeCell ref="AB8:AB11"/>
    <mergeCell ref="AC8:AE9"/>
    <mergeCell ref="Y10:Y11"/>
    <mergeCell ref="Z10:Z11"/>
    <mergeCell ref="AC10:AC11"/>
    <mergeCell ref="AD10:AD11"/>
    <mergeCell ref="AE10:AE11"/>
    <mergeCell ref="T8:T11"/>
    <mergeCell ref="U8:U11"/>
    <mergeCell ref="V8:V11"/>
    <mergeCell ref="W8:W11"/>
    <mergeCell ref="T5:AL7"/>
    <mergeCell ref="AF8:AH9"/>
    <mergeCell ref="AI8:AL9"/>
    <mergeCell ref="AK10:AK11"/>
    <mergeCell ref="AL10:AL11"/>
    <mergeCell ref="AF10:AF11"/>
    <mergeCell ref="AG10:AG11"/>
    <mergeCell ref="AH10:AH11"/>
    <mergeCell ref="AI10:AI11"/>
    <mergeCell ref="AJ10:AJ11"/>
    <mergeCell ref="X8:X11"/>
    <mergeCell ref="Y8:Z9"/>
    <mergeCell ref="M8:M11"/>
    <mergeCell ref="N8:O9"/>
    <mergeCell ref="P8:P11"/>
    <mergeCell ref="Q8:Q11"/>
    <mergeCell ref="R8:R11"/>
  </mergeCells>
  <pageMargins left="0.7" right="0.7" top="0.75" bottom="0.75" header="0.3" footer="0.3"/>
  <pageSetup paperSize="3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D8CC26-0EE2-409C-83EC-115BF3C74F98}"/>
</file>

<file path=customXml/itemProps2.xml><?xml version="1.0" encoding="utf-8"?>
<ds:datastoreItem xmlns:ds="http://schemas.openxmlformats.org/officeDocument/2006/customXml" ds:itemID="{1D50C7C4-0BF2-4CEE-8A79-C6B75647ED53}"/>
</file>

<file path=customXml/itemProps3.xml><?xml version="1.0" encoding="utf-8"?>
<ds:datastoreItem xmlns:ds="http://schemas.openxmlformats.org/officeDocument/2006/customXml" ds:itemID="{F1EF1F43-F961-44A5-B013-EE2BD3D6F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1D</vt:lpstr>
      <vt:lpstr>'Table 1D'!Print_Area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2021-01-13T16:24:01Z</cp:lastPrinted>
  <dcterms:created xsi:type="dcterms:W3CDTF">2011-05-10T16:56:21Z</dcterms:created>
  <dcterms:modified xsi:type="dcterms:W3CDTF">2021-01-13T16:24:09Z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