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0FABC5AC-2847-4B60-8E36-82942589A1BD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1B" sheetId="65" r:id="rId1"/>
  </sheets>
  <definedNames>
    <definedName name="_xlnm.Print_Area" localSheetId="0">Table1B!$B$2:$AK$47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9" i="65" l="1"/>
  <c r="Q26" i="65"/>
  <c r="Q34" i="65"/>
  <c r="Q28" i="65"/>
  <c r="Q31" i="65"/>
  <c r="Q40" i="65"/>
  <c r="Q42" i="65"/>
  <c r="Q29" i="65"/>
  <c r="Q43" i="65"/>
  <c r="Q37" i="65"/>
  <c r="Q41" i="65"/>
  <c r="Q38" i="65"/>
  <c r="Q35" i="65"/>
  <c r="Q30" i="65"/>
  <c r="Q33" i="65"/>
  <c r="Q27" i="65"/>
  <c r="Q32" i="65"/>
  <c r="Q36" i="65"/>
  <c r="Q24" i="65"/>
  <c r="Q20" i="65"/>
  <c r="Q17" i="65"/>
  <c r="Q1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4" i="65"/>
  <c r="M43" i="65"/>
  <c r="M42" i="65"/>
  <c r="M41" i="65"/>
  <c r="M40" i="65"/>
  <c r="M39" i="65"/>
  <c r="M38" i="65"/>
  <c r="M37" i="65"/>
  <c r="M36" i="65"/>
  <c r="M35" i="65"/>
  <c r="M34" i="65"/>
  <c r="M33" i="65"/>
  <c r="M32" i="65"/>
  <c r="M31" i="65"/>
  <c r="M30" i="65"/>
  <c r="M29" i="65"/>
  <c r="M28" i="65"/>
  <c r="M27" i="65"/>
  <c r="M26" i="65"/>
  <c r="M24" i="65"/>
  <c r="M20" i="65"/>
  <c r="M17" i="65"/>
  <c r="M14" i="65"/>
  <c r="L43" i="65"/>
  <c r="L42" i="65"/>
  <c r="L41" i="65"/>
  <c r="L40" i="65"/>
  <c r="L39" i="65"/>
  <c r="L38" i="65"/>
  <c r="L37" i="65"/>
  <c r="L36" i="65"/>
  <c r="L35" i="65"/>
  <c r="L34" i="65"/>
  <c r="L33" i="65"/>
  <c r="L32" i="65"/>
  <c r="L31" i="65"/>
  <c r="L30" i="65"/>
  <c r="L29" i="65"/>
  <c r="L28" i="65"/>
  <c r="L27" i="65"/>
  <c r="L26" i="65"/>
  <c r="L24" i="65"/>
  <c r="L20" i="65"/>
  <c r="L17" i="65"/>
  <c r="L14" i="65"/>
  <c r="G39" i="65"/>
  <c r="G40" i="65"/>
  <c r="G34" i="65"/>
  <c r="G31" i="65"/>
  <c r="G28" i="65"/>
  <c r="G26" i="65"/>
  <c r="G42" i="65"/>
  <c r="G43" i="65"/>
  <c r="G29" i="65"/>
  <c r="G41" i="65"/>
  <c r="G37" i="65"/>
  <c r="G38" i="65"/>
  <c r="G30" i="65"/>
  <c r="G33" i="65"/>
  <c r="G32" i="65"/>
  <c r="G27" i="65"/>
  <c r="G35" i="65"/>
  <c r="G36" i="65"/>
  <c r="G24" i="65"/>
  <c r="F39" i="65"/>
  <c r="F40" i="65"/>
  <c r="F34" i="65"/>
  <c r="F31" i="65"/>
  <c r="F28" i="65"/>
  <c r="F26" i="65"/>
  <c r="F42" i="65"/>
  <c r="F43" i="65"/>
  <c r="F29" i="65"/>
  <c r="F41" i="65"/>
  <c r="F37" i="65"/>
  <c r="F38" i="65"/>
  <c r="F30" i="65"/>
  <c r="F33" i="65"/>
  <c r="F32" i="65"/>
  <c r="F27" i="65"/>
  <c r="F35" i="65"/>
  <c r="F36" i="65"/>
  <c r="F24" i="65"/>
  <c r="F20" i="65"/>
  <c r="F17" i="65"/>
  <c r="F14" i="65"/>
  <c r="Y24" i="65"/>
  <c r="X24" i="65"/>
  <c r="X20" i="65"/>
  <c r="X17" i="65"/>
  <c r="X14" i="65"/>
  <c r="V24" i="65"/>
  <c r="V20" i="65"/>
  <c r="V17" i="65"/>
  <c r="V14" i="65"/>
  <c r="AJ24" i="65"/>
  <c r="AJ20" i="65"/>
  <c r="AJ17" i="65"/>
  <c r="AJ14" i="65"/>
  <c r="AK20" i="65" l="1"/>
  <c r="AI20" i="65"/>
  <c r="AH20" i="65"/>
  <c r="AG20" i="65"/>
  <c r="AF20" i="65"/>
  <c r="AE20" i="65"/>
  <c r="AD20" i="65"/>
  <c r="AC20" i="65"/>
  <c r="AB20" i="65"/>
  <c r="Z20" i="65"/>
  <c r="AJ43" i="65"/>
  <c r="AJ33" i="65"/>
  <c r="AJ38" i="65"/>
  <c r="AJ37" i="65"/>
  <c r="AJ27" i="65"/>
  <c r="AJ32" i="65" l="1"/>
  <c r="AJ26" i="65"/>
  <c r="AJ30" i="65"/>
  <c r="AJ36" i="65"/>
  <c r="AJ35" i="65"/>
</calcChain>
</file>

<file path=xl/sharedStrings.xml><?xml version="1.0" encoding="utf-8"?>
<sst xmlns="http://schemas.openxmlformats.org/spreadsheetml/2006/main" count="74" uniqueCount="58">
  <si>
    <t>Buildings, Units, Structure Type and Value</t>
  </si>
  <si>
    <t>Value</t>
  </si>
  <si>
    <t>Buildings</t>
  </si>
  <si>
    <t>Units</t>
  </si>
  <si>
    <t xml:space="preserve">Rank </t>
  </si>
  <si>
    <t>MARYLAND</t>
  </si>
  <si>
    <t>Frederick</t>
  </si>
  <si>
    <t>State</t>
  </si>
  <si>
    <t>Washington</t>
  </si>
  <si>
    <t>Average Construction Value</t>
  </si>
  <si>
    <t>Anne Arundel</t>
  </si>
  <si>
    <t>Harford</t>
  </si>
  <si>
    <t>Queen Anne's</t>
  </si>
  <si>
    <t>Cecil</t>
  </si>
  <si>
    <t>Montgomery</t>
  </si>
  <si>
    <t>Somerset</t>
  </si>
  <si>
    <t>Wicomico</t>
  </si>
  <si>
    <t>Charles</t>
  </si>
  <si>
    <t>Prince George's</t>
  </si>
  <si>
    <t>Dorchester</t>
  </si>
  <si>
    <t>Worcester</t>
  </si>
  <si>
    <t>St. Mary's</t>
  </si>
  <si>
    <t>Allegany</t>
  </si>
  <si>
    <t>Caroline</t>
  </si>
  <si>
    <t>Kent</t>
  </si>
  <si>
    <t>Talbot</t>
  </si>
  <si>
    <t>SOURCE:  U. S. Bureau of the Census.  Manufacturing and Construction Statistics Division. Residential Construction Branch</t>
  </si>
  <si>
    <t>State Rank</t>
  </si>
  <si>
    <t>PERMIT ISSUING PLACES</t>
  </si>
  <si>
    <t xml:space="preserve"> Rank</t>
  </si>
  <si>
    <t>(minus Baltimore City)</t>
  </si>
  <si>
    <t>(includes Baltimore City and unspecified</t>
  </si>
  <si>
    <t xml:space="preserve"> incorporated and unincorporated areas) </t>
  </si>
  <si>
    <t>TOTAL NEW AUTHORIZED HOUSING UNITS</t>
  </si>
  <si>
    <t>NEW SINGLE FAMILY HOUSING UNITS</t>
  </si>
  <si>
    <t>NEW MULTI FAMILY HOUSING UNIT BUILDINGS</t>
  </si>
  <si>
    <t>Total Units</t>
  </si>
  <si>
    <t>Construction Value</t>
  </si>
  <si>
    <t>Value Rank</t>
  </si>
  <si>
    <t>Single Family Percent</t>
  </si>
  <si>
    <t>Single Family Units as a Percent of</t>
  </si>
  <si>
    <t>Construction Value Rank</t>
  </si>
  <si>
    <t>Average Construction Value Rank</t>
  </si>
  <si>
    <t>Percent of Total Units</t>
  </si>
  <si>
    <t>Percent of Total Units Rank</t>
  </si>
  <si>
    <t xml:space="preserve">Multi Family Units As a Percent of </t>
  </si>
  <si>
    <t xml:space="preserve">Units as Percent of </t>
  </si>
  <si>
    <t xml:space="preserve"> State</t>
  </si>
  <si>
    <t>SUAs</t>
  </si>
  <si>
    <t>TWO UNIT BUILDINGS</t>
  </si>
  <si>
    <t xml:space="preserve">     3 OR 4 UNIT BUILDINGS</t>
  </si>
  <si>
    <t>FIVE OR MORE UNIT BUILDINGS</t>
  </si>
  <si>
    <t>Percent of Multi Family Units</t>
  </si>
  <si>
    <t>Prepared by Maryland Department of Planning.  Planning Services Division. 2020.</t>
  </si>
  <si>
    <t>PERMIT ISSUING COUNTIES</t>
  </si>
  <si>
    <t>SPECIFIED UNINCORPORATED AREAS</t>
  </si>
  <si>
    <t>STATE AND SPECIFIED AREAS</t>
  </si>
  <si>
    <t>Table 1B.  MARYLAND AND SPECIFIED UNINCORPORATED AREAS NEW HOUSING UNITS AUTHORIZED FOR CONSTRUCTION BY BUILDING PERMITS: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</si>
</sst>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70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41" fontId="4" fillId="0" borderId="0" xfId="0" applyNumberFormat="1" applyFont="1"/>
    <xf numFmtId="0" fontId="3" fillId="0" borderId="0" xfId="0" applyFont="1" applyBorder="1"/>
    <xf numFmtId="10" fontId="7" fillId="0" borderId="4" xfId="0" applyNumberFormat="1" applyFont="1" applyBorder="1" applyAlignment="1">
      <alignment horizontal="center"/>
    </xf>
    <xf numFmtId="41" fontId="8" fillId="0" borderId="0" xfId="0" applyNumberFormat="1" applyFont="1" applyBorder="1"/>
    <xf numFmtId="0" fontId="8" fillId="0" borderId="0" xfId="0" applyFont="1"/>
    <xf numFmtId="42" fontId="8" fillId="0" borderId="0" xfId="0" applyNumberFormat="1" applyFont="1" applyBorder="1"/>
    <xf numFmtId="41" fontId="3" fillId="0" borderId="0" xfId="0" applyNumberFormat="1" applyFont="1" applyBorder="1"/>
    <xf numFmtId="10" fontId="9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1" fontId="3" fillId="0" borderId="34" xfId="0" applyNumberFormat="1" applyFont="1" applyBorder="1"/>
    <xf numFmtId="0" fontId="7" fillId="0" borderId="0" xfId="0" applyFont="1" applyBorder="1"/>
    <xf numFmtId="164" fontId="4" fillId="0" borderId="0" xfId="1" applyNumberFormat="1" applyFont="1"/>
    <xf numFmtId="41" fontId="5" fillId="0" borderId="0" xfId="0" applyNumberFormat="1" applyFont="1"/>
    <xf numFmtId="164" fontId="5" fillId="0" borderId="0" xfId="1" applyNumberFormat="1" applyFont="1"/>
    <xf numFmtId="0" fontId="3" fillId="0" borderId="24" xfId="0" applyFont="1" applyBorder="1"/>
    <xf numFmtId="41" fontId="3" fillId="0" borderId="4" xfId="0" applyNumberFormat="1" applyFont="1" applyBorder="1"/>
    <xf numFmtId="0" fontId="8" fillId="0" borderId="11" xfId="0" applyFont="1" applyBorder="1"/>
    <xf numFmtId="41" fontId="3" fillId="0" borderId="24" xfId="0" applyNumberFormat="1" applyFont="1" applyBorder="1" applyAlignment="1">
      <alignment horizontal="left"/>
    </xf>
    <xf numFmtId="41" fontId="3" fillId="0" borderId="5" xfId="0" applyNumberFormat="1" applyFont="1" applyBorder="1"/>
    <xf numFmtId="41" fontId="8" fillId="0" borderId="4" xfId="0" applyNumberFormat="1" applyFont="1" applyBorder="1"/>
    <xf numFmtId="41" fontId="3" fillId="0" borderId="25" xfId="0" applyNumberFormat="1" applyFont="1" applyBorder="1"/>
    <xf numFmtId="10" fontId="9" fillId="0" borderId="4" xfId="0" applyNumberFormat="1" applyFont="1" applyBorder="1" applyAlignment="1">
      <alignment horizontal="center"/>
    </xf>
    <xf numFmtId="42" fontId="3" fillId="0" borderId="4" xfId="0" applyNumberFormat="1" applyFont="1" applyBorder="1"/>
    <xf numFmtId="164" fontId="3" fillId="0" borderId="4" xfId="1" applyNumberFormat="1" applyFont="1" applyBorder="1"/>
    <xf numFmtId="164" fontId="8" fillId="0" borderId="0" xfId="1" applyNumberFormat="1" applyFont="1"/>
    <xf numFmtId="164" fontId="9" fillId="0" borderId="0" xfId="1" applyNumberFormat="1" applyFont="1"/>
    <xf numFmtId="165" fontId="9" fillId="0" borderId="4" xfId="0" applyNumberFormat="1" applyFont="1" applyBorder="1" applyAlignment="1">
      <alignment horizontal="center"/>
    </xf>
    <xf numFmtId="41" fontId="6" fillId="0" borderId="0" xfId="0" applyNumberFormat="1" applyFont="1" applyBorder="1"/>
    <xf numFmtId="41" fontId="8" fillId="0" borderId="0" xfId="0" applyNumberFormat="1" applyFont="1"/>
    <xf numFmtId="10" fontId="9" fillId="0" borderId="0" xfId="0" applyNumberFormat="1" applyFont="1"/>
    <xf numFmtId="10" fontId="9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42" fontId="8" fillId="0" borderId="0" xfId="0" applyNumberFormat="1" applyFont="1"/>
    <xf numFmtId="164" fontId="8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center"/>
    </xf>
    <xf numFmtId="164" fontId="9" fillId="0" borderId="0" xfId="1" applyNumberFormat="1" applyFont="1" applyBorder="1"/>
    <xf numFmtId="1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41" fontId="8" fillId="0" borderId="41" xfId="0" applyNumberFormat="1" applyFont="1" applyBorder="1"/>
    <xf numFmtId="41" fontId="8" fillId="0" borderId="18" xfId="0" applyNumberFormat="1" applyFont="1" applyBorder="1"/>
    <xf numFmtId="164" fontId="8" fillId="0" borderId="18" xfId="1" applyNumberFormat="1" applyFont="1" applyBorder="1"/>
    <xf numFmtId="0" fontId="8" fillId="0" borderId="15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41" fontId="8" fillId="0" borderId="22" xfId="0" applyNumberFormat="1" applyFont="1" applyBorder="1"/>
    <xf numFmtId="0" fontId="8" fillId="0" borderId="18" xfId="2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8" fillId="0" borderId="26" xfId="1" applyNumberFormat="1" applyFont="1" applyBorder="1"/>
    <xf numFmtId="165" fontId="9" fillId="0" borderId="4" xfId="4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41" fontId="3" fillId="0" borderId="4" xfId="4" applyNumberFormat="1" applyFont="1" applyBorder="1"/>
    <xf numFmtId="165" fontId="7" fillId="0" borderId="4" xfId="4" applyNumberFormat="1" applyFont="1" applyBorder="1" applyAlignment="1">
      <alignment horizontal="center"/>
    </xf>
    <xf numFmtId="10" fontId="3" fillId="0" borderId="4" xfId="4" applyNumberFormat="1" applyFont="1" applyBorder="1"/>
    <xf numFmtId="0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64" fontId="3" fillId="0" borderId="27" xfId="1" applyNumberFormat="1" applyFont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/>
    </xf>
    <xf numFmtId="41" fontId="3" fillId="0" borderId="9" xfId="0" applyNumberFormat="1" applyFont="1" applyBorder="1"/>
    <xf numFmtId="164" fontId="3" fillId="0" borderId="9" xfId="1" applyNumberFormat="1" applyFont="1" applyBorder="1"/>
    <xf numFmtId="0" fontId="3" fillId="0" borderId="10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/>
    <xf numFmtId="10" fontId="9" fillId="0" borderId="18" xfId="0" applyNumberFormat="1" applyFont="1" applyBorder="1" applyAlignment="1">
      <alignment horizontal="center"/>
    </xf>
    <xf numFmtId="42" fontId="9" fillId="0" borderId="18" xfId="0" applyNumberFormat="1" applyFont="1" applyBorder="1" applyAlignment="1">
      <alignment horizontal="center"/>
    </xf>
    <xf numFmtId="41" fontId="9" fillId="0" borderId="18" xfId="2" applyNumberFormat="1" applyFont="1" applyBorder="1" applyAlignment="1">
      <alignment horizontal="center"/>
    </xf>
    <xf numFmtId="41" fontId="8" fillId="0" borderId="35" xfId="0" applyNumberFormat="1" applyFont="1" applyBorder="1"/>
    <xf numFmtId="166" fontId="3" fillId="0" borderId="4" xfId="4" applyNumberFormat="1" applyFont="1" applyBorder="1"/>
    <xf numFmtId="42" fontId="7" fillId="0" borderId="4" xfId="4" applyNumberFormat="1" applyFont="1" applyBorder="1" applyAlignment="1">
      <alignment horizontal="center"/>
    </xf>
    <xf numFmtId="42" fontId="3" fillId="0" borderId="0" xfId="0" applyNumberFormat="1" applyFont="1"/>
    <xf numFmtId="10" fontId="7" fillId="0" borderId="4" xfId="4" applyNumberFormat="1" applyFont="1" applyBorder="1" applyAlignment="1">
      <alignment horizontal="center"/>
    </xf>
    <xf numFmtId="41" fontId="7" fillId="0" borderId="4" xfId="0" applyNumberFormat="1" applyFont="1" applyBorder="1" applyAlignment="1">
      <alignment horizontal="center"/>
    </xf>
    <xf numFmtId="42" fontId="7" fillId="0" borderId="4" xfId="0" applyNumberFormat="1" applyFont="1" applyBorder="1" applyAlignment="1">
      <alignment horizontal="center"/>
    </xf>
    <xf numFmtId="0" fontId="8" fillId="0" borderId="4" xfId="4" applyNumberFormat="1" applyFont="1" applyBorder="1" applyAlignment="1">
      <alignment horizontal="center" vertical="center"/>
    </xf>
    <xf numFmtId="10" fontId="9" fillId="0" borderId="4" xfId="4" applyNumberFormat="1" applyFont="1" applyBorder="1" applyAlignment="1">
      <alignment horizontal="center"/>
    </xf>
    <xf numFmtId="0" fontId="3" fillId="0" borderId="9" xfId="0" applyFont="1" applyBorder="1"/>
    <xf numFmtId="0" fontId="3" fillId="0" borderId="30" xfId="0" applyFont="1" applyBorder="1"/>
    <xf numFmtId="42" fontId="3" fillId="0" borderId="9" xfId="0" applyNumberFormat="1" applyFont="1" applyBorder="1"/>
    <xf numFmtId="10" fontId="7" fillId="0" borderId="9" xfId="4" applyNumberFormat="1" applyFont="1" applyBorder="1" applyAlignment="1">
      <alignment horizontal="center"/>
    </xf>
    <xf numFmtId="41" fontId="7" fillId="0" borderId="9" xfId="0" applyNumberFormat="1" applyFont="1" applyBorder="1" applyAlignment="1">
      <alignment horizontal="center"/>
    </xf>
    <xf numFmtId="42" fontId="7" fillId="0" borderId="9" xfId="0" applyNumberFormat="1" applyFont="1" applyBorder="1" applyAlignment="1">
      <alignment horizontal="center"/>
    </xf>
    <xf numFmtId="42" fontId="3" fillId="0" borderId="30" xfId="0" applyNumberFormat="1" applyFont="1" applyBorder="1"/>
    <xf numFmtId="10" fontId="7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41" fontId="7" fillId="0" borderId="11" xfId="0" applyNumberFormat="1" applyFont="1" applyBorder="1"/>
    <xf numFmtId="10" fontId="9" fillId="0" borderId="11" xfId="0" applyNumberFormat="1" applyFont="1" applyBorder="1"/>
    <xf numFmtId="10" fontId="9" fillId="0" borderId="11" xfId="0" applyNumberFormat="1" applyFont="1" applyBorder="1" applyAlignment="1">
      <alignment horizontal="center"/>
    </xf>
    <xf numFmtId="42" fontId="9" fillId="0" borderId="11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41" fontId="9" fillId="0" borderId="11" xfId="0" applyNumberFormat="1" applyFont="1" applyBorder="1"/>
    <xf numFmtId="42" fontId="8" fillId="0" borderId="11" xfId="0" applyNumberFormat="1" applyFont="1" applyBorder="1"/>
    <xf numFmtId="41" fontId="9" fillId="0" borderId="11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41" fontId="8" fillId="0" borderId="11" xfId="0" applyNumberFormat="1" applyFont="1" applyBorder="1"/>
    <xf numFmtId="170" fontId="5" fillId="0" borderId="0" xfId="5" applyNumberFormat="1" applyFont="1"/>
    <xf numFmtId="170" fontId="3" fillId="0" borderId="4" xfId="5" applyNumberFormat="1" applyFont="1" applyBorder="1"/>
    <xf numFmtId="170" fontId="7" fillId="0" borderId="4" xfId="5" applyNumberFormat="1" applyFont="1" applyBorder="1" applyAlignment="1">
      <alignment horizontal="center"/>
    </xf>
    <xf numFmtId="170" fontId="3" fillId="0" borderId="5" xfId="5" applyNumberFormat="1" applyFont="1" applyBorder="1" applyAlignment="1">
      <alignment horizontal="center"/>
    </xf>
    <xf numFmtId="170" fontId="3" fillId="0" borderId="4" xfId="5" applyNumberFormat="1" applyFont="1" applyBorder="1" applyAlignment="1">
      <alignment horizontal="center"/>
    </xf>
    <xf numFmtId="170" fontId="3" fillId="0" borderId="5" xfId="5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/>
    </xf>
    <xf numFmtId="164" fontId="9" fillId="0" borderId="11" xfId="1" applyNumberFormat="1" applyFont="1" applyBorder="1"/>
    <xf numFmtId="164" fontId="8" fillId="0" borderId="11" xfId="1" applyNumberFormat="1" applyFont="1" applyBorder="1"/>
    <xf numFmtId="164" fontId="3" fillId="0" borderId="31" xfId="1" applyNumberFormat="1" applyFont="1" applyBorder="1"/>
    <xf numFmtId="164" fontId="7" fillId="0" borderId="11" xfId="1" applyNumberFormat="1" applyFont="1" applyBorder="1"/>
    <xf numFmtId="41" fontId="3" fillId="0" borderId="42" xfId="0" applyNumberFormat="1" applyFont="1" applyBorder="1"/>
    <xf numFmtId="41" fontId="3" fillId="0" borderId="4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 wrapText="1"/>
    </xf>
    <xf numFmtId="41" fontId="3" fillId="0" borderId="4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21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41" fontId="3" fillId="0" borderId="20" xfId="2" applyNumberFormat="1" applyFont="1" applyBorder="1" applyAlignment="1">
      <alignment horizontal="center" vertical="center"/>
    </xf>
    <xf numFmtId="41" fontId="3" fillId="0" borderId="13" xfId="2" applyNumberFormat="1" applyFont="1" applyBorder="1" applyAlignment="1">
      <alignment horizontal="center" vertical="center"/>
    </xf>
    <xf numFmtId="41" fontId="3" fillId="0" borderId="36" xfId="2" applyNumberFormat="1" applyFont="1" applyBorder="1" applyAlignment="1">
      <alignment horizontal="center" vertical="center"/>
    </xf>
    <xf numFmtId="41" fontId="3" fillId="0" borderId="22" xfId="2" applyNumberFormat="1" applyFont="1" applyBorder="1" applyAlignment="1">
      <alignment horizontal="center" vertical="center"/>
    </xf>
    <xf numFmtId="41" fontId="3" fillId="0" borderId="29" xfId="2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41" fontId="3" fillId="0" borderId="7" xfId="2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41" fontId="3" fillId="0" borderId="17" xfId="2" applyNumberFormat="1" applyFont="1" applyBorder="1" applyAlignment="1">
      <alignment horizontal="center" vertical="center"/>
    </xf>
    <xf numFmtId="41" fontId="3" fillId="0" borderId="12" xfId="2" applyNumberFormat="1" applyFont="1" applyBorder="1" applyAlignment="1">
      <alignment horizontal="center" vertical="center"/>
    </xf>
    <xf numFmtId="41" fontId="3" fillId="0" borderId="23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horizontal="center" vertical="center"/>
    </xf>
    <xf numFmtId="165" fontId="10" fillId="0" borderId="18" xfId="4" applyNumberFormat="1" applyFont="1" applyBorder="1" applyAlignment="1">
      <alignment horizontal="center" vertical="center" wrapText="1"/>
    </xf>
    <xf numFmtId="165" fontId="10" fillId="0" borderId="7" xfId="4" applyNumberFormat="1" applyFont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1" fontId="3" fillId="0" borderId="19" xfId="2" applyNumberFormat="1" applyFont="1" applyBorder="1" applyAlignment="1">
      <alignment horizontal="center" vertical="center"/>
    </xf>
    <xf numFmtId="41" fontId="3" fillId="0" borderId="11" xfId="2" applyNumberFormat="1" applyFont="1" applyBorder="1" applyAlignment="1">
      <alignment horizontal="center" vertical="center"/>
    </xf>
    <xf numFmtId="41" fontId="3" fillId="0" borderId="3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0" xfId="2" applyNumberFormat="1" applyFont="1" applyBorder="1" applyAlignment="1">
      <alignment horizontal="center" vertical="center"/>
    </xf>
    <xf numFmtId="41" fontId="3" fillId="0" borderId="6" xfId="2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41" fontId="3" fillId="0" borderId="25" xfId="2" applyNumberFormat="1" applyFont="1" applyBorder="1" applyAlignment="1">
      <alignment horizontal="center" vertical="center"/>
    </xf>
    <xf numFmtId="41" fontId="3" fillId="0" borderId="4" xfId="2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42" fontId="7" fillId="0" borderId="18" xfId="0" applyNumberFormat="1" applyFont="1" applyBorder="1" applyAlignment="1">
      <alignment horizontal="center" vertical="center" wrapText="1"/>
    </xf>
    <xf numFmtId="42" fontId="7" fillId="0" borderId="4" xfId="0" applyNumberFormat="1" applyFont="1" applyBorder="1" applyAlignment="1">
      <alignment horizontal="center" vertical="center" wrapText="1"/>
    </xf>
    <xf numFmtId="42" fontId="7" fillId="0" borderId="7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7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41" fontId="3" fillId="0" borderId="37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0" fontId="3" fillId="0" borderId="33" xfId="0" applyFont="1" applyBorder="1"/>
    <xf numFmtId="41" fontId="3" fillId="0" borderId="44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47" xfId="0" applyNumberFormat="1" applyFont="1" applyBorder="1" applyAlignment="1">
      <alignment horizontal="center" vertical="center"/>
    </xf>
    <xf numFmtId="41" fontId="8" fillId="0" borderId="47" xfId="0" applyNumberFormat="1" applyFont="1" applyBorder="1"/>
    <xf numFmtId="170" fontId="5" fillId="0" borderId="42" xfId="5" applyNumberFormat="1" applyFont="1" applyBorder="1"/>
    <xf numFmtId="170" fontId="5" fillId="0" borderId="4" xfId="5" applyNumberFormat="1" applyFont="1" applyBorder="1"/>
    <xf numFmtId="164" fontId="5" fillId="0" borderId="4" xfId="1" applyNumberFormat="1" applyFont="1" applyBorder="1"/>
    <xf numFmtId="41" fontId="5" fillId="0" borderId="42" xfId="0" applyNumberFormat="1" applyFont="1" applyBorder="1"/>
    <xf numFmtId="41" fontId="5" fillId="0" borderId="4" xfId="0" applyNumberFormat="1" applyFont="1" applyBorder="1"/>
    <xf numFmtId="41" fontId="4" fillId="0" borderId="42" xfId="0" applyNumberFormat="1" applyFont="1" applyBorder="1"/>
    <xf numFmtId="41" fontId="4" fillId="0" borderId="4" xfId="0" applyNumberFormat="1" applyFont="1" applyBorder="1"/>
    <xf numFmtId="164" fontId="4" fillId="0" borderId="4" xfId="1" applyNumberFormat="1" applyFont="1" applyBorder="1"/>
    <xf numFmtId="0" fontId="3" fillId="0" borderId="43" xfId="0" applyFont="1" applyBorder="1"/>
    <xf numFmtId="170" fontId="3" fillId="0" borderId="25" xfId="5" applyNumberFormat="1" applyFont="1" applyBorder="1"/>
    <xf numFmtId="41" fontId="5" fillId="0" borderId="25" xfId="0" applyNumberFormat="1" applyFont="1" applyBorder="1"/>
    <xf numFmtId="170" fontId="5" fillId="0" borderId="25" xfId="5" applyNumberFormat="1" applyFont="1" applyBorder="1"/>
    <xf numFmtId="164" fontId="5" fillId="0" borderId="27" xfId="1" applyNumberFormat="1" applyFont="1" applyBorder="1"/>
    <xf numFmtId="41" fontId="4" fillId="0" borderId="25" xfId="0" applyNumberFormat="1" applyFont="1" applyBorder="1"/>
    <xf numFmtId="164" fontId="4" fillId="0" borderId="27" xfId="1" applyNumberFormat="1" applyFont="1" applyBorder="1"/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L55"/>
  <sheetViews>
    <sheetView tabSelected="1" workbookViewId="0">
      <selection activeCell="B2" sqref="B2:AK47"/>
    </sheetView>
  </sheetViews>
  <sheetFormatPr defaultRowHeight="14.25" x14ac:dyDescent="0.2"/>
  <cols>
    <col min="1" max="1" width="9.140625" style="6"/>
    <col min="2" max="2" width="42.85546875" style="6" bestFit="1" customWidth="1"/>
    <col min="3" max="3" width="13.42578125" style="6" customWidth="1"/>
    <col min="4" max="4" width="10.28515625" style="6" customWidth="1"/>
    <col min="5" max="5" width="9.140625" style="6" customWidth="1"/>
    <col min="6" max="7" width="11.42578125" style="6" customWidth="1"/>
    <col min="8" max="8" width="19.42578125" style="26" customWidth="1"/>
    <col min="9" max="9" width="9.140625" style="6" customWidth="1"/>
    <col min="10" max="10" width="10.28515625" style="6" customWidth="1"/>
    <col min="11" max="11" width="9.140625" style="6" customWidth="1"/>
    <col min="12" max="13" width="12.7109375" style="6" customWidth="1"/>
    <col min="14" max="14" width="11.42578125" style="6" customWidth="1"/>
    <col min="15" max="15" width="19.42578125" style="26" customWidth="1"/>
    <col min="16" max="16" width="17.140625" style="34" customWidth="1"/>
    <col min="17" max="17" width="17.7109375" style="6" customWidth="1"/>
    <col min="18" max="18" width="17.42578125" style="34" customWidth="1"/>
    <col min="19" max="19" width="12.5703125" style="6" bestFit="1" customWidth="1"/>
    <col min="20" max="21" width="9.140625" style="6" customWidth="1"/>
    <col min="22" max="22" width="10.28515625" style="6" customWidth="1"/>
    <col min="23" max="23" width="15.28515625" style="6" customWidth="1"/>
    <col min="24" max="24" width="12.140625" style="6" customWidth="1"/>
    <col min="25" max="25" width="10.42578125" style="6" customWidth="1"/>
    <col min="26" max="26" width="21.7109375" style="26" customWidth="1"/>
    <col min="27" max="27" width="15.7109375" style="34" customWidth="1"/>
    <col min="28" max="28" width="12.5703125" style="6" customWidth="1"/>
    <col min="29" max="29" width="8.140625" style="6" customWidth="1"/>
    <col min="30" max="30" width="15.42578125" style="26" customWidth="1"/>
    <col min="31" max="31" width="12.5703125" style="34" customWidth="1"/>
    <col min="32" max="32" width="8.140625" style="6" customWidth="1"/>
    <col min="33" max="33" width="15.42578125" style="26" customWidth="1"/>
    <col min="34" max="34" width="12.5703125" style="34" customWidth="1"/>
    <col min="35" max="35" width="8.5703125" style="6" bestFit="1" customWidth="1"/>
    <col min="36" max="36" width="12.7109375" style="6" customWidth="1"/>
    <col min="37" max="37" width="16.7109375" style="26" bestFit="1" customWidth="1"/>
    <col min="38" max="38" width="13.7109375" style="34" bestFit="1" customWidth="1"/>
    <col min="39" max="16384" width="9.140625" style="6"/>
  </cols>
  <sheetData>
    <row r="2" spans="1:38" ht="18" x14ac:dyDescent="0.25">
      <c r="B2" s="29" t="s">
        <v>57</v>
      </c>
      <c r="C2" s="5"/>
      <c r="D2" s="5"/>
      <c r="E2" s="9"/>
      <c r="F2" s="40"/>
      <c r="G2" s="41"/>
      <c r="H2" s="42"/>
      <c r="I2" s="10"/>
      <c r="J2" s="9"/>
      <c r="K2" s="7"/>
      <c r="L2" s="41"/>
      <c r="M2" s="43"/>
      <c r="N2" s="43"/>
      <c r="O2" s="39"/>
      <c r="P2" s="44"/>
      <c r="Q2" s="41"/>
      <c r="R2" s="5"/>
      <c r="S2" s="7"/>
      <c r="T2" s="5"/>
      <c r="U2" s="5"/>
      <c r="V2" s="41"/>
      <c r="W2" s="5"/>
      <c r="X2" s="43"/>
      <c r="Y2" s="40"/>
      <c r="AA2" s="5"/>
      <c r="AB2" s="30"/>
      <c r="AC2" s="30"/>
      <c r="AE2" s="30"/>
      <c r="AF2" s="30"/>
      <c r="AH2" s="30"/>
      <c r="AI2" s="30"/>
      <c r="AJ2" s="38"/>
    </row>
    <row r="3" spans="1:38" ht="18" x14ac:dyDescent="0.25">
      <c r="B3" s="29" t="s">
        <v>0</v>
      </c>
      <c r="C3" s="5"/>
      <c r="D3" s="5"/>
      <c r="E3" s="9"/>
      <c r="F3" s="40"/>
      <c r="G3" s="41"/>
      <c r="H3" s="42"/>
      <c r="I3" s="10"/>
      <c r="J3" s="9"/>
      <c r="K3" s="7"/>
      <c r="L3" s="41"/>
      <c r="M3" s="43"/>
      <c r="N3" s="43"/>
      <c r="O3" s="39"/>
      <c r="P3" s="44"/>
      <c r="Q3" s="41"/>
      <c r="R3" s="30"/>
      <c r="S3" s="34"/>
      <c r="T3" s="30"/>
      <c r="U3" s="5"/>
      <c r="V3" s="41"/>
      <c r="W3" s="5"/>
      <c r="X3" s="43"/>
      <c r="Y3" s="40"/>
      <c r="AA3" s="5"/>
      <c r="AB3" s="30"/>
      <c r="AC3" s="30"/>
      <c r="AE3" s="30"/>
      <c r="AF3" s="30"/>
      <c r="AH3" s="30"/>
      <c r="AI3" s="30"/>
      <c r="AJ3" s="38"/>
    </row>
    <row r="4" spans="1:38" x14ac:dyDescent="0.2">
      <c r="B4" s="8"/>
      <c r="C4" s="5"/>
      <c r="D4" s="5"/>
      <c r="E4" s="9"/>
      <c r="F4" s="40"/>
      <c r="G4" s="41"/>
      <c r="H4" s="42"/>
      <c r="I4" s="10"/>
      <c r="J4" s="9"/>
      <c r="K4" s="7"/>
      <c r="L4" s="41"/>
      <c r="M4" s="43"/>
      <c r="N4" s="43"/>
      <c r="O4" s="39"/>
      <c r="P4" s="44"/>
      <c r="Q4" s="41"/>
      <c r="R4" s="30"/>
      <c r="S4" s="34"/>
      <c r="T4" s="30"/>
      <c r="U4" s="5"/>
      <c r="V4" s="41"/>
      <c r="W4" s="5"/>
      <c r="X4" s="43"/>
      <c r="Y4" s="40"/>
      <c r="AA4" s="5"/>
      <c r="AB4" s="30"/>
      <c r="AC4" s="30"/>
      <c r="AE4" s="30"/>
      <c r="AF4" s="30"/>
      <c r="AH4" s="30"/>
      <c r="AI4" s="30"/>
      <c r="AJ4" s="38"/>
    </row>
    <row r="5" spans="1:38" ht="15" thickBot="1" x14ac:dyDescent="0.25">
      <c r="B5" s="5"/>
      <c r="C5" s="5"/>
      <c r="D5" s="5"/>
      <c r="E5" s="9"/>
      <c r="F5" s="40"/>
      <c r="G5" s="41"/>
      <c r="H5" s="42"/>
      <c r="I5" s="10"/>
      <c r="J5" s="9"/>
      <c r="K5" s="7"/>
      <c r="L5" s="41"/>
      <c r="M5" s="43"/>
      <c r="N5" s="43"/>
      <c r="O5" s="39"/>
      <c r="P5" s="44"/>
      <c r="Q5" s="41"/>
      <c r="R5" s="5"/>
      <c r="S5" s="7"/>
      <c r="T5" s="5"/>
      <c r="U5" s="5"/>
      <c r="V5" s="41"/>
      <c r="W5" s="5"/>
      <c r="X5" s="43"/>
      <c r="Y5" s="40"/>
      <c r="AA5" s="5"/>
      <c r="AB5" s="30"/>
      <c r="AC5" s="30"/>
      <c r="AE5" s="30"/>
      <c r="AF5" s="30"/>
      <c r="AH5" s="30"/>
      <c r="AI5" s="30"/>
      <c r="AJ5" s="38"/>
    </row>
    <row r="6" spans="1:38" ht="15" thickTop="1" x14ac:dyDescent="0.2">
      <c r="B6" s="183" t="s">
        <v>56</v>
      </c>
      <c r="C6" s="190" t="s">
        <v>33</v>
      </c>
      <c r="D6" s="191"/>
      <c r="E6" s="191"/>
      <c r="F6" s="191"/>
      <c r="G6" s="191"/>
      <c r="H6" s="191"/>
      <c r="I6" s="192"/>
      <c r="J6" s="122" t="s">
        <v>34</v>
      </c>
      <c r="K6" s="122"/>
      <c r="L6" s="122"/>
      <c r="M6" s="122"/>
      <c r="N6" s="122"/>
      <c r="O6" s="122"/>
      <c r="P6" s="122"/>
      <c r="Q6" s="122"/>
      <c r="R6" s="123"/>
      <c r="S6" s="157" t="s">
        <v>35</v>
      </c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9"/>
    </row>
    <row r="7" spans="1:38" ht="15.75" customHeight="1" x14ac:dyDescent="0.2">
      <c r="B7" s="184"/>
      <c r="C7" s="193"/>
      <c r="D7" s="114"/>
      <c r="E7" s="114"/>
      <c r="F7" s="114"/>
      <c r="G7" s="114"/>
      <c r="H7" s="114"/>
      <c r="I7" s="194"/>
      <c r="J7" s="124"/>
      <c r="K7" s="124"/>
      <c r="L7" s="124"/>
      <c r="M7" s="124"/>
      <c r="N7" s="124"/>
      <c r="O7" s="124"/>
      <c r="P7" s="124"/>
      <c r="Q7" s="124"/>
      <c r="R7" s="125"/>
      <c r="S7" s="160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2"/>
    </row>
    <row r="8" spans="1:38" ht="15.75" customHeight="1" x14ac:dyDescent="0.2">
      <c r="B8" s="184"/>
      <c r="C8" s="195"/>
      <c r="D8" s="115"/>
      <c r="E8" s="115"/>
      <c r="F8" s="115"/>
      <c r="G8" s="115"/>
      <c r="H8" s="115"/>
      <c r="I8" s="196"/>
      <c r="J8" s="126"/>
      <c r="K8" s="126"/>
      <c r="L8" s="126"/>
      <c r="M8" s="126"/>
      <c r="N8" s="126"/>
      <c r="O8" s="126"/>
      <c r="P8" s="126"/>
      <c r="Q8" s="126"/>
      <c r="R8" s="127"/>
      <c r="S8" s="137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49"/>
    </row>
    <row r="9" spans="1:38" ht="15.75" customHeight="1" x14ac:dyDescent="0.2">
      <c r="B9" s="184"/>
      <c r="C9" s="197" t="s">
        <v>2</v>
      </c>
      <c r="D9" s="116" t="s">
        <v>36</v>
      </c>
      <c r="E9" s="119" t="s">
        <v>29</v>
      </c>
      <c r="F9" s="178" t="s">
        <v>46</v>
      </c>
      <c r="G9" s="178"/>
      <c r="H9" s="128" t="s">
        <v>37</v>
      </c>
      <c r="I9" s="131" t="s">
        <v>38</v>
      </c>
      <c r="J9" s="186" t="s">
        <v>3</v>
      </c>
      <c r="K9" s="119" t="s">
        <v>4</v>
      </c>
      <c r="L9" s="168" t="s">
        <v>39</v>
      </c>
      <c r="M9" s="171" t="s">
        <v>40</v>
      </c>
      <c r="N9" s="172"/>
      <c r="O9" s="128" t="s">
        <v>37</v>
      </c>
      <c r="P9" s="163" t="s">
        <v>41</v>
      </c>
      <c r="Q9" s="175" t="s">
        <v>9</v>
      </c>
      <c r="R9" s="163" t="s">
        <v>42</v>
      </c>
      <c r="S9" s="140" t="s">
        <v>2</v>
      </c>
      <c r="T9" s="142" t="s">
        <v>3</v>
      </c>
      <c r="U9" s="163" t="s">
        <v>27</v>
      </c>
      <c r="V9" s="180" t="s">
        <v>43</v>
      </c>
      <c r="W9" s="154" t="s">
        <v>44</v>
      </c>
      <c r="X9" s="180" t="s">
        <v>45</v>
      </c>
      <c r="Y9" s="180"/>
      <c r="Z9" s="128" t="s">
        <v>37</v>
      </c>
      <c r="AA9" s="131" t="s">
        <v>41</v>
      </c>
      <c r="AB9" s="134" t="s">
        <v>49</v>
      </c>
      <c r="AC9" s="135"/>
      <c r="AD9" s="136"/>
      <c r="AE9" s="146" t="s">
        <v>50</v>
      </c>
      <c r="AF9" s="135"/>
      <c r="AG9" s="136"/>
      <c r="AH9" s="146" t="s">
        <v>51</v>
      </c>
      <c r="AI9" s="135"/>
      <c r="AJ9" s="135"/>
      <c r="AK9" s="148"/>
    </row>
    <row r="10" spans="1:38" ht="15" customHeight="1" x14ac:dyDescent="0.2">
      <c r="B10" s="184"/>
      <c r="C10" s="193"/>
      <c r="D10" s="117"/>
      <c r="E10" s="120"/>
      <c r="F10" s="179"/>
      <c r="G10" s="179"/>
      <c r="H10" s="129"/>
      <c r="I10" s="132"/>
      <c r="J10" s="187"/>
      <c r="K10" s="120"/>
      <c r="L10" s="169"/>
      <c r="M10" s="173"/>
      <c r="N10" s="174"/>
      <c r="O10" s="129"/>
      <c r="P10" s="164"/>
      <c r="Q10" s="176"/>
      <c r="R10" s="164"/>
      <c r="S10" s="166"/>
      <c r="T10" s="167"/>
      <c r="U10" s="164"/>
      <c r="V10" s="182"/>
      <c r="W10" s="155"/>
      <c r="X10" s="181"/>
      <c r="Y10" s="181"/>
      <c r="Z10" s="129"/>
      <c r="AA10" s="132"/>
      <c r="AB10" s="137"/>
      <c r="AC10" s="138"/>
      <c r="AD10" s="139"/>
      <c r="AE10" s="147"/>
      <c r="AF10" s="138"/>
      <c r="AG10" s="139"/>
      <c r="AH10" s="147"/>
      <c r="AI10" s="138"/>
      <c r="AJ10" s="138"/>
      <c r="AK10" s="149"/>
    </row>
    <row r="11" spans="1:38" ht="15.75" customHeight="1" x14ac:dyDescent="0.2">
      <c r="B11" s="184"/>
      <c r="C11" s="193"/>
      <c r="D11" s="117"/>
      <c r="E11" s="120"/>
      <c r="F11" s="178" t="s">
        <v>47</v>
      </c>
      <c r="G11" s="180" t="s">
        <v>48</v>
      </c>
      <c r="H11" s="129"/>
      <c r="I11" s="132"/>
      <c r="J11" s="187"/>
      <c r="K11" s="120"/>
      <c r="L11" s="169"/>
      <c r="M11" s="178" t="s">
        <v>7</v>
      </c>
      <c r="N11" s="180" t="s">
        <v>48</v>
      </c>
      <c r="O11" s="129"/>
      <c r="P11" s="164"/>
      <c r="Q11" s="176"/>
      <c r="R11" s="164"/>
      <c r="S11" s="166"/>
      <c r="T11" s="167"/>
      <c r="U11" s="164"/>
      <c r="V11" s="182"/>
      <c r="W11" s="155"/>
      <c r="X11" s="178" t="s">
        <v>7</v>
      </c>
      <c r="Y11" s="180" t="s">
        <v>48</v>
      </c>
      <c r="Z11" s="129"/>
      <c r="AA11" s="132"/>
      <c r="AB11" s="140" t="s">
        <v>2</v>
      </c>
      <c r="AC11" s="142" t="s">
        <v>3</v>
      </c>
      <c r="AD11" s="144" t="s">
        <v>1</v>
      </c>
      <c r="AE11" s="142" t="s">
        <v>2</v>
      </c>
      <c r="AF11" s="142" t="s">
        <v>3</v>
      </c>
      <c r="AG11" s="144" t="s">
        <v>1</v>
      </c>
      <c r="AH11" s="142" t="s">
        <v>2</v>
      </c>
      <c r="AI11" s="142" t="s">
        <v>3</v>
      </c>
      <c r="AJ11" s="150" t="s">
        <v>52</v>
      </c>
      <c r="AK11" s="152" t="s">
        <v>1</v>
      </c>
    </row>
    <row r="12" spans="1:38" ht="15.75" customHeight="1" x14ac:dyDescent="0.2">
      <c r="B12" s="185"/>
      <c r="C12" s="195"/>
      <c r="D12" s="118"/>
      <c r="E12" s="121"/>
      <c r="F12" s="179"/>
      <c r="G12" s="181"/>
      <c r="H12" s="130"/>
      <c r="I12" s="133"/>
      <c r="J12" s="188"/>
      <c r="K12" s="121"/>
      <c r="L12" s="170"/>
      <c r="M12" s="179"/>
      <c r="N12" s="181"/>
      <c r="O12" s="130"/>
      <c r="P12" s="165"/>
      <c r="Q12" s="177"/>
      <c r="R12" s="165"/>
      <c r="S12" s="141"/>
      <c r="T12" s="143"/>
      <c r="U12" s="165"/>
      <c r="V12" s="181"/>
      <c r="W12" s="156"/>
      <c r="X12" s="179"/>
      <c r="Y12" s="181"/>
      <c r="Z12" s="130"/>
      <c r="AA12" s="133"/>
      <c r="AB12" s="141"/>
      <c r="AC12" s="143"/>
      <c r="AD12" s="145"/>
      <c r="AE12" s="143"/>
      <c r="AF12" s="143"/>
      <c r="AG12" s="145"/>
      <c r="AH12" s="143"/>
      <c r="AI12" s="143"/>
      <c r="AJ12" s="151"/>
      <c r="AK12" s="153"/>
    </row>
    <row r="13" spans="1:38" x14ac:dyDescent="0.2">
      <c r="B13" s="45"/>
      <c r="C13" s="198"/>
      <c r="D13" s="46"/>
      <c r="E13" s="46"/>
      <c r="F13" s="71"/>
      <c r="G13" s="71"/>
      <c r="H13" s="47"/>
      <c r="I13" s="48"/>
      <c r="J13" s="74"/>
      <c r="K13" s="46"/>
      <c r="L13" s="71"/>
      <c r="M13" s="71"/>
      <c r="N13" s="71"/>
      <c r="O13" s="47"/>
      <c r="P13" s="49"/>
      <c r="Q13" s="72"/>
      <c r="R13" s="48"/>
      <c r="S13" s="50"/>
      <c r="T13" s="46"/>
      <c r="U13" s="46"/>
      <c r="V13" s="71"/>
      <c r="W13" s="51"/>
      <c r="X13" s="73"/>
      <c r="Y13" s="73"/>
      <c r="Z13" s="52"/>
      <c r="AA13" s="48"/>
      <c r="AB13" s="50"/>
      <c r="AC13" s="46"/>
      <c r="AD13" s="47"/>
      <c r="AE13" s="46"/>
      <c r="AF13" s="46"/>
      <c r="AG13" s="47"/>
      <c r="AH13" s="46"/>
      <c r="AI13" s="46"/>
      <c r="AJ13" s="71"/>
      <c r="AK13" s="53"/>
    </row>
    <row r="14" spans="1:38" s="1" customFormat="1" x14ac:dyDescent="0.2">
      <c r="A14" s="1">
        <v>1</v>
      </c>
      <c r="B14" s="16" t="s">
        <v>5</v>
      </c>
      <c r="C14" s="199">
        <v>12273</v>
      </c>
      <c r="D14" s="200">
        <v>18491</v>
      </c>
      <c r="E14" s="103"/>
      <c r="F14" s="54">
        <f>(D14/D$14)</f>
        <v>1</v>
      </c>
      <c r="G14" s="104"/>
      <c r="H14" s="201">
        <v>3754022856</v>
      </c>
      <c r="I14" s="105"/>
      <c r="J14" s="102">
        <v>12053</v>
      </c>
      <c r="K14" s="103"/>
      <c r="L14" s="57">
        <f>(J14/D14)</f>
        <v>0.65183062030176842</v>
      </c>
      <c r="M14" s="54">
        <f>(J14/J$14)</f>
        <v>1</v>
      </c>
      <c r="N14" s="104"/>
      <c r="O14" s="15">
        <v>2733697043</v>
      </c>
      <c r="P14" s="103"/>
      <c r="Q14" s="65">
        <f>(O14/J14)</f>
        <v>226806.3588318261</v>
      </c>
      <c r="R14" s="105"/>
      <c r="S14" s="208">
        <v>220</v>
      </c>
      <c r="T14" s="103">
        <v>6438</v>
      </c>
      <c r="U14" s="106"/>
      <c r="V14" s="57">
        <f>(T14/D14)</f>
        <v>0.34816937969823158</v>
      </c>
      <c r="W14" s="103"/>
      <c r="X14" s="57">
        <f>(T14/T$14)</f>
        <v>1</v>
      </c>
      <c r="Y14" s="104"/>
      <c r="Z14" s="25">
        <v>1020325813</v>
      </c>
      <c r="AA14" s="107"/>
      <c r="AB14" s="210">
        <v>76</v>
      </c>
      <c r="AC14" s="200">
        <v>152</v>
      </c>
      <c r="AD14" s="201">
        <v>20782972</v>
      </c>
      <c r="AE14" s="200">
        <v>25</v>
      </c>
      <c r="AF14" s="200">
        <v>95</v>
      </c>
      <c r="AG14" s="201">
        <v>15116026</v>
      </c>
      <c r="AH14" s="200">
        <v>119</v>
      </c>
      <c r="AI14" s="200">
        <v>6191</v>
      </c>
      <c r="AJ14" s="57">
        <f>(AI14/T14)</f>
        <v>0.96163404784094442</v>
      </c>
      <c r="AK14" s="211">
        <v>984426815</v>
      </c>
      <c r="AL14" s="77"/>
    </row>
    <row r="15" spans="1:38" s="1" customFormat="1" x14ac:dyDescent="0.2">
      <c r="B15" s="16"/>
      <c r="C15" s="199"/>
      <c r="D15" s="200"/>
      <c r="E15" s="103"/>
      <c r="F15" s="104"/>
      <c r="G15" s="104"/>
      <c r="H15" s="201"/>
      <c r="I15" s="105"/>
      <c r="J15" s="102"/>
      <c r="K15" s="103"/>
      <c r="L15" s="104"/>
      <c r="M15" s="104"/>
      <c r="N15" s="104"/>
      <c r="O15" s="15"/>
      <c r="P15" s="103"/>
      <c r="Q15" s="104"/>
      <c r="R15" s="105"/>
      <c r="S15" s="208"/>
      <c r="T15" s="103"/>
      <c r="U15" s="106"/>
      <c r="V15" s="104"/>
      <c r="W15" s="103"/>
      <c r="X15" s="104"/>
      <c r="Y15" s="104"/>
      <c r="Z15" s="25"/>
      <c r="AA15" s="107"/>
      <c r="AB15" s="210"/>
      <c r="AC15" s="200"/>
      <c r="AD15" s="201"/>
      <c r="AE15" s="200"/>
      <c r="AF15" s="200"/>
      <c r="AG15" s="201"/>
      <c r="AH15" s="200"/>
      <c r="AI15" s="200"/>
      <c r="AJ15" s="104"/>
      <c r="AK15" s="211"/>
      <c r="AL15" s="77"/>
    </row>
    <row r="16" spans="1:38" s="1" customFormat="1" x14ac:dyDescent="0.2">
      <c r="A16" s="1">
        <v>2</v>
      </c>
      <c r="B16" s="16"/>
      <c r="C16" s="113"/>
      <c r="D16" s="17"/>
      <c r="E16" s="17"/>
      <c r="F16" s="78"/>
      <c r="G16" s="4"/>
      <c r="H16" s="25"/>
      <c r="I16" s="55"/>
      <c r="J16" s="11"/>
      <c r="K16" s="56"/>
      <c r="L16" s="78"/>
      <c r="M16" s="78"/>
      <c r="N16" s="79"/>
      <c r="O16" s="25"/>
      <c r="P16" s="58"/>
      <c r="Q16" s="76"/>
      <c r="R16" s="55"/>
      <c r="S16" s="22"/>
      <c r="T16" s="17"/>
      <c r="U16" s="17"/>
      <c r="V16" s="4"/>
      <c r="W16" s="17"/>
      <c r="X16" s="78"/>
      <c r="Y16" s="79"/>
      <c r="Z16" s="25"/>
      <c r="AA16" s="59"/>
      <c r="AB16" s="22"/>
      <c r="AC16" s="17"/>
      <c r="AD16" s="25"/>
      <c r="AE16" s="17"/>
      <c r="AF16" s="17"/>
      <c r="AG16" s="25"/>
      <c r="AH16" s="17"/>
      <c r="AI16" s="17"/>
      <c r="AJ16" s="78"/>
      <c r="AK16" s="61"/>
      <c r="AL16" s="77"/>
    </row>
    <row r="17" spans="1:38" s="1" customFormat="1" x14ac:dyDescent="0.2">
      <c r="A17" s="1">
        <v>3</v>
      </c>
      <c r="B17" s="16" t="s">
        <v>28</v>
      </c>
      <c r="C17" s="113">
        <v>1157</v>
      </c>
      <c r="D17" s="17">
        <v>2465</v>
      </c>
      <c r="E17" s="17"/>
      <c r="F17" s="54">
        <f>(D17/D$14)</f>
        <v>0.13330809583040398</v>
      </c>
      <c r="G17" s="4"/>
      <c r="H17" s="25">
        <v>476473421</v>
      </c>
      <c r="I17" s="55"/>
      <c r="J17" s="11">
        <v>1116</v>
      </c>
      <c r="K17" s="17"/>
      <c r="L17" s="54">
        <f>(J17/D17)</f>
        <v>0.45273833671399594</v>
      </c>
      <c r="M17" s="54">
        <f>(J17/J$14)</f>
        <v>9.2591056168588731E-2</v>
      </c>
      <c r="N17" s="4"/>
      <c r="O17" s="25">
        <v>234780633</v>
      </c>
      <c r="P17" s="75"/>
      <c r="Q17" s="65">
        <f>(O17/J17)</f>
        <v>210376.91129032258</v>
      </c>
      <c r="R17" s="20"/>
      <c r="S17" s="22">
        <v>41</v>
      </c>
      <c r="T17" s="17">
        <v>1349</v>
      </c>
      <c r="U17" s="17"/>
      <c r="V17" s="54">
        <f>(T17/D17)</f>
        <v>0.54726166328600401</v>
      </c>
      <c r="W17" s="17"/>
      <c r="X17" s="54">
        <f>(T17/T$14)</f>
        <v>0.20953712333022678</v>
      </c>
      <c r="Y17" s="79"/>
      <c r="Z17" s="25">
        <v>241692788</v>
      </c>
      <c r="AA17" s="59"/>
      <c r="AB17" s="22">
        <v>12</v>
      </c>
      <c r="AC17" s="17">
        <v>24</v>
      </c>
      <c r="AD17" s="25">
        <v>5546826</v>
      </c>
      <c r="AE17" s="17">
        <v>5</v>
      </c>
      <c r="AF17" s="17">
        <v>19</v>
      </c>
      <c r="AG17" s="25">
        <v>5590704</v>
      </c>
      <c r="AH17" s="17">
        <v>24</v>
      </c>
      <c r="AI17" s="17">
        <v>1306</v>
      </c>
      <c r="AJ17" s="54">
        <f>(AI17/T17)</f>
        <v>0.96812453669384735</v>
      </c>
      <c r="AK17" s="61">
        <v>230555258</v>
      </c>
      <c r="AL17" s="77"/>
    </row>
    <row r="18" spans="1:38" s="1" customFormat="1" x14ac:dyDescent="0.2">
      <c r="A18" s="1">
        <v>4</v>
      </c>
      <c r="B18" s="16" t="s">
        <v>30</v>
      </c>
      <c r="C18" s="113"/>
      <c r="D18" s="17"/>
      <c r="E18" s="17"/>
      <c r="F18" s="17"/>
      <c r="G18" s="17"/>
      <c r="H18" s="25"/>
      <c r="I18" s="20"/>
      <c r="J18" s="11"/>
      <c r="K18" s="17"/>
      <c r="L18" s="17"/>
      <c r="M18" s="17"/>
      <c r="N18" s="17"/>
      <c r="O18" s="25"/>
      <c r="P18" s="17"/>
      <c r="Q18" s="24"/>
      <c r="R18" s="20"/>
      <c r="S18" s="22"/>
      <c r="T18" s="17"/>
      <c r="U18" s="17"/>
      <c r="V18" s="17"/>
      <c r="W18" s="17"/>
      <c r="X18" s="17"/>
      <c r="Y18" s="17"/>
      <c r="Z18" s="25"/>
      <c r="AA18" s="20"/>
      <c r="AB18" s="22"/>
      <c r="AC18" s="17"/>
      <c r="AD18" s="25"/>
      <c r="AE18" s="17"/>
      <c r="AF18" s="17"/>
      <c r="AG18" s="25"/>
      <c r="AH18" s="17"/>
      <c r="AI18" s="17"/>
      <c r="AJ18" s="17"/>
      <c r="AK18" s="61"/>
      <c r="AL18" s="77"/>
    </row>
    <row r="19" spans="1:38" s="1" customFormat="1" x14ac:dyDescent="0.2">
      <c r="A19" s="1">
        <v>5</v>
      </c>
      <c r="B19" s="16"/>
      <c r="C19" s="113"/>
      <c r="D19" s="17"/>
      <c r="E19" s="17"/>
      <c r="F19" s="4"/>
      <c r="G19" s="4"/>
      <c r="H19" s="25"/>
      <c r="I19" s="55"/>
      <c r="J19" s="11"/>
      <c r="K19" s="17"/>
      <c r="L19" s="4"/>
      <c r="M19" s="4"/>
      <c r="N19" s="4"/>
      <c r="O19" s="25"/>
      <c r="P19" s="60"/>
      <c r="Q19" s="80"/>
      <c r="R19" s="20"/>
      <c r="S19" s="22"/>
      <c r="T19" s="17"/>
      <c r="U19" s="17"/>
      <c r="V19" s="4"/>
      <c r="W19" s="17"/>
      <c r="X19" s="79"/>
      <c r="Y19" s="79"/>
      <c r="Z19" s="25"/>
      <c r="AA19" s="59"/>
      <c r="AB19" s="22"/>
      <c r="AC19" s="17"/>
      <c r="AD19" s="25"/>
      <c r="AE19" s="17"/>
      <c r="AF19" s="17"/>
      <c r="AG19" s="25"/>
      <c r="AH19" s="17"/>
      <c r="AI19" s="17"/>
      <c r="AJ19" s="4"/>
      <c r="AK19" s="61"/>
      <c r="AL19" s="77"/>
    </row>
    <row r="20" spans="1:38" s="1" customFormat="1" x14ac:dyDescent="0.2">
      <c r="A20" s="1">
        <v>6</v>
      </c>
      <c r="B20" s="16" t="s">
        <v>54</v>
      </c>
      <c r="C20" s="202">
        <v>2322</v>
      </c>
      <c r="D20" s="203">
        <v>3585</v>
      </c>
      <c r="E20" s="17"/>
      <c r="F20" s="54">
        <f>(D20/D$14)</f>
        <v>0.19387810286085122</v>
      </c>
      <c r="G20" s="4"/>
      <c r="H20" s="201">
        <v>717996590</v>
      </c>
      <c r="I20" s="55"/>
      <c r="J20" s="14">
        <v>2285</v>
      </c>
      <c r="K20" s="17"/>
      <c r="L20" s="54">
        <f>(J20/D20)</f>
        <v>0.63737796373779643</v>
      </c>
      <c r="M20" s="54">
        <f>(J20/J$14)</f>
        <v>0.18957935783622334</v>
      </c>
      <c r="N20" s="4"/>
      <c r="O20" s="15">
        <v>546152254</v>
      </c>
      <c r="P20" s="75"/>
      <c r="Q20" s="65">
        <f>(O20/J20)</f>
        <v>239016.30371991248</v>
      </c>
      <c r="R20" s="20"/>
      <c r="S20" s="209">
        <v>37</v>
      </c>
      <c r="T20" s="203">
        <v>1300</v>
      </c>
      <c r="U20" s="17"/>
      <c r="V20" s="54">
        <f>(T20/D20)</f>
        <v>0.36262203626220363</v>
      </c>
      <c r="W20" s="17"/>
      <c r="X20" s="54">
        <f>(T20/T$14)</f>
        <v>0.20192606399502952</v>
      </c>
      <c r="Y20" s="79"/>
      <c r="Z20" s="201">
        <f>(Z14-(Z17+Z24))</f>
        <v>171844336</v>
      </c>
      <c r="AA20" s="59"/>
      <c r="AB20" s="209">
        <f t="shared" ref="AB20:AI20" si="0">(AB14-(AB17+AB24))</f>
        <v>2</v>
      </c>
      <c r="AC20" s="203">
        <f t="shared" si="0"/>
        <v>4</v>
      </c>
      <c r="AD20" s="201">
        <f t="shared" si="0"/>
        <v>671165</v>
      </c>
      <c r="AE20" s="203">
        <f t="shared" si="0"/>
        <v>9</v>
      </c>
      <c r="AF20" s="203">
        <f t="shared" si="0"/>
        <v>32</v>
      </c>
      <c r="AG20" s="201">
        <f t="shared" si="0"/>
        <v>6937857</v>
      </c>
      <c r="AH20" s="203">
        <f t="shared" si="0"/>
        <v>26</v>
      </c>
      <c r="AI20" s="203">
        <f t="shared" si="0"/>
        <v>1264</v>
      </c>
      <c r="AJ20" s="54">
        <f>(AI20/T20)</f>
        <v>0.97230769230769232</v>
      </c>
      <c r="AK20" s="211">
        <f>(AK14-(AK17+AK24))</f>
        <v>164235314</v>
      </c>
      <c r="AL20" s="77"/>
    </row>
    <row r="21" spans="1:38" s="1" customFormat="1" x14ac:dyDescent="0.2">
      <c r="A21" s="1">
        <v>7</v>
      </c>
      <c r="B21" s="16" t="s">
        <v>31</v>
      </c>
      <c r="C21" s="113"/>
      <c r="D21" s="17"/>
      <c r="E21" s="17"/>
      <c r="F21" s="4"/>
      <c r="G21" s="4"/>
      <c r="H21" s="25"/>
      <c r="I21" s="55"/>
      <c r="J21" s="11"/>
      <c r="K21" s="17"/>
      <c r="L21" s="4"/>
      <c r="M21" s="4"/>
      <c r="N21" s="4"/>
      <c r="O21" s="25"/>
      <c r="P21" s="60"/>
      <c r="Q21" s="80"/>
      <c r="R21" s="20"/>
      <c r="S21" s="22"/>
      <c r="T21" s="17"/>
      <c r="U21" s="17"/>
      <c r="V21" s="4"/>
      <c r="W21" s="17"/>
      <c r="X21" s="79"/>
      <c r="Y21" s="79"/>
      <c r="Z21" s="25"/>
      <c r="AA21" s="59"/>
      <c r="AB21" s="22"/>
      <c r="AC21" s="17"/>
      <c r="AD21" s="25"/>
      <c r="AE21" s="17"/>
      <c r="AF21" s="17"/>
      <c r="AG21" s="25"/>
      <c r="AH21" s="17"/>
      <c r="AI21" s="17"/>
      <c r="AJ21" s="4"/>
      <c r="AK21" s="61"/>
      <c r="AL21" s="77"/>
    </row>
    <row r="22" spans="1:38" s="1" customFormat="1" x14ac:dyDescent="0.2">
      <c r="A22" s="1">
        <v>8</v>
      </c>
      <c r="B22" s="16" t="s">
        <v>32</v>
      </c>
      <c r="C22" s="113"/>
      <c r="D22" s="17"/>
      <c r="E22" s="17"/>
      <c r="F22" s="4"/>
      <c r="G22" s="4"/>
      <c r="H22" s="25"/>
      <c r="I22" s="55"/>
      <c r="J22" s="11"/>
      <c r="K22" s="17"/>
      <c r="L22" s="4"/>
      <c r="M22" s="4"/>
      <c r="N22" s="4"/>
      <c r="O22" s="25"/>
      <c r="P22" s="60"/>
      <c r="Q22" s="80"/>
      <c r="R22" s="20"/>
      <c r="S22" s="22"/>
      <c r="T22" s="17"/>
      <c r="U22" s="17"/>
      <c r="V22" s="4"/>
      <c r="W22" s="17"/>
      <c r="X22" s="79"/>
      <c r="Y22" s="79"/>
      <c r="Z22" s="25"/>
      <c r="AA22" s="59"/>
      <c r="AB22" s="22"/>
      <c r="AC22" s="17"/>
      <c r="AD22" s="25"/>
      <c r="AE22" s="17"/>
      <c r="AF22" s="17"/>
      <c r="AG22" s="25"/>
      <c r="AH22" s="17"/>
      <c r="AI22" s="17"/>
      <c r="AJ22" s="4"/>
      <c r="AK22" s="61"/>
      <c r="AL22" s="77"/>
    </row>
    <row r="23" spans="1:38" s="1" customFormat="1" x14ac:dyDescent="0.2">
      <c r="A23" s="1">
        <v>9</v>
      </c>
      <c r="B23" s="16"/>
      <c r="C23" s="113"/>
      <c r="D23" s="17"/>
      <c r="E23" s="17"/>
      <c r="F23" s="4"/>
      <c r="G23" s="4"/>
      <c r="H23" s="25"/>
      <c r="I23" s="55"/>
      <c r="J23" s="11"/>
      <c r="K23" s="17"/>
      <c r="L23" s="4"/>
      <c r="M23" s="4"/>
      <c r="N23" s="4"/>
      <c r="O23" s="25"/>
      <c r="P23" s="60"/>
      <c r="Q23" s="80"/>
      <c r="R23" s="20"/>
      <c r="S23" s="22"/>
      <c r="T23" s="17"/>
      <c r="U23" s="17"/>
      <c r="V23" s="4"/>
      <c r="W23" s="17"/>
      <c r="X23" s="79"/>
      <c r="Y23" s="79"/>
      <c r="Z23" s="25"/>
      <c r="AA23" s="59"/>
      <c r="AB23" s="22"/>
      <c r="AC23" s="17"/>
      <c r="AD23" s="25"/>
      <c r="AE23" s="17"/>
      <c r="AF23" s="17"/>
      <c r="AG23" s="25"/>
      <c r="AH23" s="17"/>
      <c r="AI23" s="17"/>
      <c r="AJ23" s="4"/>
      <c r="AK23" s="61"/>
      <c r="AL23" s="77"/>
    </row>
    <row r="24" spans="1:38" s="1" customFormat="1" x14ac:dyDescent="0.2">
      <c r="A24" s="1">
        <v>10</v>
      </c>
      <c r="B24" s="19" t="s">
        <v>55</v>
      </c>
      <c r="C24" s="113">
        <v>8794</v>
      </c>
      <c r="D24" s="17">
        <v>12441</v>
      </c>
      <c r="E24" s="17"/>
      <c r="F24" s="54">
        <f>(D24/D$14)</f>
        <v>0.6728138013087448</v>
      </c>
      <c r="G24" s="28">
        <f>(D24/D$24)</f>
        <v>1</v>
      </c>
      <c r="H24" s="25">
        <v>2559552845</v>
      </c>
      <c r="I24" s="55"/>
      <c r="J24" s="11">
        <v>8652</v>
      </c>
      <c r="K24" s="17"/>
      <c r="L24" s="54">
        <f>(J24/D24)</f>
        <v>0.69544248854593682</v>
      </c>
      <c r="M24" s="54">
        <f>(J24/J$14)</f>
        <v>0.71782958599518787</v>
      </c>
      <c r="N24" s="28">
        <f>(J24/J$24)</f>
        <v>1</v>
      </c>
      <c r="O24" s="25">
        <v>1952764156</v>
      </c>
      <c r="P24" s="75"/>
      <c r="Q24" s="65">
        <f>(O24/J24)</f>
        <v>225700.89644012944</v>
      </c>
      <c r="R24" s="20"/>
      <c r="S24" s="22">
        <v>142</v>
      </c>
      <c r="T24" s="17">
        <v>3789</v>
      </c>
      <c r="U24" s="17"/>
      <c r="V24" s="54">
        <f>(T24/D24)</f>
        <v>0.30455751145406318</v>
      </c>
      <c r="W24" s="17"/>
      <c r="X24" s="54">
        <f>(T24/T$14)</f>
        <v>0.58853681267474367</v>
      </c>
      <c r="Y24" s="54">
        <f>(T24/T$24)</f>
        <v>1</v>
      </c>
      <c r="Z24" s="25">
        <v>606788689</v>
      </c>
      <c r="AA24" s="59"/>
      <c r="AB24" s="22">
        <v>62</v>
      </c>
      <c r="AC24" s="17">
        <v>124</v>
      </c>
      <c r="AD24" s="25">
        <v>14564981</v>
      </c>
      <c r="AE24" s="17">
        <v>11</v>
      </c>
      <c r="AF24" s="17">
        <v>44</v>
      </c>
      <c r="AG24" s="25">
        <v>2587465</v>
      </c>
      <c r="AH24" s="17">
        <v>69</v>
      </c>
      <c r="AI24" s="17">
        <v>3621</v>
      </c>
      <c r="AJ24" s="54">
        <f>(AI24/T24)</f>
        <v>0.95566112430720507</v>
      </c>
      <c r="AK24" s="61">
        <v>589636243</v>
      </c>
      <c r="AL24" s="77"/>
    </row>
    <row r="25" spans="1:38" x14ac:dyDescent="0.2">
      <c r="A25" s="1">
        <v>11</v>
      </c>
      <c r="B25" s="19"/>
      <c r="C25" s="113"/>
      <c r="D25" s="17"/>
      <c r="E25" s="17"/>
      <c r="F25" s="21"/>
      <c r="G25" s="17"/>
      <c r="H25" s="25"/>
      <c r="I25" s="20"/>
      <c r="J25" s="11"/>
      <c r="K25" s="17"/>
      <c r="L25" s="17"/>
      <c r="M25" s="17"/>
      <c r="N25" s="17"/>
      <c r="O25" s="25"/>
      <c r="P25" s="17"/>
      <c r="Q25" s="24"/>
      <c r="R25" s="20"/>
      <c r="S25" s="22"/>
      <c r="T25" s="17"/>
      <c r="U25" s="17"/>
      <c r="V25" s="21"/>
      <c r="W25" s="17"/>
      <c r="X25" s="17"/>
      <c r="Y25" s="17"/>
      <c r="Z25" s="25"/>
      <c r="AA25" s="20"/>
      <c r="AB25" s="22"/>
      <c r="AC25" s="17"/>
      <c r="AD25" s="25"/>
      <c r="AE25" s="17"/>
      <c r="AF25" s="17"/>
      <c r="AG25" s="25"/>
      <c r="AH25" s="17"/>
      <c r="AI25" s="17"/>
      <c r="AJ25" s="17"/>
      <c r="AK25" s="61"/>
    </row>
    <row r="26" spans="1:38" x14ac:dyDescent="0.2">
      <c r="A26" s="1">
        <v>12</v>
      </c>
      <c r="B26" s="16" t="s">
        <v>22</v>
      </c>
      <c r="C26" s="204">
        <v>21</v>
      </c>
      <c r="D26" s="205">
        <v>59</v>
      </c>
      <c r="E26" s="62">
        <v>13</v>
      </c>
      <c r="F26" s="54">
        <f t="shared" ref="F26:F43" si="1">(D26/D$14)</f>
        <v>3.1907414417824886E-3</v>
      </c>
      <c r="G26" s="28">
        <f t="shared" ref="G26:G43" si="2">(D26/D$24)</f>
        <v>4.74238405272888E-3</v>
      </c>
      <c r="H26" s="206">
        <v>10765000</v>
      </c>
      <c r="I26" s="63">
        <v>13</v>
      </c>
      <c r="J26" s="2">
        <v>19</v>
      </c>
      <c r="K26" s="62">
        <v>16</v>
      </c>
      <c r="L26" s="54">
        <f t="shared" ref="L26:L43" si="3">(J26/D26)</f>
        <v>0.32203389830508472</v>
      </c>
      <c r="M26" s="54">
        <f t="shared" ref="M26:M43" si="4">(J26/J$14)</f>
        <v>1.5763710279598441E-3</v>
      </c>
      <c r="N26" s="28">
        <f t="shared" ref="N26:N43" si="5">(J26/J$24)</f>
        <v>2.196024040684235E-3</v>
      </c>
      <c r="O26" s="13">
        <v>4748000</v>
      </c>
      <c r="P26" s="81">
        <v>17</v>
      </c>
      <c r="Q26" s="65">
        <f t="shared" ref="Q26:Q43" si="6">(O26/J26)</f>
        <v>249894.73684210525</v>
      </c>
      <c r="R26" s="63">
        <v>5</v>
      </c>
      <c r="S26" s="22">
        <v>2</v>
      </c>
      <c r="T26" s="17">
        <v>40</v>
      </c>
      <c r="U26" s="62">
        <v>9</v>
      </c>
      <c r="V26" s="54">
        <v>0.67796610169491522</v>
      </c>
      <c r="W26" s="62">
        <v>2</v>
      </c>
      <c r="X26" s="54">
        <v>6.2131096613855233E-3</v>
      </c>
      <c r="Y26" s="54">
        <v>1.0556875164951175E-2</v>
      </c>
      <c r="Z26" s="25">
        <v>6017000</v>
      </c>
      <c r="AA26" s="64">
        <v>9</v>
      </c>
      <c r="AB26" s="212">
        <v>0</v>
      </c>
      <c r="AC26" s="205">
        <v>0</v>
      </c>
      <c r="AD26" s="206">
        <v>0</v>
      </c>
      <c r="AE26" s="205">
        <v>0</v>
      </c>
      <c r="AF26" s="205">
        <v>0</v>
      </c>
      <c r="AG26" s="206">
        <v>0</v>
      </c>
      <c r="AH26" s="205">
        <v>2</v>
      </c>
      <c r="AI26" s="205">
        <v>40</v>
      </c>
      <c r="AJ26" s="54">
        <f t="shared" ref="AJ26:AJ27" si="7">(AI26/T26)</f>
        <v>1</v>
      </c>
      <c r="AK26" s="213">
        <v>6017000</v>
      </c>
    </row>
    <row r="27" spans="1:38" x14ac:dyDescent="0.2">
      <c r="A27" s="1">
        <v>13</v>
      </c>
      <c r="B27" s="16" t="s">
        <v>10</v>
      </c>
      <c r="C27" s="204">
        <v>1742</v>
      </c>
      <c r="D27" s="205">
        <v>2409</v>
      </c>
      <c r="E27" s="62">
        <v>3</v>
      </c>
      <c r="F27" s="54">
        <f t="shared" si="1"/>
        <v>0.13027959547888163</v>
      </c>
      <c r="G27" s="28">
        <f t="shared" si="2"/>
        <v>0.19363395225464192</v>
      </c>
      <c r="H27" s="206">
        <v>391367187</v>
      </c>
      <c r="I27" s="63">
        <v>4</v>
      </c>
      <c r="J27" s="2">
        <v>1709</v>
      </c>
      <c r="K27" s="62">
        <v>2</v>
      </c>
      <c r="L27" s="54">
        <f t="shared" si="3"/>
        <v>0.70942299709422996</v>
      </c>
      <c r="M27" s="54">
        <f t="shared" si="4"/>
        <v>0.14179042562017755</v>
      </c>
      <c r="N27" s="28">
        <f t="shared" si="5"/>
        <v>0.19752658344891355</v>
      </c>
      <c r="O27" s="13">
        <v>293947808</v>
      </c>
      <c r="P27" s="81">
        <v>3</v>
      </c>
      <c r="Q27" s="65">
        <f t="shared" si="6"/>
        <v>171999.88765359859</v>
      </c>
      <c r="R27" s="63">
        <v>18</v>
      </c>
      <c r="S27" s="22">
        <v>33</v>
      </c>
      <c r="T27" s="17">
        <v>700</v>
      </c>
      <c r="U27" s="62">
        <v>2</v>
      </c>
      <c r="V27" s="54">
        <v>0.29057700290577004</v>
      </c>
      <c r="W27" s="62">
        <v>4</v>
      </c>
      <c r="X27" s="54">
        <v>0.10872941907424666</v>
      </c>
      <c r="Y27" s="54">
        <v>0.18474531538664554</v>
      </c>
      <c r="Z27" s="25">
        <v>97419379</v>
      </c>
      <c r="AA27" s="64">
        <v>2</v>
      </c>
      <c r="AB27" s="212">
        <v>28</v>
      </c>
      <c r="AC27" s="205">
        <v>56</v>
      </c>
      <c r="AD27" s="206">
        <v>4702281</v>
      </c>
      <c r="AE27" s="205">
        <v>0</v>
      </c>
      <c r="AF27" s="205">
        <v>0</v>
      </c>
      <c r="AG27" s="206">
        <v>0</v>
      </c>
      <c r="AH27" s="205">
        <v>5</v>
      </c>
      <c r="AI27" s="205">
        <v>644</v>
      </c>
      <c r="AJ27" s="54">
        <f t="shared" si="7"/>
        <v>0.92</v>
      </c>
      <c r="AK27" s="213">
        <v>92717098</v>
      </c>
    </row>
    <row r="28" spans="1:38" x14ac:dyDescent="0.2">
      <c r="A28" s="1">
        <v>14</v>
      </c>
      <c r="B28" s="16" t="s">
        <v>23</v>
      </c>
      <c r="C28" s="204">
        <v>43</v>
      </c>
      <c r="D28" s="205">
        <v>43</v>
      </c>
      <c r="E28" s="62">
        <v>14</v>
      </c>
      <c r="F28" s="54">
        <f t="shared" si="1"/>
        <v>2.3254556270618136E-3</v>
      </c>
      <c r="G28" s="28">
        <f t="shared" si="2"/>
        <v>3.4563138011413875E-3</v>
      </c>
      <c r="H28" s="206">
        <v>8841069</v>
      </c>
      <c r="I28" s="63">
        <v>16</v>
      </c>
      <c r="J28" s="2">
        <v>43</v>
      </c>
      <c r="K28" s="62">
        <v>13</v>
      </c>
      <c r="L28" s="54">
        <f t="shared" si="3"/>
        <v>1</v>
      </c>
      <c r="M28" s="54">
        <f t="shared" si="4"/>
        <v>3.5675765369617522E-3</v>
      </c>
      <c r="N28" s="28">
        <f t="shared" si="5"/>
        <v>4.9699491447064261E-3</v>
      </c>
      <c r="O28" s="13">
        <v>8841069</v>
      </c>
      <c r="P28" s="81">
        <v>15</v>
      </c>
      <c r="Q28" s="65">
        <f t="shared" si="6"/>
        <v>205606.2558139535</v>
      </c>
      <c r="R28" s="63">
        <v>16</v>
      </c>
      <c r="S28" s="22">
        <v>0</v>
      </c>
      <c r="T28" s="17">
        <v>0</v>
      </c>
      <c r="U28" s="17"/>
      <c r="V28" s="57"/>
      <c r="W28" s="17"/>
      <c r="X28" s="57"/>
      <c r="Y28" s="79"/>
      <c r="Z28" s="25">
        <v>0</v>
      </c>
      <c r="AA28" s="64"/>
      <c r="AB28" s="212">
        <v>0</v>
      </c>
      <c r="AC28" s="205">
        <v>0</v>
      </c>
      <c r="AD28" s="206">
        <v>0</v>
      </c>
      <c r="AE28" s="205">
        <v>0</v>
      </c>
      <c r="AF28" s="205">
        <v>0</v>
      </c>
      <c r="AG28" s="206">
        <v>0</v>
      </c>
      <c r="AH28" s="205">
        <v>0</v>
      </c>
      <c r="AI28" s="205">
        <v>0</v>
      </c>
      <c r="AJ28" s="82"/>
      <c r="AK28" s="213">
        <v>0</v>
      </c>
    </row>
    <row r="29" spans="1:38" x14ac:dyDescent="0.2">
      <c r="A29" s="1">
        <v>15</v>
      </c>
      <c r="B29" s="16" t="s">
        <v>13</v>
      </c>
      <c r="C29" s="204">
        <v>177</v>
      </c>
      <c r="D29" s="205">
        <v>177</v>
      </c>
      <c r="E29" s="62">
        <v>10</v>
      </c>
      <c r="F29" s="54">
        <f t="shared" si="1"/>
        <v>9.5722243253474667E-3</v>
      </c>
      <c r="G29" s="28">
        <f t="shared" si="2"/>
        <v>1.4227152158186641E-2</v>
      </c>
      <c r="H29" s="206">
        <v>36717138</v>
      </c>
      <c r="I29" s="63">
        <v>11</v>
      </c>
      <c r="J29" s="2">
        <v>177</v>
      </c>
      <c r="K29" s="62">
        <v>10</v>
      </c>
      <c r="L29" s="54">
        <f t="shared" si="3"/>
        <v>1</v>
      </c>
      <c r="M29" s="54">
        <f t="shared" si="4"/>
        <v>1.4685140628889074E-2</v>
      </c>
      <c r="N29" s="28">
        <f t="shared" si="5"/>
        <v>2.0457697642163663E-2</v>
      </c>
      <c r="O29" s="13">
        <v>36717138</v>
      </c>
      <c r="P29" s="81">
        <v>11</v>
      </c>
      <c r="Q29" s="65">
        <f t="shared" si="6"/>
        <v>207441.45762711865</v>
      </c>
      <c r="R29" s="63">
        <v>15</v>
      </c>
      <c r="S29" s="22">
        <v>0</v>
      </c>
      <c r="T29" s="17">
        <v>0</v>
      </c>
      <c r="U29" s="17"/>
      <c r="V29" s="57"/>
      <c r="W29" s="17"/>
      <c r="X29" s="57"/>
      <c r="Y29" s="79"/>
      <c r="Z29" s="25">
        <v>0</v>
      </c>
      <c r="AA29" s="64"/>
      <c r="AB29" s="212">
        <v>0</v>
      </c>
      <c r="AC29" s="205">
        <v>0</v>
      </c>
      <c r="AD29" s="206">
        <v>0</v>
      </c>
      <c r="AE29" s="205">
        <v>0</v>
      </c>
      <c r="AF29" s="205">
        <v>0</v>
      </c>
      <c r="AG29" s="206">
        <v>0</v>
      </c>
      <c r="AH29" s="205">
        <v>0</v>
      </c>
      <c r="AI29" s="205">
        <v>0</v>
      </c>
      <c r="AJ29" s="82"/>
      <c r="AK29" s="213">
        <v>0</v>
      </c>
    </row>
    <row r="30" spans="1:38" x14ac:dyDescent="0.2">
      <c r="A30" s="1">
        <v>16</v>
      </c>
      <c r="B30" s="16" t="s">
        <v>17</v>
      </c>
      <c r="C30" s="204">
        <v>611</v>
      </c>
      <c r="D30" s="205">
        <v>685</v>
      </c>
      <c r="E30" s="62">
        <v>6</v>
      </c>
      <c r="F30" s="54">
        <f t="shared" si="1"/>
        <v>3.7045048942728892E-2</v>
      </c>
      <c r="G30" s="28">
        <f t="shared" si="2"/>
        <v>5.505988264608954E-2</v>
      </c>
      <c r="H30" s="206">
        <v>172289676</v>
      </c>
      <c r="I30" s="63">
        <v>5</v>
      </c>
      <c r="J30" s="2">
        <v>605</v>
      </c>
      <c r="K30" s="62">
        <v>6</v>
      </c>
      <c r="L30" s="54">
        <f t="shared" si="3"/>
        <v>0.88321167883211682</v>
      </c>
      <c r="M30" s="54">
        <f t="shared" si="4"/>
        <v>5.0194972206089768E-2</v>
      </c>
      <c r="N30" s="28">
        <f t="shared" si="5"/>
        <v>6.9926028663892748E-2</v>
      </c>
      <c r="O30" s="13">
        <v>161253543</v>
      </c>
      <c r="P30" s="81">
        <v>5</v>
      </c>
      <c r="Q30" s="65">
        <f t="shared" si="6"/>
        <v>266534.7818181818</v>
      </c>
      <c r="R30" s="63">
        <v>2</v>
      </c>
      <c r="S30" s="22">
        <v>6</v>
      </c>
      <c r="T30" s="17">
        <v>80</v>
      </c>
      <c r="U30" s="62">
        <v>6</v>
      </c>
      <c r="V30" s="82">
        <v>0.11678832116788321</v>
      </c>
      <c r="W30" s="62">
        <v>8</v>
      </c>
      <c r="X30" s="54">
        <v>1.2426219322771047E-2</v>
      </c>
      <c r="Y30" s="54">
        <v>2.1113750329902349E-2</v>
      </c>
      <c r="Z30" s="25">
        <v>11036133</v>
      </c>
      <c r="AA30" s="64">
        <v>7</v>
      </c>
      <c r="AB30" s="212">
        <v>0</v>
      </c>
      <c r="AC30" s="205">
        <v>0</v>
      </c>
      <c r="AD30" s="206">
        <v>0</v>
      </c>
      <c r="AE30" s="205">
        <v>0</v>
      </c>
      <c r="AF30" s="205">
        <v>0</v>
      </c>
      <c r="AG30" s="206">
        <v>0</v>
      </c>
      <c r="AH30" s="205">
        <v>6</v>
      </c>
      <c r="AI30" s="205">
        <v>80</v>
      </c>
      <c r="AJ30" s="54">
        <f>(AI30/T30)</f>
        <v>1</v>
      </c>
      <c r="AK30" s="213">
        <v>11036133</v>
      </c>
    </row>
    <row r="31" spans="1:38" x14ac:dyDescent="0.2">
      <c r="A31" s="1">
        <v>17</v>
      </c>
      <c r="B31" s="16" t="s">
        <v>19</v>
      </c>
      <c r="C31" s="204">
        <v>36</v>
      </c>
      <c r="D31" s="205">
        <v>36</v>
      </c>
      <c r="E31" s="62">
        <v>15</v>
      </c>
      <c r="F31" s="54">
        <f t="shared" si="1"/>
        <v>1.9468930831215187E-3</v>
      </c>
      <c r="G31" s="28">
        <f t="shared" si="2"/>
        <v>2.8936580660718593E-3</v>
      </c>
      <c r="H31" s="206">
        <v>8905707</v>
      </c>
      <c r="I31" s="63">
        <v>15</v>
      </c>
      <c r="J31" s="2">
        <v>36</v>
      </c>
      <c r="K31" s="62">
        <v>14</v>
      </c>
      <c r="L31" s="54">
        <f t="shared" si="3"/>
        <v>1</v>
      </c>
      <c r="M31" s="54">
        <f t="shared" si="4"/>
        <v>2.9868082635028624E-3</v>
      </c>
      <c r="N31" s="28">
        <f t="shared" si="5"/>
        <v>4.160887656033287E-3</v>
      </c>
      <c r="O31" s="13">
        <v>8905707</v>
      </c>
      <c r="P31" s="81">
        <v>14</v>
      </c>
      <c r="Q31" s="65">
        <f t="shared" si="6"/>
        <v>247380.75</v>
      </c>
      <c r="R31" s="63">
        <v>7</v>
      </c>
      <c r="S31" s="22">
        <v>0</v>
      </c>
      <c r="T31" s="17">
        <v>0</v>
      </c>
      <c r="U31" s="17"/>
      <c r="V31" s="57"/>
      <c r="W31" s="17"/>
      <c r="X31" s="57"/>
      <c r="Y31" s="79"/>
      <c r="Z31" s="25">
        <v>0</v>
      </c>
      <c r="AA31" s="64"/>
      <c r="AB31" s="212">
        <v>0</v>
      </c>
      <c r="AC31" s="205">
        <v>0</v>
      </c>
      <c r="AD31" s="206">
        <v>0</v>
      </c>
      <c r="AE31" s="205">
        <v>0</v>
      </c>
      <c r="AF31" s="205">
        <v>0</v>
      </c>
      <c r="AG31" s="206">
        <v>0</v>
      </c>
      <c r="AH31" s="205">
        <v>0</v>
      </c>
      <c r="AI31" s="205">
        <v>0</v>
      </c>
      <c r="AJ31" s="82"/>
      <c r="AK31" s="213">
        <v>0</v>
      </c>
    </row>
    <row r="32" spans="1:38" x14ac:dyDescent="0.2">
      <c r="A32" s="1">
        <v>18</v>
      </c>
      <c r="B32" s="16" t="s">
        <v>6</v>
      </c>
      <c r="C32" s="204">
        <v>1437</v>
      </c>
      <c r="D32" s="205">
        <v>1892</v>
      </c>
      <c r="E32" s="62">
        <v>4</v>
      </c>
      <c r="F32" s="54">
        <f t="shared" si="1"/>
        <v>0.1023200475907198</v>
      </c>
      <c r="G32" s="28">
        <f t="shared" si="2"/>
        <v>0.15207780725022105</v>
      </c>
      <c r="H32" s="206">
        <v>416860973</v>
      </c>
      <c r="I32" s="63">
        <v>3</v>
      </c>
      <c r="J32" s="2">
        <v>1407</v>
      </c>
      <c r="K32" s="62">
        <v>3</v>
      </c>
      <c r="L32" s="54">
        <f t="shared" si="3"/>
        <v>0.7436575052854123</v>
      </c>
      <c r="M32" s="54">
        <f t="shared" si="4"/>
        <v>0.11673442296523687</v>
      </c>
      <c r="N32" s="28">
        <f t="shared" si="5"/>
        <v>0.16262135922330098</v>
      </c>
      <c r="O32" s="13">
        <v>348702381</v>
      </c>
      <c r="P32" s="81">
        <v>2</v>
      </c>
      <c r="Q32" s="65">
        <f t="shared" si="6"/>
        <v>247833.95948827293</v>
      </c>
      <c r="R32" s="63">
        <v>6</v>
      </c>
      <c r="S32" s="22">
        <v>30</v>
      </c>
      <c r="T32" s="17">
        <v>485</v>
      </c>
      <c r="U32" s="62">
        <v>3</v>
      </c>
      <c r="V32" s="54">
        <v>0.25634249471458775</v>
      </c>
      <c r="W32" s="62">
        <v>5</v>
      </c>
      <c r="X32" s="54">
        <v>7.533395464429947E-2</v>
      </c>
      <c r="Y32" s="54">
        <v>0.12800211137503298</v>
      </c>
      <c r="Z32" s="25">
        <v>68158592</v>
      </c>
      <c r="AA32" s="64">
        <v>3</v>
      </c>
      <c r="AB32" s="212">
        <v>16</v>
      </c>
      <c r="AC32" s="205">
        <v>32</v>
      </c>
      <c r="AD32" s="206">
        <v>4400000</v>
      </c>
      <c r="AE32" s="205">
        <v>0</v>
      </c>
      <c r="AF32" s="205">
        <v>0</v>
      </c>
      <c r="AG32" s="206">
        <v>0</v>
      </c>
      <c r="AH32" s="205">
        <v>14</v>
      </c>
      <c r="AI32" s="205">
        <v>453</v>
      </c>
      <c r="AJ32" s="54">
        <f t="shared" ref="AJ32:AJ33" si="8">(AI32/T32)</f>
        <v>0.93402061855670104</v>
      </c>
      <c r="AK32" s="213">
        <v>63758592</v>
      </c>
    </row>
    <row r="33" spans="1:37" x14ac:dyDescent="0.2">
      <c r="A33" s="1">
        <v>19</v>
      </c>
      <c r="B33" s="16" t="s">
        <v>11</v>
      </c>
      <c r="C33" s="204">
        <v>679</v>
      </c>
      <c r="D33" s="205">
        <v>742</v>
      </c>
      <c r="E33" s="62">
        <v>5</v>
      </c>
      <c r="F33" s="54">
        <f t="shared" si="1"/>
        <v>4.0127629657671297E-2</v>
      </c>
      <c r="G33" s="28">
        <f t="shared" si="2"/>
        <v>5.9641507917369989E-2</v>
      </c>
      <c r="H33" s="206">
        <v>171494864</v>
      </c>
      <c r="I33" s="63">
        <v>6</v>
      </c>
      <c r="J33" s="2">
        <v>677</v>
      </c>
      <c r="K33" s="62">
        <v>4</v>
      </c>
      <c r="L33" s="54">
        <f t="shared" si="3"/>
        <v>0.91239892183288407</v>
      </c>
      <c r="M33" s="54">
        <f t="shared" si="4"/>
        <v>5.6168588733095492E-2</v>
      </c>
      <c r="N33" s="28">
        <f t="shared" si="5"/>
        <v>7.8247803975959318E-2</v>
      </c>
      <c r="O33" s="13">
        <v>162144864</v>
      </c>
      <c r="P33" s="81">
        <v>4</v>
      </c>
      <c r="Q33" s="65">
        <f t="shared" si="6"/>
        <v>239504.96898079762</v>
      </c>
      <c r="R33" s="63">
        <v>8</v>
      </c>
      <c r="S33" s="22">
        <v>2</v>
      </c>
      <c r="T33" s="17">
        <v>65</v>
      </c>
      <c r="U33" s="62">
        <v>8</v>
      </c>
      <c r="V33" s="54">
        <v>8.7601078167115903E-2</v>
      </c>
      <c r="W33" s="62">
        <v>10</v>
      </c>
      <c r="X33" s="54">
        <v>1.0096303199751475E-2</v>
      </c>
      <c r="Y33" s="54">
        <v>1.7154922143045658E-2</v>
      </c>
      <c r="Z33" s="25">
        <v>9350000</v>
      </c>
      <c r="AA33" s="64">
        <v>8</v>
      </c>
      <c r="AB33" s="212">
        <v>0</v>
      </c>
      <c r="AC33" s="205">
        <v>0</v>
      </c>
      <c r="AD33" s="206">
        <v>0</v>
      </c>
      <c r="AE33" s="205">
        <v>0</v>
      </c>
      <c r="AF33" s="205">
        <v>0</v>
      </c>
      <c r="AG33" s="206">
        <v>0</v>
      </c>
      <c r="AH33" s="205">
        <v>2</v>
      </c>
      <c r="AI33" s="205">
        <v>65</v>
      </c>
      <c r="AJ33" s="54">
        <f t="shared" si="8"/>
        <v>1</v>
      </c>
      <c r="AK33" s="213">
        <v>9350000</v>
      </c>
    </row>
    <row r="34" spans="1:37" x14ac:dyDescent="0.2">
      <c r="A34" s="1">
        <v>20</v>
      </c>
      <c r="B34" s="16" t="s">
        <v>24</v>
      </c>
      <c r="C34" s="204">
        <v>24</v>
      </c>
      <c r="D34" s="205">
        <v>24</v>
      </c>
      <c r="E34" s="62">
        <v>16</v>
      </c>
      <c r="F34" s="54">
        <f t="shared" si="1"/>
        <v>1.2979287220810124E-3</v>
      </c>
      <c r="G34" s="28">
        <f t="shared" si="2"/>
        <v>1.9291053773812395E-3</v>
      </c>
      <c r="H34" s="206">
        <v>6014837</v>
      </c>
      <c r="I34" s="63">
        <v>17</v>
      </c>
      <c r="J34" s="2">
        <v>24</v>
      </c>
      <c r="K34" s="62">
        <v>15</v>
      </c>
      <c r="L34" s="54">
        <f t="shared" si="3"/>
        <v>1</v>
      </c>
      <c r="M34" s="54">
        <f t="shared" si="4"/>
        <v>1.9912055090019081E-3</v>
      </c>
      <c r="N34" s="28">
        <f t="shared" si="5"/>
        <v>2.7739251040221915E-3</v>
      </c>
      <c r="O34" s="13">
        <v>6014837</v>
      </c>
      <c r="P34" s="81">
        <v>16</v>
      </c>
      <c r="Q34" s="65">
        <f t="shared" si="6"/>
        <v>250618.20833333334</v>
      </c>
      <c r="R34" s="63">
        <v>4</v>
      </c>
      <c r="S34" s="22">
        <v>0</v>
      </c>
      <c r="T34" s="17">
        <v>0</v>
      </c>
      <c r="U34" s="17"/>
      <c r="V34" s="57"/>
      <c r="W34" s="17"/>
      <c r="X34" s="57"/>
      <c r="Y34" s="79"/>
      <c r="Z34" s="25">
        <v>0</v>
      </c>
      <c r="AA34" s="64"/>
      <c r="AB34" s="212">
        <v>0</v>
      </c>
      <c r="AC34" s="205">
        <v>0</v>
      </c>
      <c r="AD34" s="206">
        <v>0</v>
      </c>
      <c r="AE34" s="205">
        <v>0</v>
      </c>
      <c r="AF34" s="205">
        <v>0</v>
      </c>
      <c r="AG34" s="206">
        <v>0</v>
      </c>
      <c r="AH34" s="205">
        <v>0</v>
      </c>
      <c r="AI34" s="205">
        <v>0</v>
      </c>
      <c r="AJ34" s="82"/>
      <c r="AK34" s="213">
        <v>0</v>
      </c>
    </row>
    <row r="35" spans="1:37" x14ac:dyDescent="0.2">
      <c r="A35" s="1">
        <v>21</v>
      </c>
      <c r="B35" s="16" t="s">
        <v>14</v>
      </c>
      <c r="C35" s="204">
        <v>673</v>
      </c>
      <c r="D35" s="205">
        <v>2414</v>
      </c>
      <c r="E35" s="62">
        <v>2</v>
      </c>
      <c r="F35" s="54">
        <f t="shared" si="1"/>
        <v>0.13054999729598182</v>
      </c>
      <c r="G35" s="28">
        <f t="shared" si="2"/>
        <v>0.194035849208263</v>
      </c>
      <c r="H35" s="206">
        <v>483139006</v>
      </c>
      <c r="I35" s="63">
        <v>2</v>
      </c>
      <c r="J35" s="2">
        <v>633</v>
      </c>
      <c r="K35" s="62">
        <v>5</v>
      </c>
      <c r="L35" s="54">
        <f t="shared" si="3"/>
        <v>0.26222038111019058</v>
      </c>
      <c r="M35" s="54">
        <f t="shared" si="4"/>
        <v>5.2518045299925327E-2</v>
      </c>
      <c r="N35" s="28">
        <f t="shared" si="5"/>
        <v>7.3162274618585293E-2</v>
      </c>
      <c r="O35" s="13">
        <v>150075989</v>
      </c>
      <c r="P35" s="81">
        <v>6</v>
      </c>
      <c r="Q35" s="65">
        <f t="shared" si="6"/>
        <v>237086.87045813585</v>
      </c>
      <c r="R35" s="63">
        <v>9</v>
      </c>
      <c r="S35" s="22">
        <v>40</v>
      </c>
      <c r="T35" s="17">
        <v>1781</v>
      </c>
      <c r="U35" s="62">
        <v>1</v>
      </c>
      <c r="V35" s="54">
        <v>0.73777961888980947</v>
      </c>
      <c r="W35" s="62">
        <v>1</v>
      </c>
      <c r="X35" s="54">
        <v>0.27663870767319043</v>
      </c>
      <c r="Y35" s="54">
        <v>0.47004486671945106</v>
      </c>
      <c r="Z35" s="25">
        <v>333063017</v>
      </c>
      <c r="AA35" s="64">
        <v>1</v>
      </c>
      <c r="AB35" s="212">
        <v>7</v>
      </c>
      <c r="AC35" s="205">
        <v>14</v>
      </c>
      <c r="AD35" s="206">
        <v>882700</v>
      </c>
      <c r="AE35" s="205">
        <v>10</v>
      </c>
      <c r="AF35" s="205">
        <v>40</v>
      </c>
      <c r="AG35" s="206">
        <v>2087465</v>
      </c>
      <c r="AH35" s="205">
        <v>23</v>
      </c>
      <c r="AI35" s="205">
        <v>1727</v>
      </c>
      <c r="AJ35" s="54">
        <f t="shared" ref="AJ35:AJ38" si="9">(AI35/T35)</f>
        <v>0.96967995508141491</v>
      </c>
      <c r="AK35" s="213">
        <v>330092852</v>
      </c>
    </row>
    <row r="36" spans="1:37" x14ac:dyDescent="0.2">
      <c r="A36" s="1">
        <v>22</v>
      </c>
      <c r="B36" s="16" t="s">
        <v>18</v>
      </c>
      <c r="C36" s="204">
        <v>2087</v>
      </c>
      <c r="D36" s="205">
        <v>2529</v>
      </c>
      <c r="E36" s="62">
        <v>1</v>
      </c>
      <c r="F36" s="54">
        <f t="shared" si="1"/>
        <v>0.13676923908928668</v>
      </c>
      <c r="G36" s="28">
        <f t="shared" si="2"/>
        <v>0.20327947914154812</v>
      </c>
      <c r="H36" s="206">
        <v>542330580</v>
      </c>
      <c r="I36" s="63">
        <v>1</v>
      </c>
      <c r="J36" s="2">
        <v>2083</v>
      </c>
      <c r="K36" s="62">
        <v>1</v>
      </c>
      <c r="L36" s="54">
        <f t="shared" si="3"/>
        <v>0.82364570976670626</v>
      </c>
      <c r="M36" s="54">
        <f t="shared" si="4"/>
        <v>0.17282004480212396</v>
      </c>
      <c r="N36" s="28">
        <f t="shared" si="5"/>
        <v>0.24075358298659269</v>
      </c>
      <c r="O36" s="13">
        <v>493563066</v>
      </c>
      <c r="P36" s="81">
        <v>1</v>
      </c>
      <c r="Q36" s="65">
        <f t="shared" si="6"/>
        <v>236948.1833893423</v>
      </c>
      <c r="R36" s="63">
        <v>10</v>
      </c>
      <c r="S36" s="22">
        <v>4</v>
      </c>
      <c r="T36" s="17">
        <v>446</v>
      </c>
      <c r="U36" s="62">
        <v>4</v>
      </c>
      <c r="V36" s="54">
        <v>0.1763542902332938</v>
      </c>
      <c r="W36" s="62">
        <v>6</v>
      </c>
      <c r="X36" s="54">
        <v>6.9276172724448581E-2</v>
      </c>
      <c r="Y36" s="54">
        <v>0.1177091580892056</v>
      </c>
      <c r="Z36" s="25">
        <v>48767514</v>
      </c>
      <c r="AA36" s="64">
        <v>4</v>
      </c>
      <c r="AB36" s="212">
        <v>0</v>
      </c>
      <c r="AC36" s="205">
        <v>0</v>
      </c>
      <c r="AD36" s="206">
        <v>0</v>
      </c>
      <c r="AE36" s="205">
        <v>0</v>
      </c>
      <c r="AF36" s="205">
        <v>0</v>
      </c>
      <c r="AG36" s="206">
        <v>0</v>
      </c>
      <c r="AH36" s="205">
        <v>4</v>
      </c>
      <c r="AI36" s="205">
        <v>446</v>
      </c>
      <c r="AJ36" s="54">
        <f t="shared" si="9"/>
        <v>1</v>
      </c>
      <c r="AK36" s="213">
        <v>48767514</v>
      </c>
    </row>
    <row r="37" spans="1:37" x14ac:dyDescent="0.2">
      <c r="A37" s="1">
        <v>23</v>
      </c>
      <c r="B37" s="16" t="s">
        <v>12</v>
      </c>
      <c r="C37" s="204">
        <v>236</v>
      </c>
      <c r="D37" s="205">
        <v>327</v>
      </c>
      <c r="E37" s="62">
        <v>8</v>
      </c>
      <c r="F37" s="54">
        <f t="shared" si="1"/>
        <v>1.7684278838353794E-2</v>
      </c>
      <c r="G37" s="28">
        <f t="shared" si="2"/>
        <v>2.6284060766819387E-2</v>
      </c>
      <c r="H37" s="206">
        <v>64625160</v>
      </c>
      <c r="I37" s="63">
        <v>8</v>
      </c>
      <c r="J37" s="2">
        <v>229</v>
      </c>
      <c r="K37" s="62">
        <v>8</v>
      </c>
      <c r="L37" s="54">
        <f t="shared" si="3"/>
        <v>0.70030581039755346</v>
      </c>
      <c r="M37" s="54">
        <f t="shared" si="4"/>
        <v>1.8999419231726541E-2</v>
      </c>
      <c r="N37" s="28">
        <f t="shared" si="5"/>
        <v>2.6467868700878409E-2</v>
      </c>
      <c r="O37" s="13">
        <v>48653160</v>
      </c>
      <c r="P37" s="81">
        <v>9</v>
      </c>
      <c r="Q37" s="65">
        <f t="shared" si="6"/>
        <v>212459.21397379914</v>
      </c>
      <c r="R37" s="63">
        <v>13</v>
      </c>
      <c r="S37" s="22">
        <v>7</v>
      </c>
      <c r="T37" s="17">
        <v>98</v>
      </c>
      <c r="U37" s="62">
        <v>5</v>
      </c>
      <c r="V37" s="54">
        <v>0.29969418960244648</v>
      </c>
      <c r="W37" s="62">
        <v>3</v>
      </c>
      <c r="X37" s="54">
        <v>1.5222118670394533E-2</v>
      </c>
      <c r="Y37" s="54">
        <v>2.5864344154130376E-2</v>
      </c>
      <c r="Z37" s="25">
        <v>15972000</v>
      </c>
      <c r="AA37" s="64">
        <v>5</v>
      </c>
      <c r="AB37" s="212">
        <v>0</v>
      </c>
      <c r="AC37" s="205">
        <v>0</v>
      </c>
      <c r="AD37" s="206">
        <v>0</v>
      </c>
      <c r="AE37" s="205">
        <v>1</v>
      </c>
      <c r="AF37" s="205">
        <v>4</v>
      </c>
      <c r="AG37" s="206">
        <v>500000</v>
      </c>
      <c r="AH37" s="205">
        <v>6</v>
      </c>
      <c r="AI37" s="205">
        <v>94</v>
      </c>
      <c r="AJ37" s="54">
        <f t="shared" si="9"/>
        <v>0.95918367346938771</v>
      </c>
      <c r="AK37" s="213">
        <v>15472000</v>
      </c>
    </row>
    <row r="38" spans="1:37" x14ac:dyDescent="0.2">
      <c r="A38" s="1">
        <v>24</v>
      </c>
      <c r="B38" s="16" t="s">
        <v>21</v>
      </c>
      <c r="C38" s="204">
        <v>568</v>
      </c>
      <c r="D38" s="205">
        <v>632</v>
      </c>
      <c r="E38" s="62">
        <v>7</v>
      </c>
      <c r="F38" s="54">
        <f t="shared" si="1"/>
        <v>3.4178789681466662E-2</v>
      </c>
      <c r="G38" s="28">
        <f t="shared" si="2"/>
        <v>5.0799774937705974E-2</v>
      </c>
      <c r="H38" s="206">
        <v>129633674</v>
      </c>
      <c r="I38" s="63">
        <v>7</v>
      </c>
      <c r="J38" s="2">
        <v>558</v>
      </c>
      <c r="K38" s="62">
        <v>7</v>
      </c>
      <c r="L38" s="54">
        <f t="shared" si="3"/>
        <v>0.88291139240506333</v>
      </c>
      <c r="M38" s="54">
        <f t="shared" si="4"/>
        <v>4.6295528084294366E-2</v>
      </c>
      <c r="N38" s="28">
        <f t="shared" si="5"/>
        <v>6.4493758668515949E-2</v>
      </c>
      <c r="O38" s="13">
        <v>116508620</v>
      </c>
      <c r="P38" s="81">
        <v>7</v>
      </c>
      <c r="Q38" s="65">
        <f t="shared" si="6"/>
        <v>208796.8100358423</v>
      </c>
      <c r="R38" s="63">
        <v>14</v>
      </c>
      <c r="S38" s="22">
        <v>10</v>
      </c>
      <c r="T38" s="17">
        <v>74</v>
      </c>
      <c r="U38" s="62">
        <v>7</v>
      </c>
      <c r="V38" s="82">
        <v>0.11708860759493671</v>
      </c>
      <c r="W38" s="62">
        <v>7</v>
      </c>
      <c r="X38" s="54">
        <v>1.1494252873563218E-2</v>
      </c>
      <c r="Y38" s="54">
        <v>1.9530219055159673E-2</v>
      </c>
      <c r="Z38" s="25">
        <v>13125054</v>
      </c>
      <c r="AA38" s="64">
        <v>6</v>
      </c>
      <c r="AB38" s="212">
        <v>4</v>
      </c>
      <c r="AC38" s="205">
        <v>8</v>
      </c>
      <c r="AD38" s="206">
        <v>1300000</v>
      </c>
      <c r="AE38" s="205">
        <v>0</v>
      </c>
      <c r="AF38" s="205">
        <v>0</v>
      </c>
      <c r="AG38" s="206">
        <v>0</v>
      </c>
      <c r="AH38" s="205">
        <v>6</v>
      </c>
      <c r="AI38" s="205">
        <v>66</v>
      </c>
      <c r="AJ38" s="54">
        <f t="shared" si="9"/>
        <v>0.89189189189189189</v>
      </c>
      <c r="AK38" s="213">
        <v>11825054</v>
      </c>
    </row>
    <row r="39" spans="1:37" x14ac:dyDescent="0.2">
      <c r="A39" s="1">
        <v>25</v>
      </c>
      <c r="B39" s="16" t="s">
        <v>15</v>
      </c>
      <c r="C39" s="204">
        <v>15</v>
      </c>
      <c r="D39" s="205">
        <v>15</v>
      </c>
      <c r="E39" s="62">
        <v>18</v>
      </c>
      <c r="F39" s="54">
        <f t="shared" si="1"/>
        <v>8.1120545130063278E-4</v>
      </c>
      <c r="G39" s="28">
        <f t="shared" si="2"/>
        <v>1.2056908608632747E-3</v>
      </c>
      <c r="H39" s="206">
        <v>3329305</v>
      </c>
      <c r="I39" s="63">
        <v>18</v>
      </c>
      <c r="J39" s="2">
        <v>15</v>
      </c>
      <c r="K39" s="62">
        <v>18</v>
      </c>
      <c r="L39" s="54">
        <f t="shared" si="3"/>
        <v>1</v>
      </c>
      <c r="M39" s="54">
        <f t="shared" si="4"/>
        <v>1.2445034431261927E-3</v>
      </c>
      <c r="N39" s="28">
        <f t="shared" si="5"/>
        <v>1.7337031900138697E-3</v>
      </c>
      <c r="O39" s="13">
        <v>3329305</v>
      </c>
      <c r="P39" s="81">
        <v>18</v>
      </c>
      <c r="Q39" s="65">
        <f t="shared" si="6"/>
        <v>221953.66666666666</v>
      </c>
      <c r="R39" s="63">
        <v>12</v>
      </c>
      <c r="S39" s="22">
        <v>0</v>
      </c>
      <c r="T39" s="17">
        <v>0</v>
      </c>
      <c r="U39" s="17"/>
      <c r="V39" s="57"/>
      <c r="W39" s="17"/>
      <c r="X39" s="57"/>
      <c r="Y39" s="79"/>
      <c r="Z39" s="25">
        <v>0</v>
      </c>
      <c r="AA39" s="64"/>
      <c r="AB39" s="212">
        <v>0</v>
      </c>
      <c r="AC39" s="205">
        <v>0</v>
      </c>
      <c r="AD39" s="206">
        <v>0</v>
      </c>
      <c r="AE39" s="205">
        <v>0</v>
      </c>
      <c r="AF39" s="205">
        <v>0</v>
      </c>
      <c r="AG39" s="206">
        <v>0</v>
      </c>
      <c r="AH39" s="205">
        <v>0</v>
      </c>
      <c r="AI39" s="205">
        <v>0</v>
      </c>
      <c r="AJ39" s="82"/>
      <c r="AK39" s="213">
        <v>0</v>
      </c>
    </row>
    <row r="40" spans="1:37" x14ac:dyDescent="0.2">
      <c r="A40" s="1">
        <v>26</v>
      </c>
      <c r="B40" s="16" t="s">
        <v>25</v>
      </c>
      <c r="C40" s="204">
        <v>19</v>
      </c>
      <c r="D40" s="205">
        <v>19</v>
      </c>
      <c r="E40" s="62">
        <v>17</v>
      </c>
      <c r="F40" s="54">
        <f t="shared" si="1"/>
        <v>1.0275269049808014E-3</v>
      </c>
      <c r="G40" s="28">
        <f t="shared" si="2"/>
        <v>1.5272084237601478E-3</v>
      </c>
      <c r="H40" s="206">
        <v>10009906</v>
      </c>
      <c r="I40" s="63">
        <v>14</v>
      </c>
      <c r="J40" s="2">
        <v>19</v>
      </c>
      <c r="K40" s="62">
        <v>16</v>
      </c>
      <c r="L40" s="54">
        <f t="shared" si="3"/>
        <v>1</v>
      </c>
      <c r="M40" s="54">
        <f t="shared" si="4"/>
        <v>1.5763710279598441E-3</v>
      </c>
      <c r="N40" s="28">
        <f t="shared" si="5"/>
        <v>2.196024040684235E-3</v>
      </c>
      <c r="O40" s="13">
        <v>10009906</v>
      </c>
      <c r="P40" s="81">
        <v>13</v>
      </c>
      <c r="Q40" s="65">
        <f t="shared" si="6"/>
        <v>526837.15789473685</v>
      </c>
      <c r="R40" s="63">
        <v>1</v>
      </c>
      <c r="S40" s="22">
        <v>0</v>
      </c>
      <c r="T40" s="17">
        <v>0</v>
      </c>
      <c r="U40" s="17"/>
      <c r="V40" s="57"/>
      <c r="W40" s="17"/>
      <c r="X40" s="57"/>
      <c r="Y40" s="79"/>
      <c r="Z40" s="25">
        <v>0</v>
      </c>
      <c r="AA40" s="64"/>
      <c r="AB40" s="212">
        <v>0</v>
      </c>
      <c r="AC40" s="205">
        <v>0</v>
      </c>
      <c r="AD40" s="206">
        <v>0</v>
      </c>
      <c r="AE40" s="205">
        <v>0</v>
      </c>
      <c r="AF40" s="205">
        <v>0</v>
      </c>
      <c r="AG40" s="206">
        <v>0</v>
      </c>
      <c r="AH40" s="205">
        <v>0</v>
      </c>
      <c r="AI40" s="205">
        <v>0</v>
      </c>
      <c r="AJ40" s="82"/>
      <c r="AK40" s="213">
        <v>0</v>
      </c>
    </row>
    <row r="41" spans="1:37" x14ac:dyDescent="0.2">
      <c r="A41" s="1">
        <v>27</v>
      </c>
      <c r="B41" s="16" t="s">
        <v>8</v>
      </c>
      <c r="C41" s="204">
        <v>195</v>
      </c>
      <c r="D41" s="205">
        <v>196</v>
      </c>
      <c r="E41" s="62">
        <v>9</v>
      </c>
      <c r="F41" s="54">
        <f t="shared" si="1"/>
        <v>1.0599751230328268E-2</v>
      </c>
      <c r="G41" s="28">
        <f t="shared" si="2"/>
        <v>1.5754360581946788E-2</v>
      </c>
      <c r="H41" s="206">
        <v>50308104</v>
      </c>
      <c r="I41" s="63">
        <v>9</v>
      </c>
      <c r="J41" s="2">
        <v>194</v>
      </c>
      <c r="K41" s="62">
        <v>9</v>
      </c>
      <c r="L41" s="54">
        <f t="shared" si="3"/>
        <v>0.98979591836734693</v>
      </c>
      <c r="M41" s="54">
        <f t="shared" si="4"/>
        <v>1.6095577864432092E-2</v>
      </c>
      <c r="N41" s="28">
        <f t="shared" si="5"/>
        <v>2.2422561257512713E-2</v>
      </c>
      <c r="O41" s="13">
        <v>49908104</v>
      </c>
      <c r="P41" s="81">
        <v>8</v>
      </c>
      <c r="Q41" s="65">
        <f t="shared" si="6"/>
        <v>257258.26804123711</v>
      </c>
      <c r="R41" s="63">
        <v>3</v>
      </c>
      <c r="S41" s="22">
        <v>1</v>
      </c>
      <c r="T41" s="17">
        <v>2</v>
      </c>
      <c r="U41" s="62">
        <v>11</v>
      </c>
      <c r="V41" s="54">
        <v>1.020408163265306E-2</v>
      </c>
      <c r="W41" s="62">
        <v>11</v>
      </c>
      <c r="X41" s="82">
        <v>3.1065548306927616E-4</v>
      </c>
      <c r="Y41" s="54">
        <v>5.2784375824755877E-4</v>
      </c>
      <c r="Z41" s="25">
        <v>400000</v>
      </c>
      <c r="AA41" s="64">
        <v>11</v>
      </c>
      <c r="AB41" s="212">
        <v>1</v>
      </c>
      <c r="AC41" s="205">
        <v>2</v>
      </c>
      <c r="AD41" s="206">
        <v>400000</v>
      </c>
      <c r="AE41" s="205">
        <v>0</v>
      </c>
      <c r="AF41" s="205">
        <v>0</v>
      </c>
      <c r="AG41" s="206">
        <v>0</v>
      </c>
      <c r="AH41" s="205">
        <v>0</v>
      </c>
      <c r="AI41" s="205">
        <v>0</v>
      </c>
      <c r="AJ41" s="23"/>
      <c r="AK41" s="213">
        <v>0</v>
      </c>
    </row>
    <row r="42" spans="1:37" x14ac:dyDescent="0.2">
      <c r="A42" s="1">
        <v>28</v>
      </c>
      <c r="B42" s="16" t="s">
        <v>16</v>
      </c>
      <c r="C42" s="204">
        <v>65</v>
      </c>
      <c r="D42" s="205">
        <v>65</v>
      </c>
      <c r="E42" s="62">
        <v>12</v>
      </c>
      <c r="F42" s="54">
        <f t="shared" si="1"/>
        <v>3.5152236223027419E-3</v>
      </c>
      <c r="G42" s="28">
        <f t="shared" si="2"/>
        <v>5.2246603970741903E-3</v>
      </c>
      <c r="H42" s="206">
        <v>12377453</v>
      </c>
      <c r="I42" s="63">
        <v>12</v>
      </c>
      <c r="J42" s="2">
        <v>65</v>
      </c>
      <c r="K42" s="62">
        <v>12</v>
      </c>
      <c r="L42" s="54">
        <f t="shared" si="3"/>
        <v>1</v>
      </c>
      <c r="M42" s="54">
        <f t="shared" si="4"/>
        <v>5.392848253546835E-3</v>
      </c>
      <c r="N42" s="28">
        <f t="shared" si="5"/>
        <v>7.5127138233934349E-3</v>
      </c>
      <c r="O42" s="13">
        <v>12377453</v>
      </c>
      <c r="P42" s="81">
        <v>12</v>
      </c>
      <c r="Q42" s="65">
        <f t="shared" si="6"/>
        <v>190422.35384615386</v>
      </c>
      <c r="R42" s="63">
        <v>17</v>
      </c>
      <c r="S42" s="22">
        <v>0</v>
      </c>
      <c r="T42" s="17">
        <v>0</v>
      </c>
      <c r="U42" s="17"/>
      <c r="V42" s="57"/>
      <c r="W42" s="17"/>
      <c r="X42" s="57"/>
      <c r="Y42" s="79"/>
      <c r="Z42" s="25">
        <v>0</v>
      </c>
      <c r="AA42" s="64"/>
      <c r="AB42" s="212">
        <v>0</v>
      </c>
      <c r="AC42" s="205">
        <v>0</v>
      </c>
      <c r="AD42" s="206">
        <v>0</v>
      </c>
      <c r="AE42" s="205">
        <v>0</v>
      </c>
      <c r="AF42" s="205">
        <v>0</v>
      </c>
      <c r="AG42" s="206">
        <v>0</v>
      </c>
      <c r="AH42" s="205">
        <v>0</v>
      </c>
      <c r="AI42" s="205">
        <v>0</v>
      </c>
      <c r="AJ42" s="82"/>
      <c r="AK42" s="213">
        <v>0</v>
      </c>
    </row>
    <row r="43" spans="1:37" x14ac:dyDescent="0.2">
      <c r="A43" s="1">
        <v>29</v>
      </c>
      <c r="B43" s="16" t="s">
        <v>20</v>
      </c>
      <c r="C43" s="204">
        <v>166</v>
      </c>
      <c r="D43" s="205">
        <v>177</v>
      </c>
      <c r="E43" s="62">
        <v>10</v>
      </c>
      <c r="F43" s="54">
        <f t="shared" si="1"/>
        <v>9.5722243253474667E-3</v>
      </c>
      <c r="G43" s="28">
        <f t="shared" si="2"/>
        <v>1.4227152158186641E-2</v>
      </c>
      <c r="H43" s="206">
        <v>40543206</v>
      </c>
      <c r="I43" s="63">
        <v>10</v>
      </c>
      <c r="J43" s="2">
        <v>159</v>
      </c>
      <c r="K43" s="62">
        <v>11</v>
      </c>
      <c r="L43" s="54">
        <f t="shared" si="3"/>
        <v>0.89830508474576276</v>
      </c>
      <c r="M43" s="54">
        <f t="shared" si="4"/>
        <v>1.3191736497137643E-2</v>
      </c>
      <c r="N43" s="28">
        <f t="shared" si="5"/>
        <v>1.8377253814147017E-2</v>
      </c>
      <c r="O43" s="13">
        <v>37063206</v>
      </c>
      <c r="P43" s="81">
        <v>10</v>
      </c>
      <c r="Q43" s="65">
        <f t="shared" si="6"/>
        <v>233101.9245283019</v>
      </c>
      <c r="R43" s="63">
        <v>11</v>
      </c>
      <c r="S43" s="22">
        <v>7</v>
      </c>
      <c r="T43" s="17">
        <v>18</v>
      </c>
      <c r="U43" s="62">
        <v>10</v>
      </c>
      <c r="V43" s="54">
        <v>0.10169491525423729</v>
      </c>
      <c r="W43" s="62">
        <v>9</v>
      </c>
      <c r="X43" s="54">
        <v>2.7958993476234857E-3</v>
      </c>
      <c r="Y43" s="54">
        <v>4.7505938242280287E-3</v>
      </c>
      <c r="Z43" s="25">
        <v>3480000</v>
      </c>
      <c r="AA43" s="64">
        <v>10</v>
      </c>
      <c r="AB43" s="212">
        <v>6</v>
      </c>
      <c r="AC43" s="205">
        <v>12</v>
      </c>
      <c r="AD43" s="206">
        <v>2880000</v>
      </c>
      <c r="AE43" s="205">
        <v>0</v>
      </c>
      <c r="AF43" s="205">
        <v>0</v>
      </c>
      <c r="AG43" s="206">
        <v>0</v>
      </c>
      <c r="AH43" s="205">
        <v>1</v>
      </c>
      <c r="AI43" s="205">
        <v>6</v>
      </c>
      <c r="AJ43" s="54">
        <f>(AI43/T43)</f>
        <v>0.33333333333333331</v>
      </c>
      <c r="AK43" s="213">
        <v>600000</v>
      </c>
    </row>
    <row r="44" spans="1:37" ht="15" thickBot="1" x14ac:dyDescent="0.25">
      <c r="B44" s="16"/>
      <c r="C44" s="207"/>
      <c r="D44" s="83"/>
      <c r="E44" s="66"/>
      <c r="F44" s="83"/>
      <c r="G44" s="83"/>
      <c r="H44" s="67"/>
      <c r="I44" s="70"/>
      <c r="J44" s="189"/>
      <c r="K44" s="85"/>
      <c r="L44" s="86"/>
      <c r="M44" s="86"/>
      <c r="N44" s="87"/>
      <c r="O44" s="67"/>
      <c r="P44" s="69"/>
      <c r="Q44" s="88"/>
      <c r="R44" s="68"/>
      <c r="S44" s="89"/>
      <c r="T44" s="83"/>
      <c r="U44" s="66"/>
      <c r="V44" s="90"/>
      <c r="W44" s="66"/>
      <c r="X44" s="87"/>
      <c r="Y44" s="90"/>
      <c r="Z44" s="67"/>
      <c r="AA44" s="91"/>
      <c r="AB44" s="84"/>
      <c r="AC44" s="83"/>
      <c r="AD44" s="67"/>
      <c r="AE44" s="83"/>
      <c r="AF44" s="83"/>
      <c r="AG44" s="67"/>
      <c r="AH44" s="83"/>
      <c r="AI44" s="83"/>
      <c r="AJ44" s="87"/>
      <c r="AK44" s="111"/>
    </row>
    <row r="45" spans="1:37" ht="15" thickTop="1" x14ac:dyDescent="0.2">
      <c r="B45" s="18"/>
      <c r="C45" s="92"/>
      <c r="D45" s="92"/>
      <c r="E45" s="93"/>
      <c r="F45" s="94"/>
      <c r="G45" s="95"/>
      <c r="H45" s="108"/>
      <c r="I45" s="96"/>
      <c r="J45" s="97"/>
      <c r="K45" s="98"/>
      <c r="L45" s="95"/>
      <c r="M45" s="99"/>
      <c r="N45" s="99"/>
      <c r="O45" s="109"/>
      <c r="P45" s="100"/>
      <c r="Q45" s="95"/>
      <c r="R45" s="101"/>
      <c r="S45" s="98"/>
      <c r="T45" s="101"/>
      <c r="U45" s="101"/>
      <c r="V45" s="95"/>
      <c r="W45" s="101"/>
      <c r="X45" s="99"/>
      <c r="Y45" s="94"/>
      <c r="Z45" s="110"/>
      <c r="AA45" s="18"/>
      <c r="AB45" s="101"/>
      <c r="AC45" s="101"/>
      <c r="AD45" s="110"/>
      <c r="AE45" s="101"/>
      <c r="AF45" s="101"/>
      <c r="AG45" s="110"/>
      <c r="AH45" s="101"/>
      <c r="AI45" s="101"/>
      <c r="AJ45" s="99"/>
      <c r="AK45" s="112"/>
    </row>
    <row r="46" spans="1:37" x14ac:dyDescent="0.2">
      <c r="B46" s="3" t="s">
        <v>26</v>
      </c>
      <c r="C46" s="12"/>
      <c r="D46" s="12"/>
      <c r="E46" s="31"/>
      <c r="F46" s="32"/>
      <c r="G46" s="33"/>
      <c r="H46" s="35"/>
      <c r="I46" s="37"/>
      <c r="J46" s="31"/>
      <c r="K46" s="34"/>
      <c r="L46" s="33"/>
      <c r="M46" s="38"/>
      <c r="N46" s="38"/>
      <c r="O46" s="27"/>
      <c r="P46" s="36"/>
      <c r="Q46" s="33"/>
      <c r="R46" s="30"/>
      <c r="S46" s="34"/>
      <c r="T46" s="30"/>
      <c r="U46" s="30"/>
      <c r="V46" s="33"/>
      <c r="W46" s="30"/>
      <c r="X46" s="38"/>
      <c r="Y46" s="32"/>
      <c r="AA46" s="6"/>
      <c r="AB46" s="30"/>
      <c r="AC46" s="30"/>
      <c r="AE46" s="30"/>
      <c r="AF46" s="30"/>
      <c r="AH46" s="30"/>
      <c r="AI46" s="30"/>
      <c r="AJ46" s="32"/>
    </row>
    <row r="47" spans="1:37" x14ac:dyDescent="0.2">
      <c r="B47" s="3" t="s">
        <v>53</v>
      </c>
      <c r="C47" s="30"/>
      <c r="D47" s="30"/>
      <c r="E47" s="31"/>
      <c r="F47" s="32"/>
      <c r="G47" s="33"/>
      <c r="H47" s="35"/>
      <c r="I47" s="37"/>
      <c r="J47" s="31"/>
      <c r="K47" s="34"/>
      <c r="L47" s="33"/>
      <c r="M47" s="38"/>
      <c r="N47" s="38"/>
      <c r="O47" s="27"/>
      <c r="P47" s="36"/>
      <c r="Q47" s="33"/>
      <c r="R47" s="30"/>
      <c r="S47" s="34"/>
      <c r="T47" s="30"/>
      <c r="U47" s="30"/>
      <c r="V47" s="33"/>
      <c r="W47" s="30"/>
      <c r="X47" s="38"/>
      <c r="Y47" s="32"/>
      <c r="AA47" s="30"/>
      <c r="AB47" s="30"/>
      <c r="AC47" s="30"/>
      <c r="AE47" s="30"/>
      <c r="AF47" s="30"/>
      <c r="AH47" s="30"/>
      <c r="AI47" s="30"/>
      <c r="AJ47" s="38"/>
    </row>
    <row r="48" spans="1:37" x14ac:dyDescent="0.2">
      <c r="B48" s="30"/>
      <c r="C48" s="30"/>
      <c r="D48" s="30"/>
      <c r="E48" s="31"/>
      <c r="F48" s="32"/>
      <c r="G48" s="33"/>
      <c r="H48" s="35"/>
      <c r="I48" s="37"/>
      <c r="J48" s="31"/>
      <c r="K48" s="34"/>
      <c r="L48" s="33"/>
      <c r="M48" s="38"/>
      <c r="N48" s="38"/>
      <c r="O48" s="27"/>
      <c r="P48" s="36"/>
      <c r="Q48" s="33"/>
      <c r="R48" s="30"/>
      <c r="S48" s="34"/>
      <c r="T48" s="30"/>
      <c r="U48" s="30"/>
      <c r="V48" s="33"/>
      <c r="W48" s="30"/>
      <c r="X48" s="38"/>
      <c r="Y48" s="32"/>
      <c r="AA48" s="30"/>
      <c r="AB48" s="30"/>
      <c r="AC48" s="30"/>
      <c r="AE48" s="30"/>
      <c r="AF48" s="30"/>
      <c r="AH48" s="30"/>
      <c r="AI48" s="30"/>
      <c r="AJ48" s="38"/>
    </row>
    <row r="49" spans="2:36" x14ac:dyDescent="0.2">
      <c r="B49" s="30"/>
      <c r="C49" s="30"/>
      <c r="D49" s="30"/>
      <c r="E49" s="31"/>
      <c r="F49" s="32"/>
      <c r="G49" s="33"/>
      <c r="H49" s="35"/>
      <c r="I49" s="37"/>
      <c r="J49" s="31"/>
      <c r="K49" s="34"/>
      <c r="L49" s="33"/>
      <c r="M49" s="38"/>
      <c r="N49" s="38"/>
      <c r="O49" s="27"/>
      <c r="P49" s="36"/>
      <c r="Q49" s="33"/>
      <c r="R49" s="30"/>
      <c r="S49" s="34"/>
      <c r="T49" s="30"/>
      <c r="U49" s="30"/>
      <c r="V49" s="33"/>
      <c r="W49" s="30"/>
      <c r="X49" s="38"/>
      <c r="Y49" s="32"/>
      <c r="AA49" s="30"/>
      <c r="AB49" s="30"/>
      <c r="AC49" s="30"/>
      <c r="AE49" s="30"/>
      <c r="AF49" s="30"/>
      <c r="AH49" s="30"/>
      <c r="AI49" s="30"/>
      <c r="AJ49" s="38"/>
    </row>
    <row r="50" spans="2:36" x14ac:dyDescent="0.2">
      <c r="B50" s="30"/>
      <c r="C50" s="30"/>
      <c r="D50" s="30"/>
      <c r="E50" s="31"/>
      <c r="F50" s="32"/>
      <c r="G50" s="33"/>
      <c r="H50" s="35"/>
      <c r="I50" s="37"/>
      <c r="J50" s="31"/>
      <c r="K50" s="34"/>
      <c r="L50" s="33"/>
      <c r="M50" s="38"/>
      <c r="N50" s="38"/>
      <c r="O50" s="27"/>
      <c r="P50" s="36"/>
      <c r="Q50" s="33"/>
      <c r="R50" s="30"/>
      <c r="S50" s="34"/>
      <c r="T50" s="30"/>
      <c r="U50" s="30"/>
      <c r="V50" s="33"/>
      <c r="W50" s="30"/>
      <c r="X50" s="38"/>
      <c r="Y50" s="32"/>
      <c r="AA50" s="30"/>
      <c r="AB50" s="30"/>
      <c r="AC50" s="30"/>
      <c r="AE50" s="30"/>
      <c r="AF50" s="30"/>
      <c r="AH50" s="30"/>
      <c r="AI50" s="30"/>
      <c r="AJ50" s="38"/>
    </row>
    <row r="55" spans="2:36" x14ac:dyDescent="0.2">
      <c r="C55" s="30"/>
      <c r="D55" s="30"/>
      <c r="J55" s="30"/>
      <c r="S55" s="30"/>
      <c r="T55" s="30"/>
      <c r="AB55" s="30"/>
      <c r="AC55" s="30"/>
      <c r="AF55" s="30"/>
      <c r="AI55" s="30"/>
    </row>
  </sheetData>
  <sortState xmlns:xlrd2="http://schemas.microsoft.com/office/spreadsheetml/2017/richdata2" ref="A26:R43">
    <sortCondition ref="A26:A43"/>
  </sortState>
  <mergeCells count="45">
    <mergeCell ref="W9:W12"/>
    <mergeCell ref="X9:Y10"/>
    <mergeCell ref="AA9:AA12"/>
    <mergeCell ref="B6:B12"/>
    <mergeCell ref="F11:F12"/>
    <mergeCell ref="G11:G12"/>
    <mergeCell ref="M11:M12"/>
    <mergeCell ref="N11:N12"/>
    <mergeCell ref="X11:X12"/>
    <mergeCell ref="Y11:Y12"/>
    <mergeCell ref="Z9:Z12"/>
    <mergeCell ref="R9:R12"/>
    <mergeCell ref="S9:S12"/>
    <mergeCell ref="T9:T12"/>
    <mergeCell ref="U9:U12"/>
    <mergeCell ref="V9:V12"/>
    <mergeCell ref="C6:I8"/>
    <mergeCell ref="J6:R8"/>
    <mergeCell ref="S6:AK8"/>
    <mergeCell ref="C9:C12"/>
    <mergeCell ref="D9:D12"/>
    <mergeCell ref="E9:E12"/>
    <mergeCell ref="F9:G10"/>
    <mergeCell ref="H9:H12"/>
    <mergeCell ref="I9:I12"/>
    <mergeCell ref="J9:J12"/>
    <mergeCell ref="K9:K12"/>
    <mergeCell ref="L9:L12"/>
    <mergeCell ref="M9:N10"/>
    <mergeCell ref="O9:O12"/>
    <mergeCell ref="P9:P12"/>
    <mergeCell ref="Q9:Q12"/>
    <mergeCell ref="AB9:AD10"/>
    <mergeCell ref="AE9:AG10"/>
    <mergeCell ref="AH9:AK10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</mergeCells>
  <pageMargins left="0.7" right="0.7" top="0.75" bottom="0.75" header="0.3" footer="0.3"/>
  <pageSetup paperSize="3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4BAF7B-5631-4B3B-B430-E59C3808CFF2}"/>
</file>

<file path=customXml/itemProps2.xml><?xml version="1.0" encoding="utf-8"?>
<ds:datastoreItem xmlns:ds="http://schemas.openxmlformats.org/officeDocument/2006/customXml" ds:itemID="{7F1EA242-00D0-4397-A3B1-238E51410326}"/>
</file>

<file path=customXml/itemProps3.xml><?xml version="1.0" encoding="utf-8"?>
<ds:datastoreItem xmlns:ds="http://schemas.openxmlformats.org/officeDocument/2006/customXml" ds:itemID="{6EC5C04B-F541-45AF-99CA-7F17BA098F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Table1B</vt:lpstr>
      <vt:lpstr>Table1B!Print_Area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2021-01-13T15:46:52Z</cp:lastPrinted>
  <dcterms:created xsi:type="dcterms:W3CDTF">2011-05-10T16:56:21Z</dcterms:created>
  <dcterms:modified xsi:type="dcterms:W3CDTF">2021-01-13T15:47:02Z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