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Housing Production\2016\Appendices\"/>
    </mc:Choice>
  </mc:AlternateContent>
  <xr:revisionPtr revIDLastSave="0" documentId="10_ncr:100000_{455064EB-A397-43EB-A8CA-866BA3C0660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M37" i="1" s="1"/>
  <c r="J37" i="1"/>
  <c r="L37" i="1" s="1"/>
  <c r="K36" i="1"/>
  <c r="M36" i="1" s="1"/>
  <c r="J36" i="1"/>
  <c r="L36" i="1" s="1"/>
  <c r="K35" i="1"/>
  <c r="M35" i="1" s="1"/>
  <c r="J35" i="1"/>
  <c r="L35" i="1" s="1"/>
  <c r="K34" i="1"/>
  <c r="M34" i="1" s="1"/>
  <c r="J34" i="1"/>
  <c r="L34" i="1" s="1"/>
  <c r="K33" i="1"/>
  <c r="M33" i="1" s="1"/>
  <c r="J33" i="1"/>
  <c r="L33" i="1" s="1"/>
  <c r="K32" i="1"/>
  <c r="M32" i="1" s="1"/>
  <c r="J32" i="1"/>
  <c r="L32" i="1" s="1"/>
  <c r="H31" i="1"/>
  <c r="K31" i="1" s="1"/>
  <c r="M31" i="1" s="1"/>
  <c r="G31" i="1"/>
  <c r="J31" i="1" s="1"/>
  <c r="L31" i="1" s="1"/>
  <c r="M20" i="1"/>
  <c r="L20" i="1"/>
  <c r="K20" i="1"/>
  <c r="J20" i="1"/>
  <c r="K19" i="1"/>
  <c r="M19" i="1" s="1"/>
  <c r="J19" i="1"/>
  <c r="L19" i="1" s="1"/>
  <c r="Y18" i="1"/>
  <c r="X18" i="1"/>
  <c r="K18" i="1"/>
  <c r="M18" i="1" s="1"/>
  <c r="J18" i="1"/>
  <c r="L18" i="1" s="1"/>
  <c r="Y17" i="1"/>
  <c r="X17" i="1"/>
  <c r="K17" i="1"/>
  <c r="M17" i="1" s="1"/>
  <c r="J17" i="1"/>
  <c r="L17" i="1" s="1"/>
  <c r="Y16" i="1"/>
  <c r="X16" i="1"/>
  <c r="K16" i="1"/>
  <c r="M16" i="1" s="1"/>
  <c r="J16" i="1"/>
  <c r="L16" i="1" s="1"/>
  <c r="Y15" i="1"/>
  <c r="X15" i="1"/>
  <c r="K15" i="1"/>
  <c r="M15" i="1" s="1"/>
  <c r="J15" i="1"/>
  <c r="L15" i="1" s="1"/>
  <c r="Y14" i="1"/>
  <c r="X14" i="1"/>
  <c r="H14" i="1"/>
  <c r="K14" i="1" s="1"/>
  <c r="M14" i="1" s="1"/>
  <c r="G14" i="1"/>
  <c r="J14" i="1" s="1"/>
  <c r="L14" i="1" s="1"/>
  <c r="Y13" i="1"/>
  <c r="X13" i="1"/>
  <c r="X12" i="1" l="1"/>
  <c r="Y12" i="1"/>
</calcChain>
</file>

<file path=xl/sharedStrings.xml><?xml version="1.0" encoding="utf-8"?>
<sst xmlns="http://schemas.openxmlformats.org/spreadsheetml/2006/main" count="81" uniqueCount="37">
  <si>
    <t>Baltimore Metropolitan Council</t>
  </si>
  <si>
    <t>Baltimore Metropolitan</t>
  </si>
  <si>
    <t>Bureau of the Census</t>
  </si>
  <si>
    <t xml:space="preserve">2016 Residential New Construction (Report 2) </t>
  </si>
  <si>
    <t xml:space="preserve"> Council</t>
  </si>
  <si>
    <t xml:space="preserve"> Reported and Imputed</t>
  </si>
  <si>
    <t>One Family</t>
  </si>
  <si>
    <t>Two</t>
  </si>
  <si>
    <t>Multi</t>
  </si>
  <si>
    <t>Mobile</t>
  </si>
  <si>
    <t>Other</t>
  </si>
  <si>
    <t>Mixed</t>
  </si>
  <si>
    <t>Net Difference</t>
  </si>
  <si>
    <t>Percent Difference</t>
  </si>
  <si>
    <t>detached</t>
  </si>
  <si>
    <t>attached</t>
  </si>
  <si>
    <t>Family</t>
  </si>
  <si>
    <t>Homes</t>
  </si>
  <si>
    <t>Shelter</t>
  </si>
  <si>
    <t>Use *</t>
  </si>
  <si>
    <t>Total</t>
  </si>
  <si>
    <t>SF</t>
  </si>
  <si>
    <t>Single</t>
  </si>
  <si>
    <t>(sum1,2,3,4)</t>
  </si>
  <si>
    <t>(sum 1,2)</t>
  </si>
  <si>
    <t>BALTIMORE REGION</t>
  </si>
  <si>
    <t>ANNE ARUNDEL</t>
  </si>
  <si>
    <t>BALTIMORE COUNTY</t>
  </si>
  <si>
    <t>CARROLL</t>
  </si>
  <si>
    <t>HARFORD</t>
  </si>
  <si>
    <t>HOWARD</t>
  </si>
  <si>
    <t>BALTIMORE CITY</t>
  </si>
  <si>
    <t>*Mixed Use refers to projects containing both residential and non residential components.</t>
  </si>
  <si>
    <t xml:space="preserve"> Reported Only </t>
  </si>
  <si>
    <t>SOURCES:  U. S. Bureau of the Census.  Baltimore Metropolitan Countcil</t>
  </si>
  <si>
    <t>Prepared by Maryland department of Planning. Planning Services. 2017</t>
  </si>
  <si>
    <t>Appendix 2.  SPECIFIED COMPARISON OF NEW HOUSING UNITS AUTHORIZED FOR CONSTRUCTION BY BUILDING PERMIT BY SOURCE: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</si>
</sst>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1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1" fontId="0" fillId="0" borderId="0" xfId="0" applyNumberFormat="1"/>
    <xf numFmtId="0" fontId="0" fillId="0" borderId="0" xfId="0" applyBorder="1"/>
    <xf numFmtId="41" fontId="0" fillId="0" borderId="0" xfId="0" applyNumberFormat="1" applyBorder="1"/>
    <xf numFmtId="0" fontId="4" fillId="0" borderId="0" xfId="0" applyFont="1" applyBorder="1"/>
    <xf numFmtId="10" fontId="0" fillId="0" borderId="0" xfId="0" applyNumberFormat="1"/>
    <xf numFmtId="41" fontId="4" fillId="0" borderId="0" xfId="0" applyNumberFormat="1" applyFont="1" applyBorder="1"/>
    <xf numFmtId="41" fontId="0" fillId="0" borderId="1" xfId="0" applyNumberFormat="1" applyFont="1" applyBorder="1"/>
    <xf numFmtId="41" fontId="5" fillId="0" borderId="0" xfId="0" applyNumberFormat="1" applyFont="1" applyBorder="1"/>
    <xf numFmtId="41" fontId="0" fillId="0" borderId="0" xfId="0" applyNumberFormat="1" applyFont="1" applyFill="1" applyBorder="1"/>
    <xf numFmtId="3" fontId="3" fillId="0" borderId="0" xfId="0" applyNumberFormat="1" applyFont="1" applyBorder="1"/>
    <xf numFmtId="41" fontId="4" fillId="0" borderId="0" xfId="0" applyNumberFormat="1" applyFont="1"/>
    <xf numFmtId="41" fontId="0" fillId="0" borderId="0" xfId="0" applyNumberFormat="1" applyFont="1" applyBorder="1"/>
    <xf numFmtId="3" fontId="6" fillId="0" borderId="0" xfId="0" applyNumberFormat="1" applyFont="1" applyFill="1" applyBorder="1"/>
    <xf numFmtId="41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40"/>
  <sheetViews>
    <sheetView tabSelected="1" workbookViewId="0">
      <selection activeCell="B3" sqref="B3"/>
    </sheetView>
  </sheetViews>
  <sheetFormatPr defaultRowHeight="14.25" x14ac:dyDescent="0.2"/>
  <cols>
    <col min="16" max="16" width="20.25" customWidth="1"/>
  </cols>
  <sheetData>
    <row r="2" spans="2:25" ht="15.75" x14ac:dyDescent="0.25">
      <c r="B2" s="1" t="s">
        <v>36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6" spans="2:25" x14ac:dyDescent="0.2">
      <c r="Q6" s="3" t="s">
        <v>0</v>
      </c>
    </row>
    <row r="7" spans="2:25" x14ac:dyDescent="0.2">
      <c r="D7" s="4" t="s">
        <v>1</v>
      </c>
      <c r="E7" s="4"/>
      <c r="F7" s="4"/>
      <c r="G7" s="4" t="s">
        <v>2</v>
      </c>
      <c r="H7" s="4"/>
      <c r="I7" s="4"/>
      <c r="J7" s="4"/>
      <c r="K7" s="4"/>
      <c r="L7" s="4"/>
      <c r="Q7" s="3" t="s">
        <v>3</v>
      </c>
    </row>
    <row r="8" spans="2:25" x14ac:dyDescent="0.2">
      <c r="D8" s="4" t="s">
        <v>4</v>
      </c>
      <c r="E8" s="4"/>
      <c r="F8" s="4"/>
      <c r="G8" s="4" t="s">
        <v>5</v>
      </c>
      <c r="H8" s="4"/>
      <c r="I8" s="4"/>
      <c r="J8" s="4"/>
      <c r="K8" s="4"/>
      <c r="L8" s="4"/>
      <c r="Q8" s="3" t="s">
        <v>6</v>
      </c>
      <c r="R8" s="3" t="s">
        <v>6</v>
      </c>
      <c r="S8" s="3" t="s">
        <v>7</v>
      </c>
      <c r="T8" s="3" t="s">
        <v>8</v>
      </c>
      <c r="U8" s="3" t="s">
        <v>9</v>
      </c>
      <c r="V8" s="3" t="s">
        <v>10</v>
      </c>
      <c r="W8" s="3" t="s">
        <v>11</v>
      </c>
    </row>
    <row r="9" spans="2:25" x14ac:dyDescent="0.2">
      <c r="D9" s="4"/>
      <c r="E9" s="4"/>
      <c r="F9" s="4"/>
      <c r="G9" s="4"/>
      <c r="H9" s="4"/>
      <c r="I9" s="4"/>
      <c r="J9" s="5" t="s">
        <v>12</v>
      </c>
      <c r="K9" s="6"/>
      <c r="L9" s="5" t="s">
        <v>13</v>
      </c>
      <c r="M9" s="6"/>
      <c r="Q9" s="3" t="s">
        <v>14</v>
      </c>
      <c r="R9" s="3" t="s">
        <v>15</v>
      </c>
      <c r="S9" s="3" t="s">
        <v>16</v>
      </c>
      <c r="T9" s="3" t="s">
        <v>16</v>
      </c>
      <c r="U9" s="3" t="s">
        <v>17</v>
      </c>
      <c r="V9" s="3" t="s">
        <v>18</v>
      </c>
      <c r="W9" s="3" t="s">
        <v>19</v>
      </c>
      <c r="X9" s="3" t="s">
        <v>20</v>
      </c>
      <c r="Y9" s="3" t="s">
        <v>21</v>
      </c>
    </row>
    <row r="10" spans="2:25" x14ac:dyDescent="0.2">
      <c r="D10" s="7"/>
      <c r="E10" s="8" t="s">
        <v>22</v>
      </c>
      <c r="F10" s="4"/>
      <c r="G10" s="7"/>
      <c r="H10" s="8" t="s">
        <v>22</v>
      </c>
      <c r="I10" s="4"/>
      <c r="J10" s="7"/>
      <c r="K10" s="8" t="s">
        <v>22</v>
      </c>
      <c r="L10" s="7"/>
      <c r="M10" s="8" t="s">
        <v>22</v>
      </c>
      <c r="Q10" s="9">
        <v>1</v>
      </c>
      <c r="R10" s="9">
        <v>2</v>
      </c>
      <c r="S10" s="9">
        <v>3</v>
      </c>
      <c r="T10" s="9">
        <v>4</v>
      </c>
      <c r="U10" s="9">
        <v>5</v>
      </c>
      <c r="V10" s="9">
        <v>6</v>
      </c>
      <c r="W10" s="9">
        <v>7</v>
      </c>
      <c r="X10" s="3" t="s">
        <v>23</v>
      </c>
      <c r="Y10" s="3" t="s">
        <v>24</v>
      </c>
    </row>
    <row r="11" spans="2:25" x14ac:dyDescent="0.2">
      <c r="C11" s="10"/>
      <c r="D11" s="8" t="s">
        <v>20</v>
      </c>
      <c r="E11" s="8" t="s">
        <v>16</v>
      </c>
      <c r="F11" s="4"/>
      <c r="G11" s="8" t="s">
        <v>20</v>
      </c>
      <c r="H11" s="8" t="s">
        <v>16</v>
      </c>
      <c r="I11" s="4"/>
      <c r="J11" s="8" t="s">
        <v>20</v>
      </c>
      <c r="K11" s="8" t="s">
        <v>16</v>
      </c>
      <c r="L11" s="8" t="s">
        <v>20</v>
      </c>
      <c r="M11" s="8" t="s">
        <v>16</v>
      </c>
      <c r="R11" s="3"/>
    </row>
    <row r="12" spans="2:25" x14ac:dyDescent="0.2">
      <c r="C12" s="10"/>
      <c r="D12" s="10"/>
      <c r="E12" s="10"/>
      <c r="P12" s="11" t="s">
        <v>25</v>
      </c>
      <c r="Q12" s="10"/>
      <c r="R12" s="10"/>
      <c r="S12" s="10"/>
      <c r="T12" s="10"/>
      <c r="U12" s="10"/>
      <c r="V12" s="10"/>
      <c r="W12" s="10"/>
      <c r="X12" s="10">
        <f>SUM(X13:X18)</f>
        <v>6996</v>
      </c>
      <c r="Y12" s="10">
        <f>SUM(Y13:Y18)</f>
        <v>4442</v>
      </c>
    </row>
    <row r="13" spans="2:25" x14ac:dyDescent="0.2">
      <c r="B13" s="11"/>
      <c r="C13" s="11"/>
      <c r="D13" s="11"/>
      <c r="F13" s="11"/>
      <c r="G13" s="11"/>
      <c r="H13" s="11"/>
      <c r="I13" s="11"/>
      <c r="P13" s="12" t="s">
        <v>26</v>
      </c>
      <c r="Q13" s="10">
        <v>713</v>
      </c>
      <c r="R13" s="10">
        <v>904</v>
      </c>
      <c r="S13" s="10">
        <v>58</v>
      </c>
      <c r="T13" s="10">
        <v>635</v>
      </c>
      <c r="U13" s="10">
        <v>20</v>
      </c>
      <c r="V13" s="10"/>
      <c r="W13" s="10"/>
      <c r="X13" s="10">
        <f t="shared" ref="X13:X18" si="0">(Q13+R13+S13+T13)</f>
        <v>2310</v>
      </c>
      <c r="Y13" s="10">
        <f t="shared" ref="Y13:Y18" si="1">(Q13+R13)</f>
        <v>1617</v>
      </c>
    </row>
    <row r="14" spans="2:25" x14ac:dyDescent="0.2">
      <c r="B14" s="13" t="s">
        <v>25</v>
      </c>
      <c r="C14" s="12"/>
      <c r="D14" s="10">
        <v>6996</v>
      </c>
      <c r="E14" s="10">
        <v>4442</v>
      </c>
      <c r="F14" s="12"/>
      <c r="G14" s="12">
        <f>SUM(G15:G20)</f>
        <v>7925</v>
      </c>
      <c r="H14" s="12">
        <f>SUM(H15:H20)</f>
        <v>4612</v>
      </c>
      <c r="I14" s="11"/>
      <c r="J14" s="10">
        <f>(D14-G14)</f>
        <v>-929</v>
      </c>
      <c r="K14" s="10">
        <f>(E14-H14)</f>
        <v>-170</v>
      </c>
      <c r="L14" s="14">
        <f>(J14/G14)</f>
        <v>-0.11722397476340694</v>
      </c>
      <c r="M14" s="14">
        <f>(K14/H14)</f>
        <v>-3.6860364267129228E-2</v>
      </c>
      <c r="N14" s="11"/>
      <c r="O14" s="12"/>
      <c r="P14" s="12" t="s">
        <v>27</v>
      </c>
      <c r="Q14" s="10">
        <v>445</v>
      </c>
      <c r="R14" s="10">
        <v>293</v>
      </c>
      <c r="S14" s="10">
        <v>27</v>
      </c>
      <c r="T14" s="10">
        <v>515</v>
      </c>
      <c r="U14" s="10">
        <v>5</v>
      </c>
      <c r="V14" s="10"/>
      <c r="W14" s="10"/>
      <c r="X14" s="10">
        <f t="shared" si="0"/>
        <v>1280</v>
      </c>
      <c r="Y14" s="10">
        <f t="shared" si="1"/>
        <v>738</v>
      </c>
    </row>
    <row r="15" spans="2:25" ht="15" x14ac:dyDescent="0.25">
      <c r="B15" s="15" t="s">
        <v>26</v>
      </c>
      <c r="C15" s="12"/>
      <c r="D15" s="10">
        <v>2310</v>
      </c>
      <c r="E15" s="10">
        <v>1617</v>
      </c>
      <c r="F15" s="11"/>
      <c r="G15" s="16">
        <v>2394</v>
      </c>
      <c r="H15" s="16">
        <v>1679</v>
      </c>
      <c r="I15" s="17"/>
      <c r="J15" s="10">
        <f t="shared" ref="J15:K20" si="2">(D15-G15)</f>
        <v>-84</v>
      </c>
      <c r="K15" s="10">
        <f t="shared" si="2"/>
        <v>-62</v>
      </c>
      <c r="L15" s="14">
        <f t="shared" ref="L15:M20" si="3">(J15/G15)</f>
        <v>-3.5087719298245612E-2</v>
      </c>
      <c r="M15" s="14">
        <f t="shared" si="3"/>
        <v>-3.6926742108397859E-2</v>
      </c>
      <c r="N15" s="11"/>
      <c r="O15" s="12"/>
      <c r="P15" s="12" t="s">
        <v>28</v>
      </c>
      <c r="Q15" s="10">
        <v>242</v>
      </c>
      <c r="R15" s="10">
        <v>16</v>
      </c>
      <c r="S15" s="10">
        <v>8</v>
      </c>
      <c r="T15" s="10">
        <v>0</v>
      </c>
      <c r="U15" s="10">
        <v>1</v>
      </c>
      <c r="V15" s="10"/>
      <c r="W15" s="10"/>
      <c r="X15" s="10">
        <f t="shared" si="0"/>
        <v>266</v>
      </c>
      <c r="Y15" s="10">
        <f t="shared" si="1"/>
        <v>258</v>
      </c>
    </row>
    <row r="16" spans="2:25" ht="15" x14ac:dyDescent="0.25">
      <c r="B16" s="15" t="s">
        <v>27</v>
      </c>
      <c r="C16" s="12"/>
      <c r="D16" s="10">
        <v>1280</v>
      </c>
      <c r="E16" s="10">
        <v>738</v>
      </c>
      <c r="F16" s="11"/>
      <c r="G16" s="16">
        <v>1293</v>
      </c>
      <c r="H16" s="16">
        <v>742</v>
      </c>
      <c r="I16" s="17"/>
      <c r="J16" s="10">
        <f t="shared" si="2"/>
        <v>-13</v>
      </c>
      <c r="K16" s="10">
        <f t="shared" si="2"/>
        <v>-4</v>
      </c>
      <c r="L16" s="14">
        <f t="shared" si="3"/>
        <v>-1.0054137664346482E-2</v>
      </c>
      <c r="M16" s="14">
        <f t="shared" si="3"/>
        <v>-5.3908355795148251E-3</v>
      </c>
      <c r="N16" s="11"/>
      <c r="O16" s="12"/>
      <c r="P16" s="12" t="s">
        <v>29</v>
      </c>
      <c r="Q16" s="10">
        <v>316</v>
      </c>
      <c r="R16" s="10">
        <v>192</v>
      </c>
      <c r="S16" s="10">
        <v>0</v>
      </c>
      <c r="T16" s="10">
        <v>48</v>
      </c>
      <c r="U16" s="10">
        <v>10</v>
      </c>
      <c r="V16" s="10"/>
      <c r="W16" s="10"/>
      <c r="X16" s="10">
        <f t="shared" si="0"/>
        <v>556</v>
      </c>
      <c r="Y16" s="10">
        <f t="shared" si="1"/>
        <v>508</v>
      </c>
    </row>
    <row r="17" spans="2:25" ht="15" x14ac:dyDescent="0.25">
      <c r="B17" s="15" t="s">
        <v>28</v>
      </c>
      <c r="C17" s="12"/>
      <c r="D17" s="10">
        <v>266</v>
      </c>
      <c r="E17" s="10">
        <v>258</v>
      </c>
      <c r="F17" s="11"/>
      <c r="G17" s="16">
        <v>294</v>
      </c>
      <c r="H17" s="16">
        <v>286</v>
      </c>
      <c r="I17" s="17"/>
      <c r="J17" s="10">
        <f t="shared" si="2"/>
        <v>-28</v>
      </c>
      <c r="K17" s="10">
        <f t="shared" si="2"/>
        <v>-28</v>
      </c>
      <c r="L17" s="14">
        <f t="shared" si="3"/>
        <v>-9.5238095238095233E-2</v>
      </c>
      <c r="M17" s="14">
        <f t="shared" si="3"/>
        <v>-9.7902097902097904E-2</v>
      </c>
      <c r="N17" s="11"/>
      <c r="O17" s="12"/>
      <c r="P17" s="12" t="s">
        <v>30</v>
      </c>
      <c r="Q17" s="10">
        <v>561</v>
      </c>
      <c r="R17" s="10">
        <v>474</v>
      </c>
      <c r="S17" s="10">
        <v>20</v>
      </c>
      <c r="T17" s="10">
        <v>812</v>
      </c>
      <c r="U17" s="10">
        <v>1</v>
      </c>
      <c r="V17" s="10">
        <v>0</v>
      </c>
      <c r="W17" s="10">
        <v>597</v>
      </c>
      <c r="X17" s="10">
        <f t="shared" si="0"/>
        <v>1867</v>
      </c>
      <c r="Y17" s="10">
        <f t="shared" si="1"/>
        <v>1035</v>
      </c>
    </row>
    <row r="18" spans="2:25" ht="15" x14ac:dyDescent="0.25">
      <c r="B18" s="15" t="s">
        <v>29</v>
      </c>
      <c r="C18" s="11"/>
      <c r="D18" s="10">
        <v>556</v>
      </c>
      <c r="E18" s="10">
        <v>508</v>
      </c>
      <c r="F18" s="11"/>
      <c r="G18" s="16">
        <v>847</v>
      </c>
      <c r="H18" s="16">
        <v>599</v>
      </c>
      <c r="I18" s="17"/>
      <c r="J18" s="10">
        <f t="shared" si="2"/>
        <v>-291</v>
      </c>
      <c r="K18" s="10">
        <f t="shared" si="2"/>
        <v>-91</v>
      </c>
      <c r="L18" s="14">
        <f t="shared" si="3"/>
        <v>-0.34356552538370722</v>
      </c>
      <c r="M18" s="14">
        <f t="shared" si="3"/>
        <v>-0.15191986644407346</v>
      </c>
      <c r="N18" s="11"/>
      <c r="O18" s="12"/>
      <c r="P18" s="12" t="s">
        <v>31</v>
      </c>
      <c r="Q18" s="10">
        <v>23</v>
      </c>
      <c r="R18" s="10">
        <v>263</v>
      </c>
      <c r="S18" s="10">
        <v>4</v>
      </c>
      <c r="T18" s="10">
        <v>427</v>
      </c>
      <c r="U18" s="10"/>
      <c r="V18" s="10"/>
      <c r="W18" s="10">
        <v>1305</v>
      </c>
      <c r="X18" s="10">
        <f t="shared" si="0"/>
        <v>717</v>
      </c>
      <c r="Y18" s="10">
        <f t="shared" si="1"/>
        <v>286</v>
      </c>
    </row>
    <row r="19" spans="2:25" ht="15" x14ac:dyDescent="0.25">
      <c r="B19" s="15" t="s">
        <v>30</v>
      </c>
      <c r="C19" s="11"/>
      <c r="D19" s="10">
        <v>1867</v>
      </c>
      <c r="E19" s="10">
        <v>1035</v>
      </c>
      <c r="F19" s="11"/>
      <c r="G19" s="16">
        <v>2154</v>
      </c>
      <c r="H19" s="16">
        <v>1039</v>
      </c>
      <c r="I19" s="17"/>
      <c r="J19" s="10">
        <f t="shared" si="2"/>
        <v>-287</v>
      </c>
      <c r="K19" s="10">
        <f t="shared" si="2"/>
        <v>-4</v>
      </c>
      <c r="L19" s="14">
        <f t="shared" si="3"/>
        <v>-0.13324048282265552</v>
      </c>
      <c r="M19" s="14">
        <f t="shared" si="3"/>
        <v>-3.8498556304138597E-3</v>
      </c>
      <c r="N19" s="11"/>
      <c r="O19" s="12"/>
    </row>
    <row r="20" spans="2:25" ht="15" x14ac:dyDescent="0.25">
      <c r="B20" s="15" t="s">
        <v>31</v>
      </c>
      <c r="C20" s="12"/>
      <c r="D20" s="10">
        <v>717</v>
      </c>
      <c r="E20" s="10">
        <v>286</v>
      </c>
      <c r="F20" s="11"/>
      <c r="G20" s="16">
        <v>943</v>
      </c>
      <c r="H20" s="16">
        <v>267</v>
      </c>
      <c r="I20" s="17"/>
      <c r="J20" s="10">
        <f t="shared" si="2"/>
        <v>-226</v>
      </c>
      <c r="K20" s="10">
        <f t="shared" si="2"/>
        <v>19</v>
      </c>
      <c r="L20" s="14">
        <f t="shared" si="3"/>
        <v>-0.23966065747613999</v>
      </c>
      <c r="M20" s="14">
        <f t="shared" si="3"/>
        <v>7.116104868913857E-2</v>
      </c>
      <c r="N20" s="10"/>
      <c r="O20" s="10"/>
      <c r="P20" s="18" t="s">
        <v>32</v>
      </c>
      <c r="Q20" s="10"/>
      <c r="X20" s="10"/>
      <c r="Y20" s="10"/>
    </row>
    <row r="21" spans="2:25" x14ac:dyDescent="0.2">
      <c r="B21" s="12"/>
      <c r="C21" s="12"/>
      <c r="D21" s="10"/>
      <c r="E21" s="10"/>
      <c r="F21" s="11"/>
      <c r="I21" s="11"/>
      <c r="J21" s="10"/>
      <c r="K21" s="10"/>
      <c r="L21" s="10"/>
      <c r="M21" s="10"/>
      <c r="N21" s="19"/>
      <c r="O21" s="12"/>
    </row>
    <row r="22" spans="2:25" x14ac:dyDescent="0.2">
      <c r="G22" s="10"/>
      <c r="H22" s="10"/>
    </row>
    <row r="23" spans="2:25" x14ac:dyDescent="0.2">
      <c r="G23" s="10"/>
      <c r="H23" s="10"/>
      <c r="Q23" s="10"/>
      <c r="R23" s="10"/>
      <c r="S23" s="10"/>
      <c r="T23" s="10"/>
      <c r="U23" s="10"/>
      <c r="V23" s="10"/>
      <c r="W23" s="10"/>
    </row>
    <row r="24" spans="2:25" x14ac:dyDescent="0.2">
      <c r="D24" s="4" t="s">
        <v>1</v>
      </c>
      <c r="E24" s="4"/>
      <c r="F24" s="4"/>
      <c r="G24" s="20" t="s">
        <v>2</v>
      </c>
      <c r="H24" s="20"/>
    </row>
    <row r="25" spans="2:25" x14ac:dyDescent="0.2">
      <c r="D25" s="4" t="s">
        <v>4</v>
      </c>
      <c r="E25" s="4"/>
      <c r="F25" s="4"/>
      <c r="G25" s="20" t="s">
        <v>33</v>
      </c>
      <c r="H25" s="20"/>
    </row>
    <row r="26" spans="2:25" x14ac:dyDescent="0.2">
      <c r="G26" s="10"/>
      <c r="H26" s="10"/>
    </row>
    <row r="27" spans="2:25" x14ac:dyDescent="0.2">
      <c r="D27" s="4"/>
      <c r="E27" s="4"/>
      <c r="F27" s="4"/>
      <c r="G27" s="20"/>
      <c r="H27" s="20"/>
      <c r="I27" s="4"/>
      <c r="J27" s="5" t="s">
        <v>12</v>
      </c>
      <c r="K27" s="6"/>
      <c r="L27" s="5" t="s">
        <v>13</v>
      </c>
      <c r="M27" s="6"/>
      <c r="O27" s="11"/>
      <c r="P27" s="11"/>
      <c r="Q27" s="11"/>
      <c r="R27" s="11"/>
      <c r="S27" s="11"/>
    </row>
    <row r="28" spans="2:25" x14ac:dyDescent="0.2">
      <c r="C28" s="10"/>
      <c r="D28" s="7"/>
      <c r="E28" s="8" t="s">
        <v>22</v>
      </c>
      <c r="F28" s="7"/>
      <c r="G28" s="8"/>
      <c r="H28" s="8" t="s">
        <v>22</v>
      </c>
      <c r="I28" s="7"/>
      <c r="J28" s="7"/>
      <c r="K28" s="8" t="s">
        <v>22</v>
      </c>
      <c r="L28" s="7"/>
      <c r="M28" s="8" t="s">
        <v>22</v>
      </c>
      <c r="O28" s="11"/>
      <c r="P28" s="21"/>
      <c r="Q28" s="21"/>
      <c r="R28" s="21"/>
      <c r="S28" s="12"/>
    </row>
    <row r="29" spans="2:25" ht="15" x14ac:dyDescent="0.25">
      <c r="C29" s="10"/>
      <c r="D29" s="8" t="s">
        <v>20</v>
      </c>
      <c r="E29" s="8" t="s">
        <v>16</v>
      </c>
      <c r="F29" s="7"/>
      <c r="G29" s="8" t="s">
        <v>20</v>
      </c>
      <c r="H29" s="8" t="s">
        <v>16</v>
      </c>
      <c r="I29" s="7"/>
      <c r="J29" s="8" t="s">
        <v>20</v>
      </c>
      <c r="K29" s="8" t="s">
        <v>16</v>
      </c>
      <c r="L29" s="8" t="s">
        <v>20</v>
      </c>
      <c r="M29" s="8" t="s">
        <v>16</v>
      </c>
      <c r="O29" s="11"/>
      <c r="P29" s="17"/>
      <c r="Q29" s="21"/>
      <c r="R29" s="21"/>
      <c r="S29" s="12"/>
    </row>
    <row r="30" spans="2:25" x14ac:dyDescent="0.2">
      <c r="G30" s="10"/>
      <c r="H30" s="10"/>
      <c r="O30" s="11"/>
      <c r="P30" s="21"/>
      <c r="Q30" s="21"/>
      <c r="R30" s="21"/>
      <c r="S30" s="12"/>
    </row>
    <row r="31" spans="2:25" x14ac:dyDescent="0.2">
      <c r="B31" s="13" t="s">
        <v>25</v>
      </c>
      <c r="C31" s="12"/>
      <c r="D31" s="10">
        <v>6996</v>
      </c>
      <c r="E31" s="10">
        <v>4442</v>
      </c>
      <c r="F31" s="10"/>
      <c r="G31" s="10">
        <f>SUM(G32:G37)</f>
        <v>7922</v>
      </c>
      <c r="H31" s="10">
        <f>SUM(H32:H37)</f>
        <v>4609</v>
      </c>
      <c r="I31" s="11"/>
      <c r="J31" s="10">
        <f>(D31-G31)</f>
        <v>-926</v>
      </c>
      <c r="K31" s="10">
        <f>(E31-H31)</f>
        <v>-167</v>
      </c>
      <c r="L31" s="14">
        <f>(J31/G31)</f>
        <v>-0.11688967432466549</v>
      </c>
      <c r="M31" s="14">
        <f>(K31/H31)</f>
        <v>-3.6233456281188979E-2</v>
      </c>
      <c r="O31" s="11"/>
      <c r="P31" s="21"/>
      <c r="Q31" s="21"/>
      <c r="R31" s="21"/>
      <c r="S31" s="12"/>
    </row>
    <row r="32" spans="2:25" ht="15" x14ac:dyDescent="0.25">
      <c r="B32" s="15" t="s">
        <v>26</v>
      </c>
      <c r="C32" s="12"/>
      <c r="D32" s="10">
        <v>2310</v>
      </c>
      <c r="E32" s="10">
        <v>1617</v>
      </c>
      <c r="G32" s="10">
        <v>2394</v>
      </c>
      <c r="H32" s="10">
        <v>1679</v>
      </c>
      <c r="I32" s="17"/>
      <c r="J32" s="10">
        <f t="shared" ref="J32:K37" si="4">(D32-G32)</f>
        <v>-84</v>
      </c>
      <c r="K32" s="10">
        <f t="shared" si="4"/>
        <v>-62</v>
      </c>
      <c r="L32" s="14">
        <f t="shared" ref="L32:M37" si="5">(J32/G32)</f>
        <v>-3.5087719298245612E-2</v>
      </c>
      <c r="M32" s="14">
        <f t="shared" si="5"/>
        <v>-3.6926742108397859E-2</v>
      </c>
      <c r="O32" s="11"/>
      <c r="P32" s="21"/>
      <c r="Q32" s="21"/>
      <c r="R32" s="21"/>
      <c r="S32" s="12"/>
    </row>
    <row r="33" spans="2:19" ht="15" x14ac:dyDescent="0.25">
      <c r="B33" s="15" t="s">
        <v>27</v>
      </c>
      <c r="C33" s="12"/>
      <c r="D33" s="10">
        <v>1280</v>
      </c>
      <c r="E33" s="10">
        <v>738</v>
      </c>
      <c r="G33" s="10">
        <v>1293</v>
      </c>
      <c r="H33" s="10">
        <v>742</v>
      </c>
      <c r="I33" s="17"/>
      <c r="J33" s="10">
        <f t="shared" si="4"/>
        <v>-13</v>
      </c>
      <c r="K33" s="10">
        <f t="shared" si="4"/>
        <v>-4</v>
      </c>
      <c r="L33" s="14">
        <f t="shared" si="5"/>
        <v>-1.0054137664346482E-2</v>
      </c>
      <c r="M33" s="14">
        <f t="shared" si="5"/>
        <v>-5.3908355795148251E-3</v>
      </c>
      <c r="O33" s="11"/>
      <c r="P33" s="21"/>
      <c r="Q33" s="21"/>
      <c r="R33" s="21"/>
      <c r="S33" s="12"/>
    </row>
    <row r="34" spans="2:19" ht="15" x14ac:dyDescent="0.25">
      <c r="B34" s="15" t="s">
        <v>28</v>
      </c>
      <c r="C34" s="12"/>
      <c r="D34" s="10">
        <v>266</v>
      </c>
      <c r="E34" s="10">
        <v>258</v>
      </c>
      <c r="G34" s="10">
        <v>294</v>
      </c>
      <c r="H34" s="10">
        <v>286</v>
      </c>
      <c r="I34" s="17"/>
      <c r="J34" s="10">
        <f t="shared" si="4"/>
        <v>-28</v>
      </c>
      <c r="K34" s="10">
        <f t="shared" si="4"/>
        <v>-28</v>
      </c>
      <c r="L34" s="14">
        <f t="shared" si="5"/>
        <v>-9.5238095238095233E-2</v>
      </c>
      <c r="M34" s="14">
        <f t="shared" si="5"/>
        <v>-9.7902097902097904E-2</v>
      </c>
      <c r="O34" s="11"/>
      <c r="P34" s="22"/>
      <c r="Q34" s="12"/>
      <c r="R34" s="12"/>
      <c r="S34" s="11"/>
    </row>
    <row r="35" spans="2:19" ht="15" x14ac:dyDescent="0.25">
      <c r="B35" s="15" t="s">
        <v>29</v>
      </c>
      <c r="C35" s="11"/>
      <c r="D35" s="10">
        <v>556</v>
      </c>
      <c r="E35" s="10">
        <v>508</v>
      </c>
      <c r="G35" s="10">
        <v>844</v>
      </c>
      <c r="H35" s="10">
        <v>596</v>
      </c>
      <c r="I35" s="17"/>
      <c r="J35" s="10">
        <f t="shared" si="4"/>
        <v>-288</v>
      </c>
      <c r="K35" s="10">
        <f t="shared" si="4"/>
        <v>-88</v>
      </c>
      <c r="L35" s="14">
        <f t="shared" si="5"/>
        <v>-0.34123222748815168</v>
      </c>
      <c r="M35" s="14">
        <f t="shared" si="5"/>
        <v>-0.1476510067114094</v>
      </c>
      <c r="O35" s="11"/>
      <c r="P35" s="22"/>
      <c r="Q35" s="12"/>
      <c r="R35" s="12"/>
    </row>
    <row r="36" spans="2:19" ht="15" x14ac:dyDescent="0.25">
      <c r="B36" s="15" t="s">
        <v>30</v>
      </c>
      <c r="C36" s="11"/>
      <c r="D36" s="10">
        <v>1867</v>
      </c>
      <c r="E36" s="10">
        <v>1035</v>
      </c>
      <c r="G36" s="10">
        <v>2154</v>
      </c>
      <c r="H36" s="10">
        <v>1039</v>
      </c>
      <c r="I36" s="17"/>
      <c r="J36" s="10">
        <f t="shared" si="4"/>
        <v>-287</v>
      </c>
      <c r="K36" s="10">
        <f t="shared" si="4"/>
        <v>-4</v>
      </c>
      <c r="L36" s="14">
        <f t="shared" si="5"/>
        <v>-0.13324048282265552</v>
      </c>
      <c r="M36" s="14">
        <f t="shared" si="5"/>
        <v>-3.8498556304138597E-3</v>
      </c>
      <c r="O36" s="11"/>
      <c r="P36" s="22"/>
      <c r="Q36" s="12"/>
      <c r="R36" s="12"/>
    </row>
    <row r="37" spans="2:19" ht="15" x14ac:dyDescent="0.25">
      <c r="B37" s="15" t="s">
        <v>31</v>
      </c>
      <c r="C37" s="12"/>
      <c r="D37" s="10">
        <v>717</v>
      </c>
      <c r="E37" s="10">
        <v>286</v>
      </c>
      <c r="G37" s="10">
        <v>943</v>
      </c>
      <c r="H37" s="10">
        <v>267</v>
      </c>
      <c r="I37" s="17"/>
      <c r="J37" s="10">
        <f t="shared" si="4"/>
        <v>-226</v>
      </c>
      <c r="K37" s="10">
        <f t="shared" si="4"/>
        <v>19</v>
      </c>
      <c r="L37" s="14">
        <f t="shared" si="5"/>
        <v>-0.23966065747613999</v>
      </c>
      <c r="M37" s="14">
        <f t="shared" si="5"/>
        <v>7.116104868913857E-2</v>
      </c>
    </row>
    <row r="38" spans="2:19" x14ac:dyDescent="0.2">
      <c r="B38" s="10"/>
      <c r="C38" s="10"/>
      <c r="F38" s="11"/>
      <c r="J38" s="10"/>
      <c r="K38" s="10"/>
    </row>
    <row r="39" spans="2:19" x14ac:dyDescent="0.2">
      <c r="B39" s="23" t="s">
        <v>34</v>
      </c>
    </row>
    <row r="40" spans="2:19" x14ac:dyDescent="0.2">
      <c r="B40" s="23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C124E-6CCA-4614-8907-2358F4C400A2}"/>
</file>

<file path=customXml/itemProps2.xml><?xml version="1.0" encoding="utf-8"?>
<ds:datastoreItem xmlns:ds="http://schemas.openxmlformats.org/officeDocument/2006/customXml" ds:itemID="{C824E2F3-6537-40FF-BE23-514036F9CF6B}"/>
</file>

<file path=customXml/itemProps3.xml><?xml version="1.0" encoding="utf-8"?>
<ds:datastoreItem xmlns:ds="http://schemas.openxmlformats.org/officeDocument/2006/customXml" ds:itemID="{6860A23C-AE76-4988-818A-FCC6E86FA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Krishna Akundi</cp:lastModifiedBy>
  <dcterms:created xsi:type="dcterms:W3CDTF">2018-03-14T15:26:14Z</dcterms:created>
  <dcterms:modified xsi:type="dcterms:W3CDTF">2018-04-09T14:51:26Z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