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d44e6f675813ad53/Documents/PDS_Homework/Authunits/2021/February/"/>
    </mc:Choice>
  </mc:AlternateContent>
  <xr:revisionPtr revIDLastSave="0" documentId="8_{A833FD7D-D951-484B-A2F3-F4D28D381C4C}" xr6:coauthVersionLast="46" xr6:coauthVersionMax="46" xr10:uidLastSave="{00000000-0000-0000-0000-000000000000}"/>
  <bookViews>
    <workbookView xWindow="20370" yWindow="915" windowWidth="29040" windowHeight="15840" xr2:uid="{420569AD-7827-4146-9C41-E56BD045869D}"/>
  </bookViews>
  <sheets>
    <sheet name="2C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82" i="1" l="1"/>
  <c r="A81" i="1"/>
  <c r="A80" i="1"/>
  <c r="A79" i="1"/>
  <c r="A78" i="1"/>
  <c r="A77" i="1"/>
  <c r="A76" i="1"/>
  <c r="A75" i="1"/>
  <c r="A74" i="1"/>
  <c r="A73" i="1"/>
  <c r="A72" i="1"/>
  <c r="N69" i="1"/>
  <c r="J69" i="1"/>
  <c r="I69" i="1"/>
  <c r="H69" i="1"/>
  <c r="G69" i="1"/>
  <c r="F69" i="1"/>
  <c r="E69" i="1"/>
  <c r="D69" i="1"/>
  <c r="C69" i="1"/>
  <c r="J67" i="1"/>
  <c r="I67" i="1"/>
  <c r="H67" i="1"/>
  <c r="G67" i="1"/>
  <c r="F67" i="1"/>
  <c r="N67" i="1" s="1"/>
  <c r="E67" i="1"/>
  <c r="D67" i="1"/>
  <c r="C67" i="1"/>
  <c r="N66" i="1"/>
  <c r="J66" i="1"/>
  <c r="I66" i="1"/>
  <c r="H66" i="1"/>
  <c r="G66" i="1"/>
  <c r="F66" i="1"/>
  <c r="E66" i="1"/>
  <c r="D66" i="1"/>
  <c r="C66" i="1"/>
  <c r="J62" i="1"/>
  <c r="I62" i="1"/>
  <c r="H62" i="1"/>
  <c r="G62" i="1"/>
  <c r="F62" i="1"/>
  <c r="N62" i="1" s="1"/>
  <c r="E62" i="1"/>
  <c r="D62" i="1"/>
  <c r="C62" i="1"/>
  <c r="N60" i="1"/>
  <c r="J60" i="1"/>
  <c r="I60" i="1"/>
  <c r="H60" i="1"/>
  <c r="G60" i="1"/>
  <c r="F60" i="1"/>
  <c r="E60" i="1"/>
  <c r="D60" i="1"/>
  <c r="C60" i="1"/>
  <c r="N58" i="1"/>
  <c r="J56" i="1"/>
  <c r="I56" i="1"/>
  <c r="H56" i="1"/>
  <c r="G56" i="1"/>
  <c r="F56" i="1"/>
  <c r="N56" i="1" s="1"/>
  <c r="E56" i="1"/>
  <c r="D56" i="1"/>
  <c r="C56" i="1"/>
  <c r="N50" i="1"/>
  <c r="J50" i="1"/>
  <c r="I50" i="1"/>
  <c r="H50" i="1"/>
  <c r="G50" i="1"/>
  <c r="F50" i="1"/>
  <c r="E50" i="1"/>
  <c r="D50" i="1"/>
  <c r="C50" i="1"/>
  <c r="J49" i="1"/>
  <c r="I49" i="1"/>
  <c r="H49" i="1"/>
  <c r="G49" i="1"/>
  <c r="F49" i="1"/>
  <c r="N49" i="1" s="1"/>
  <c r="E49" i="1"/>
  <c r="D49" i="1"/>
  <c r="C49" i="1"/>
  <c r="N43" i="1"/>
  <c r="J43" i="1"/>
  <c r="I43" i="1"/>
  <c r="H43" i="1"/>
  <c r="G43" i="1"/>
  <c r="F43" i="1"/>
  <c r="E43" i="1"/>
  <c r="D43" i="1"/>
  <c r="C43" i="1"/>
  <c r="J42" i="1"/>
  <c r="I42" i="1"/>
  <c r="H42" i="1"/>
  <c r="G42" i="1"/>
  <c r="F42" i="1"/>
  <c r="N42" i="1" s="1"/>
  <c r="E42" i="1"/>
  <c r="D42" i="1"/>
  <c r="C42" i="1"/>
  <c r="N41" i="1"/>
  <c r="J41" i="1"/>
  <c r="I41" i="1"/>
  <c r="H41" i="1"/>
  <c r="G41" i="1"/>
  <c r="F41" i="1"/>
  <c r="E41" i="1"/>
  <c r="D41" i="1"/>
  <c r="C41" i="1"/>
  <c r="J40" i="1"/>
  <c r="I40" i="1"/>
  <c r="H40" i="1"/>
  <c r="G40" i="1"/>
  <c r="F40" i="1"/>
  <c r="N40" i="1" s="1"/>
  <c r="E40" i="1"/>
  <c r="D40" i="1"/>
  <c r="C40" i="1"/>
  <c r="N38" i="1"/>
  <c r="J38" i="1"/>
  <c r="I38" i="1"/>
  <c r="H38" i="1"/>
  <c r="G38" i="1"/>
  <c r="F38" i="1"/>
  <c r="E38" i="1"/>
  <c r="D38" i="1"/>
  <c r="C38" i="1"/>
  <c r="J37" i="1"/>
  <c r="I37" i="1"/>
  <c r="H37" i="1"/>
  <c r="G37" i="1"/>
  <c r="F37" i="1"/>
  <c r="N37" i="1" s="1"/>
  <c r="E37" i="1"/>
  <c r="D37" i="1"/>
  <c r="C37" i="1"/>
  <c r="N36" i="1"/>
  <c r="J36" i="1"/>
  <c r="I36" i="1"/>
  <c r="H36" i="1"/>
  <c r="G36" i="1"/>
  <c r="F36" i="1"/>
  <c r="E36" i="1"/>
  <c r="D36" i="1"/>
  <c r="C36" i="1"/>
  <c r="J35" i="1"/>
  <c r="I35" i="1"/>
  <c r="H35" i="1"/>
  <c r="G35" i="1"/>
  <c r="F35" i="1"/>
  <c r="N35" i="1" s="1"/>
  <c r="E35" i="1"/>
  <c r="D35" i="1"/>
  <c r="C35" i="1"/>
  <c r="N33" i="1"/>
  <c r="J33" i="1"/>
  <c r="I33" i="1"/>
  <c r="H33" i="1"/>
  <c r="G33" i="1"/>
  <c r="F33" i="1"/>
  <c r="E33" i="1"/>
  <c r="D33" i="1"/>
  <c r="C33" i="1"/>
  <c r="J32" i="1"/>
  <c r="I32" i="1"/>
  <c r="H32" i="1"/>
  <c r="G32" i="1"/>
  <c r="F32" i="1"/>
  <c r="N32" i="1" s="1"/>
  <c r="E32" i="1"/>
  <c r="D32" i="1"/>
  <c r="C32" i="1"/>
  <c r="N31" i="1"/>
  <c r="J31" i="1"/>
  <c r="I31" i="1"/>
  <c r="H31" i="1"/>
  <c r="G31" i="1"/>
  <c r="F31" i="1"/>
  <c r="E31" i="1"/>
  <c r="D31" i="1"/>
  <c r="C31" i="1"/>
  <c r="J30" i="1"/>
  <c r="I30" i="1"/>
  <c r="H30" i="1"/>
  <c r="G30" i="1"/>
  <c r="F30" i="1"/>
  <c r="N30" i="1" s="1"/>
  <c r="E30" i="1"/>
  <c r="D30" i="1"/>
  <c r="C30" i="1"/>
  <c r="N29" i="1"/>
  <c r="J29" i="1"/>
  <c r="I29" i="1"/>
  <c r="H29" i="1"/>
  <c r="G29" i="1"/>
  <c r="F29" i="1"/>
  <c r="E29" i="1"/>
  <c r="D29" i="1"/>
  <c r="C29" i="1"/>
  <c r="J28" i="1"/>
  <c r="I28" i="1"/>
  <c r="H28" i="1"/>
  <c r="G28" i="1"/>
  <c r="F28" i="1"/>
  <c r="N28" i="1" s="1"/>
  <c r="E28" i="1"/>
  <c r="D28" i="1"/>
  <c r="C28" i="1"/>
  <c r="N27" i="1"/>
  <c r="J27" i="1"/>
  <c r="I27" i="1"/>
  <c r="H27" i="1"/>
  <c r="G27" i="1"/>
  <c r="F27" i="1"/>
  <c r="E27" i="1"/>
  <c r="D27" i="1"/>
  <c r="C27" i="1"/>
  <c r="J25" i="1"/>
  <c r="I25" i="1"/>
  <c r="H25" i="1"/>
  <c r="G25" i="1"/>
  <c r="F25" i="1"/>
  <c r="N25" i="1" s="1"/>
  <c r="E25" i="1"/>
  <c r="D25" i="1"/>
  <c r="C25" i="1"/>
  <c r="N24" i="1"/>
  <c r="J24" i="1"/>
  <c r="I24" i="1"/>
  <c r="H24" i="1"/>
  <c r="G24" i="1"/>
  <c r="F24" i="1"/>
  <c r="E24" i="1"/>
  <c r="D24" i="1"/>
  <c r="C24" i="1"/>
  <c r="J23" i="1"/>
  <c r="I23" i="1"/>
  <c r="H23" i="1"/>
  <c r="G23" i="1"/>
  <c r="F23" i="1"/>
  <c r="N23" i="1" s="1"/>
  <c r="E23" i="1"/>
  <c r="D23" i="1"/>
  <c r="C23" i="1"/>
  <c r="N22" i="1"/>
  <c r="J22" i="1"/>
  <c r="I22" i="1"/>
  <c r="H22" i="1"/>
  <c r="G22" i="1"/>
  <c r="F22" i="1"/>
  <c r="E22" i="1"/>
  <c r="D22" i="1"/>
  <c r="C22" i="1"/>
  <c r="J21" i="1"/>
  <c r="I21" i="1"/>
  <c r="H21" i="1"/>
  <c r="G21" i="1"/>
  <c r="R21" i="1" s="1"/>
  <c r="F21" i="1"/>
  <c r="N21" i="1" s="1"/>
  <c r="E21" i="1"/>
  <c r="D21" i="1"/>
  <c r="C21" i="1"/>
  <c r="M21" i="1" s="1"/>
  <c r="Q20" i="1"/>
  <c r="J20" i="1"/>
  <c r="I20" i="1"/>
  <c r="H20" i="1"/>
  <c r="G20" i="1"/>
  <c r="R20" i="1" s="1"/>
  <c r="F20" i="1"/>
  <c r="N20" i="1" s="1"/>
  <c r="E20" i="1"/>
  <c r="D20" i="1"/>
  <c r="C20" i="1"/>
  <c r="M20" i="1" s="1"/>
  <c r="Q19" i="1"/>
  <c r="J19" i="1"/>
  <c r="I19" i="1"/>
  <c r="H19" i="1"/>
  <c r="G19" i="1"/>
  <c r="R19" i="1" s="1"/>
  <c r="F19" i="1"/>
  <c r="N19" i="1" s="1"/>
  <c r="E19" i="1"/>
  <c r="D19" i="1"/>
  <c r="C19" i="1"/>
  <c r="M19" i="1" s="1"/>
  <c r="Q17" i="1"/>
  <c r="J17" i="1"/>
  <c r="I17" i="1"/>
  <c r="H17" i="1"/>
  <c r="G17" i="1"/>
  <c r="R67" i="1" s="1"/>
  <c r="F17" i="1"/>
  <c r="N17" i="1" s="1"/>
  <c r="E17" i="1"/>
  <c r="D17" i="1"/>
  <c r="Q58" i="1" s="1"/>
  <c r="C17" i="1"/>
  <c r="M58" i="1" s="1"/>
  <c r="Q15" i="1"/>
  <c r="J15" i="1"/>
  <c r="I15" i="1"/>
  <c r="H15" i="1"/>
  <c r="G15" i="1"/>
  <c r="R15" i="1" s="1"/>
  <c r="F15" i="1"/>
  <c r="N15" i="1" s="1"/>
  <c r="E15" i="1"/>
  <c r="D15" i="1"/>
  <c r="C15" i="1"/>
  <c r="M15" i="1" s="1"/>
  <c r="C5" i="1"/>
  <c r="A2" i="1"/>
  <c r="O15" i="1" l="1"/>
  <c r="P15" i="1" s="1"/>
  <c r="M17" i="1"/>
  <c r="O17" i="1"/>
  <c r="P17" i="1" s="1"/>
  <c r="O19" i="1"/>
  <c r="P19" i="1" s="1"/>
  <c r="O20" i="1"/>
  <c r="P20" i="1" s="1"/>
  <c r="M22" i="1"/>
  <c r="R22" i="1"/>
  <c r="Q23" i="1"/>
  <c r="O23" i="1"/>
  <c r="P23" i="1" s="1"/>
  <c r="M24" i="1"/>
  <c r="R24" i="1"/>
  <c r="Q25" i="1"/>
  <c r="O25" i="1"/>
  <c r="P25" i="1" s="1"/>
  <c r="M27" i="1"/>
  <c r="R27" i="1"/>
  <c r="Q28" i="1"/>
  <c r="O28" i="1"/>
  <c r="P28" i="1" s="1"/>
  <c r="M29" i="1"/>
  <c r="R29" i="1"/>
  <c r="Q30" i="1"/>
  <c r="O30" i="1"/>
  <c r="P30" i="1" s="1"/>
  <c r="M31" i="1"/>
  <c r="R31" i="1"/>
  <c r="Q32" i="1"/>
  <c r="O32" i="1"/>
  <c r="P32" i="1" s="1"/>
  <c r="M33" i="1"/>
  <c r="R33" i="1"/>
  <c r="Q35" i="1"/>
  <c r="O35" i="1"/>
  <c r="P35" i="1" s="1"/>
  <c r="M36" i="1"/>
  <c r="R36" i="1"/>
  <c r="Q37" i="1"/>
  <c r="O37" i="1"/>
  <c r="P37" i="1" s="1"/>
  <c r="M38" i="1"/>
  <c r="R38" i="1"/>
  <c r="Q40" i="1"/>
  <c r="O40" i="1"/>
  <c r="P40" i="1" s="1"/>
  <c r="M41" i="1"/>
  <c r="R41" i="1"/>
  <c r="Q42" i="1"/>
  <c r="O42" i="1"/>
  <c r="P42" i="1" s="1"/>
  <c r="M43" i="1"/>
  <c r="R43" i="1"/>
  <c r="Q49" i="1"/>
  <c r="O49" i="1"/>
  <c r="P49" i="1" s="1"/>
  <c r="M50" i="1"/>
  <c r="R50" i="1"/>
  <c r="Q56" i="1"/>
  <c r="O56" i="1"/>
  <c r="P56" i="1" s="1"/>
  <c r="M60" i="1"/>
  <c r="R60" i="1"/>
  <c r="Q62" i="1"/>
  <c r="O62" i="1"/>
  <c r="P62" i="1" s="1"/>
  <c r="M66" i="1"/>
  <c r="R66" i="1"/>
  <c r="Q67" i="1"/>
  <c r="O67" i="1"/>
  <c r="P67" i="1" s="1"/>
  <c r="M69" i="1"/>
  <c r="R69" i="1"/>
  <c r="R17" i="1"/>
  <c r="Q21" i="1"/>
  <c r="O21" i="1"/>
  <c r="P21" i="1" s="1"/>
  <c r="Q22" i="1"/>
  <c r="O22" i="1"/>
  <c r="P22" i="1" s="1"/>
  <c r="M23" i="1"/>
  <c r="R23" i="1"/>
  <c r="Q24" i="1"/>
  <c r="O24" i="1"/>
  <c r="P24" i="1" s="1"/>
  <c r="M25" i="1"/>
  <c r="R25" i="1"/>
  <c r="Q27" i="1"/>
  <c r="O27" i="1"/>
  <c r="P27" i="1" s="1"/>
  <c r="M28" i="1"/>
  <c r="R28" i="1"/>
  <c r="Q29" i="1"/>
  <c r="O29" i="1"/>
  <c r="P29" i="1" s="1"/>
  <c r="M30" i="1"/>
  <c r="R30" i="1"/>
  <c r="Q31" i="1"/>
  <c r="O31" i="1"/>
  <c r="P31" i="1" s="1"/>
  <c r="M32" i="1"/>
  <c r="R32" i="1"/>
  <c r="Q33" i="1"/>
  <c r="O33" i="1"/>
  <c r="P33" i="1" s="1"/>
  <c r="M35" i="1"/>
  <c r="R35" i="1"/>
  <c r="Q36" i="1"/>
  <c r="O36" i="1"/>
  <c r="P36" i="1" s="1"/>
  <c r="M37" i="1"/>
  <c r="R37" i="1"/>
  <c r="Q38" i="1"/>
  <c r="O38" i="1"/>
  <c r="P38" i="1" s="1"/>
  <c r="M40" i="1"/>
  <c r="R40" i="1"/>
  <c r="Q41" i="1"/>
  <c r="O41" i="1"/>
  <c r="P41" i="1" s="1"/>
  <c r="M42" i="1"/>
  <c r="R42" i="1"/>
  <c r="Q43" i="1"/>
  <c r="O43" i="1"/>
  <c r="P43" i="1" s="1"/>
  <c r="M49" i="1"/>
  <c r="R49" i="1"/>
  <c r="Q50" i="1"/>
  <c r="O50" i="1"/>
  <c r="P50" i="1" s="1"/>
  <c r="M56" i="1"/>
  <c r="R56" i="1"/>
  <c r="R58" i="1"/>
  <c r="Q60" i="1"/>
  <c r="O60" i="1"/>
  <c r="P60" i="1" s="1"/>
  <c r="M62" i="1"/>
  <c r="R62" i="1"/>
  <c r="Q66" i="1"/>
  <c r="O66" i="1"/>
  <c r="P66" i="1" s="1"/>
  <c r="M67" i="1"/>
  <c r="Q69" i="1"/>
  <c r="O69" i="1"/>
  <c r="P69" i="1" s="1"/>
</calcChain>
</file>

<file path=xl/sharedStrings.xml><?xml version="1.0" encoding="utf-8"?>
<sst xmlns="http://schemas.openxmlformats.org/spreadsheetml/2006/main" count="69" uniqueCount="61">
  <si>
    <t>Table 2C.</t>
  </si>
  <si>
    <t>JURISDICTION</t>
  </si>
  <si>
    <t>TOTAL HOUSING UNITS</t>
  </si>
  <si>
    <t>SINGLE-FAMILY UNITS</t>
  </si>
  <si>
    <t xml:space="preserve"> 2020</t>
  </si>
  <si>
    <t>2017</t>
  </si>
  <si>
    <t>TOTAL</t>
  </si>
  <si>
    <t>SINGLE FAMILY</t>
  </si>
  <si>
    <t>Percent Single Family</t>
  </si>
  <si>
    <t>Change</t>
  </si>
  <si>
    <t>State Percent</t>
  </si>
  <si>
    <t>County Rank</t>
  </si>
  <si>
    <t>Net</t>
  </si>
  <si>
    <t>Percent</t>
  </si>
  <si>
    <t>STATE OF MARYLAND (2)</t>
  </si>
  <si>
    <t>MONTHLY REPORTING PIPs SUM (3)</t>
  </si>
  <si>
    <t>SUBURBAN COUNTIES</t>
  </si>
  <si>
    <t xml:space="preserve">    INNER SUBURBAN COUNTIES (4)</t>
  </si>
  <si>
    <t xml:space="preserve">    OUTER SUBURBAN COUNTIES (5)</t>
  </si>
  <si>
    <t xml:space="preserve">    EXURBAN COUNTIES(6)</t>
  </si>
  <si>
    <t>STATE BALANCE</t>
  </si>
  <si>
    <t xml:space="preserve">     URBAN (7)</t>
  </si>
  <si>
    <t xml:space="preserve">     NON SUBURBAN (8)</t>
  </si>
  <si>
    <t xml:space="preserve">  BALTIMORE REGION</t>
  </si>
  <si>
    <t xml:space="preserve">   ANNE ARUNDEL</t>
  </si>
  <si>
    <t xml:space="preserve">   BALTIMORE COUNTY</t>
  </si>
  <si>
    <t xml:space="preserve">   CARROLL</t>
  </si>
  <si>
    <t xml:space="preserve">   HARFORD</t>
  </si>
  <si>
    <t xml:space="preserve">   HOWARD </t>
  </si>
  <si>
    <t xml:space="preserve">   BALTIMORE CITY</t>
  </si>
  <si>
    <t xml:space="preserve">  SUBURBAN WASHINGTON</t>
  </si>
  <si>
    <t xml:space="preserve">   FREDERICK</t>
  </si>
  <si>
    <t xml:space="preserve">   MONTGOMERY</t>
  </si>
  <si>
    <t xml:space="preserve">   PRINCE GEORGE'S</t>
  </si>
  <si>
    <t xml:space="preserve">  SOUTHERN MARYLAND</t>
  </si>
  <si>
    <t xml:space="preserve">   CALVERT</t>
  </si>
  <si>
    <t xml:space="preserve">   CHARLES</t>
  </si>
  <si>
    <t xml:space="preserve">   ST. MARY'S</t>
  </si>
  <si>
    <t xml:space="preserve">  WESTERN MARYLAND</t>
  </si>
  <si>
    <t xml:space="preserve">   ALLEGANY (pt) *</t>
  </si>
  <si>
    <t xml:space="preserve">     Frostburg*</t>
  </si>
  <si>
    <t xml:space="preserve">     Lonaconing town*</t>
  </si>
  <si>
    <t xml:space="preserve">   GARRETT</t>
  </si>
  <si>
    <t xml:space="preserve">   WASHINGTON</t>
  </si>
  <si>
    <t xml:space="preserve">  UPPER EASTERN SHORE</t>
  </si>
  <si>
    <t xml:space="preserve">   CAROLINE (pt) *</t>
  </si>
  <si>
    <t xml:space="preserve">     Marydel town*</t>
  </si>
  <si>
    <t xml:space="preserve">     Preston town*</t>
  </si>
  <si>
    <t xml:space="preserve">   CECIL</t>
  </si>
  <si>
    <t xml:space="preserve">   KENT  (pt) *</t>
  </si>
  <si>
    <t xml:space="preserve">     Betterton town</t>
  </si>
  <si>
    <t xml:space="preserve">     Rock Hall town*</t>
  </si>
  <si>
    <t xml:space="preserve">   QUEEN ANNE'S</t>
  </si>
  <si>
    <t xml:space="preserve">   TALBOT *</t>
  </si>
  <si>
    <t xml:space="preserve">     Easton</t>
  </si>
  <si>
    <t xml:space="preserve">  LOWER  EASTERN SHORE</t>
  </si>
  <si>
    <t xml:space="preserve">   DORCHESTER *</t>
  </si>
  <si>
    <t xml:space="preserve">   SOMERSET </t>
  </si>
  <si>
    <t xml:space="preserve">   WICOMICO</t>
  </si>
  <si>
    <t xml:space="preserve">   WORCESTER*</t>
  </si>
  <si>
    <t xml:space="preserve">     Ocean city town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</si>
</sst>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mbria"/>
      <family val="1"/>
    </font>
    <font>
      <sz val="11"/>
      <name val="Cambria"/>
      <family val="1"/>
    </font>
    <font>
      <b/>
      <sz val="14"/>
      <name val="Cambria"/>
      <family val="1"/>
    </font>
    <font>
      <b/>
      <i/>
      <sz val="11"/>
      <name val="Cambria"/>
      <family val="1"/>
    </font>
    <font>
      <i/>
      <sz val="11"/>
      <name val="Cambria"/>
      <family val="1"/>
    </font>
  </fonts>
  <fills count="2">
    <fill>
      <patternFill patternType="none"/>
    </fill>
    <fill>
      <patternFill patternType="gray125"/>
    </fill>
  </fills>
  <borders count="50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medium">
        <color auto="1"/>
      </right>
      <top style="thick">
        <color auto="1"/>
      </top>
      <bottom/>
      <diagonal/>
    </border>
    <border>
      <left style="medium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 style="medium">
        <color auto="1"/>
      </left>
      <right/>
      <top style="thick">
        <color auto="1"/>
      </top>
      <bottom style="medium">
        <color auto="1"/>
      </bottom>
      <diagonal/>
    </border>
    <border>
      <left/>
      <right/>
      <top style="thick">
        <color auto="1"/>
      </top>
      <bottom style="medium">
        <color auto="1"/>
      </bottom>
      <diagonal/>
    </border>
    <border>
      <left/>
      <right style="thick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ck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ck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ck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thick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/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medium">
        <color auto="1"/>
      </right>
      <top/>
      <bottom style="thick">
        <color auto="1"/>
      </bottom>
      <diagonal/>
    </border>
    <border>
      <left/>
      <right style="thin">
        <color auto="1"/>
      </right>
      <top/>
      <bottom style="thick">
        <color auto="1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 style="medium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ck">
        <color auto="1"/>
      </right>
      <top/>
      <bottom style="thick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5">
    <xf numFmtId="0" fontId="0" fillId="0" borderId="0" xfId="0"/>
    <xf numFmtId="0" fontId="2" fillId="0" borderId="0" xfId="0" applyFont="1"/>
    <xf numFmtId="0" fontId="3" fillId="0" borderId="0" xfId="0" applyFont="1"/>
    <xf numFmtId="3" fontId="3" fillId="0" borderId="0" xfId="0" applyNumberFormat="1" applyFont="1"/>
    <xf numFmtId="0" fontId="4" fillId="0" borderId="0" xfId="0" applyFont="1"/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49" fontId="2" fillId="0" borderId="11" xfId="0" applyNumberFormat="1" applyFont="1" applyBorder="1" applyAlignment="1">
      <alignment horizontal="center" vertical="center"/>
    </xf>
    <xf numFmtId="49" fontId="2" fillId="0" borderId="12" xfId="0" applyNumberFormat="1" applyFont="1" applyBorder="1" applyAlignment="1">
      <alignment horizontal="center" vertical="center"/>
    </xf>
    <xf numFmtId="49" fontId="2" fillId="0" borderId="17" xfId="0" applyNumberFormat="1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41" fontId="2" fillId="0" borderId="8" xfId="0" applyNumberFormat="1" applyFont="1" applyBorder="1"/>
    <xf numFmtId="0" fontId="2" fillId="0" borderId="9" xfId="0" applyFont="1" applyBorder="1"/>
    <xf numFmtId="41" fontId="2" fillId="0" borderId="10" xfId="0" applyNumberFormat="1" applyFont="1" applyBorder="1"/>
    <xf numFmtId="41" fontId="2" fillId="0" borderId="19" xfId="0" applyNumberFormat="1" applyFont="1" applyBorder="1"/>
    <xf numFmtId="164" fontId="2" fillId="0" borderId="20" xfId="0" applyNumberFormat="1" applyFont="1" applyBorder="1"/>
    <xf numFmtId="165" fontId="2" fillId="0" borderId="21" xfId="1" applyNumberFormat="1" applyFont="1" applyBorder="1"/>
    <xf numFmtId="165" fontId="2" fillId="0" borderId="19" xfId="1" applyNumberFormat="1" applyFont="1" applyBorder="1"/>
    <xf numFmtId="164" fontId="2" fillId="0" borderId="22" xfId="0" applyNumberFormat="1" applyFont="1" applyBorder="1"/>
    <xf numFmtId="41" fontId="2" fillId="0" borderId="18" xfId="0" applyNumberFormat="1" applyFont="1" applyBorder="1"/>
    <xf numFmtId="164" fontId="2" fillId="0" borderId="19" xfId="0" applyNumberFormat="1" applyFont="1" applyBorder="1"/>
    <xf numFmtId="10" fontId="5" fillId="0" borderId="19" xfId="0" applyNumberFormat="1" applyFont="1" applyBorder="1"/>
    <xf numFmtId="41" fontId="3" fillId="0" borderId="0" xfId="0" applyNumberFormat="1" applyFont="1"/>
    <xf numFmtId="164" fontId="5" fillId="0" borderId="19" xfId="3" applyNumberFormat="1" applyFont="1" applyBorder="1" applyAlignment="1">
      <alignment horizontal="center"/>
    </xf>
    <xf numFmtId="164" fontId="5" fillId="0" borderId="0" xfId="3" applyNumberFormat="1" applyFont="1" applyBorder="1" applyAlignment="1">
      <alignment horizontal="center"/>
    </xf>
    <xf numFmtId="41" fontId="5" fillId="0" borderId="18" xfId="0" applyNumberFormat="1" applyFont="1" applyBorder="1"/>
    <xf numFmtId="164" fontId="5" fillId="0" borderId="19" xfId="0" applyNumberFormat="1" applyFont="1" applyBorder="1"/>
    <xf numFmtId="164" fontId="5" fillId="0" borderId="19" xfId="0" applyNumberFormat="1" applyFont="1" applyBorder="1" applyAlignment="1">
      <alignment horizontal="center"/>
    </xf>
    <xf numFmtId="41" fontId="5" fillId="0" borderId="19" xfId="2" applyNumberFormat="1" applyFont="1" applyBorder="1"/>
    <xf numFmtId="41" fontId="3" fillId="0" borderId="40" xfId="0" applyNumberFormat="1" applyFont="1" applyBorder="1"/>
    <xf numFmtId="3" fontId="2" fillId="0" borderId="8" xfId="0" applyNumberFormat="1" applyFont="1" applyBorder="1"/>
    <xf numFmtId="41" fontId="2" fillId="0" borderId="9" xfId="0" applyNumberFormat="1" applyFont="1" applyBorder="1"/>
    <xf numFmtId="41" fontId="3" fillId="0" borderId="10" xfId="0" applyNumberFormat="1" applyFont="1" applyBorder="1"/>
    <xf numFmtId="41" fontId="3" fillId="0" borderId="19" xfId="0" applyNumberFormat="1" applyFont="1" applyBorder="1"/>
    <xf numFmtId="164" fontId="3" fillId="0" borderId="20" xfId="0" applyNumberFormat="1" applyFont="1" applyBorder="1"/>
    <xf numFmtId="41" fontId="3" fillId="0" borderId="21" xfId="0" applyNumberFormat="1" applyFont="1" applyBorder="1"/>
    <xf numFmtId="164" fontId="3" fillId="0" borderId="22" xfId="0" applyNumberFormat="1" applyFont="1" applyBorder="1"/>
    <xf numFmtId="41" fontId="3" fillId="0" borderId="18" xfId="0" applyNumberFormat="1" applyFont="1" applyBorder="1"/>
    <xf numFmtId="164" fontId="3" fillId="0" borderId="19" xfId="0" applyNumberFormat="1" applyFont="1" applyBorder="1"/>
    <xf numFmtId="164" fontId="6" fillId="0" borderId="19" xfId="0" applyNumberFormat="1" applyFont="1" applyBorder="1"/>
    <xf numFmtId="1" fontId="6" fillId="0" borderId="19" xfId="0" applyNumberFormat="1" applyFont="1" applyBorder="1" applyAlignment="1">
      <alignment horizontal="center"/>
    </xf>
    <xf numFmtId="1" fontId="6" fillId="0" borderId="0" xfId="0" applyNumberFormat="1" applyFont="1" applyAlignment="1">
      <alignment horizontal="center"/>
    </xf>
    <xf numFmtId="41" fontId="6" fillId="0" borderId="18" xfId="0" applyNumberFormat="1" applyFont="1" applyBorder="1"/>
    <xf numFmtId="0" fontId="6" fillId="0" borderId="19" xfId="0" applyFont="1" applyBorder="1"/>
    <xf numFmtId="164" fontId="6" fillId="0" borderId="19" xfId="0" applyNumberFormat="1" applyFont="1" applyBorder="1" applyAlignment="1">
      <alignment horizontal="center"/>
    </xf>
    <xf numFmtId="0" fontId="2" fillId="0" borderId="8" xfId="0" applyFont="1" applyBorder="1"/>
    <xf numFmtId="41" fontId="2" fillId="0" borderId="21" xfId="0" applyNumberFormat="1" applyFont="1" applyBorder="1"/>
    <xf numFmtId="10" fontId="6" fillId="0" borderId="19" xfId="0" applyNumberFormat="1" applyFont="1" applyBorder="1"/>
    <xf numFmtId="164" fontId="6" fillId="0" borderId="19" xfId="3" applyNumberFormat="1" applyFont="1" applyBorder="1" applyAlignment="1">
      <alignment horizontal="center"/>
    </xf>
    <xf numFmtId="164" fontId="6" fillId="0" borderId="0" xfId="3" applyNumberFormat="1" applyFont="1" applyBorder="1" applyAlignment="1">
      <alignment horizontal="center"/>
    </xf>
    <xf numFmtId="0" fontId="5" fillId="0" borderId="19" xfId="0" applyFont="1" applyBorder="1"/>
    <xf numFmtId="0" fontId="6" fillId="0" borderId="0" xfId="0" applyFont="1"/>
    <xf numFmtId="3" fontId="6" fillId="0" borderId="8" xfId="0" applyNumberFormat="1" applyFont="1" applyBorder="1"/>
    <xf numFmtId="0" fontId="3" fillId="0" borderId="9" xfId="0" applyFont="1" applyBorder="1"/>
    <xf numFmtId="0" fontId="6" fillId="0" borderId="19" xfId="0" applyFont="1" applyBorder="1" applyAlignment="1">
      <alignment horizontal="center"/>
    </xf>
    <xf numFmtId="3" fontId="5" fillId="0" borderId="8" xfId="0" applyNumberFormat="1" applyFont="1" applyBorder="1"/>
    <xf numFmtId="3" fontId="3" fillId="0" borderId="8" xfId="0" applyNumberFormat="1" applyFont="1" applyBorder="1"/>
    <xf numFmtId="0" fontId="3" fillId="0" borderId="8" xfId="0" applyFont="1" applyBorder="1"/>
    <xf numFmtId="0" fontId="3" fillId="0" borderId="9" xfId="0" applyFont="1" applyBorder="1" applyAlignment="1">
      <alignment horizontal="center" vertical="center"/>
    </xf>
    <xf numFmtId="1" fontId="3" fillId="0" borderId="0" xfId="0" applyNumberFormat="1" applyFont="1" applyAlignment="1">
      <alignment horizontal="center"/>
    </xf>
    <xf numFmtId="1" fontId="3" fillId="0" borderId="40" xfId="0" applyNumberFormat="1" applyFont="1" applyBorder="1" applyAlignment="1">
      <alignment horizontal="center"/>
    </xf>
    <xf numFmtId="0" fontId="2" fillId="0" borderId="9" xfId="0" applyFont="1" applyBorder="1" applyAlignment="1">
      <alignment horizontal="center" vertical="center"/>
    </xf>
    <xf numFmtId="1" fontId="2" fillId="0" borderId="0" xfId="0" applyNumberFormat="1" applyFont="1" applyAlignment="1">
      <alignment horizontal="center"/>
    </xf>
    <xf numFmtId="1" fontId="2" fillId="0" borderId="40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6" fillId="0" borderId="9" xfId="0" applyFont="1" applyBorder="1"/>
    <xf numFmtId="0" fontId="6" fillId="0" borderId="0" xfId="0" applyFont="1" applyAlignment="1">
      <alignment horizontal="center"/>
    </xf>
    <xf numFmtId="0" fontId="6" fillId="0" borderId="8" xfId="0" applyFont="1" applyBorder="1"/>
    <xf numFmtId="42" fontId="3" fillId="0" borderId="8" xfId="0" applyNumberFormat="1" applyFont="1" applyBorder="1"/>
    <xf numFmtId="164" fontId="6" fillId="0" borderId="0" xfId="0" applyNumberFormat="1" applyFont="1"/>
    <xf numFmtId="0" fontId="6" fillId="0" borderId="19" xfId="0" applyFont="1" applyBorder="1" applyAlignment="1">
      <alignment horizontal="center" vertical="center"/>
    </xf>
    <xf numFmtId="1" fontId="6" fillId="0" borderId="23" xfId="0" applyNumberFormat="1" applyFont="1" applyBorder="1" applyAlignment="1">
      <alignment horizontal="center"/>
    </xf>
    <xf numFmtId="10" fontId="6" fillId="0" borderId="19" xfId="3" applyNumberFormat="1" applyFont="1" applyBorder="1" applyAlignment="1">
      <alignment horizontal="center"/>
    </xf>
    <xf numFmtId="0" fontId="3" fillId="0" borderId="41" xfId="0" applyFont="1" applyBorder="1"/>
    <xf numFmtId="0" fontId="3" fillId="0" borderId="42" xfId="0" applyFont="1" applyBorder="1"/>
    <xf numFmtId="0" fontId="3" fillId="0" borderId="43" xfId="0" applyFont="1" applyBorder="1"/>
    <xf numFmtId="0" fontId="3" fillId="0" borderId="44" xfId="0" applyFont="1" applyBorder="1"/>
    <xf numFmtId="0" fontId="3" fillId="0" borderId="45" xfId="0" applyFont="1" applyBorder="1"/>
    <xf numFmtId="0" fontId="3" fillId="0" borderId="46" xfId="0" applyFont="1" applyBorder="1"/>
    <xf numFmtId="0" fontId="3" fillId="0" borderId="47" xfId="0" applyFont="1" applyBorder="1"/>
    <xf numFmtId="0" fontId="3" fillId="0" borderId="48" xfId="0" applyFont="1" applyBorder="1"/>
    <xf numFmtId="0" fontId="3" fillId="0" borderId="49" xfId="0" applyFont="1" applyBorder="1"/>
    <xf numFmtId="49" fontId="2" fillId="0" borderId="0" xfId="0" applyNumberFormat="1" applyFont="1"/>
    <xf numFmtId="49" fontId="3" fillId="0" borderId="0" xfId="0" applyNumberFormat="1" applyFont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EB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B21"/>
      <sheetName val="1A1"/>
      <sheetName val="1A2"/>
      <sheetName val="1B1"/>
      <sheetName val="1B2"/>
      <sheetName val="2A"/>
      <sheetName val="2B"/>
      <sheetName val="2C"/>
    </sheetNames>
    <sheetDataSet>
      <sheetData sheetId="0">
        <row r="87">
          <cell r="CG87" t="str">
            <v>NEW HOUSING UNITS(1) AUTHORIZED FOR CONSTRUCTION:  YEAR TO DATE FEBRUARY 2021 AND 2018</v>
          </cell>
        </row>
        <row r="90">
          <cell r="CI90" t="str">
            <v>YEAR TO DATE FEBRUARY</v>
          </cell>
        </row>
        <row r="100">
          <cell r="CI100">
            <v>3143</v>
          </cell>
          <cell r="CJ100">
            <v>2338</v>
          </cell>
          <cell r="CK100">
            <v>0.74387527839643652</v>
          </cell>
          <cell r="CL100">
            <v>2409</v>
          </cell>
          <cell r="CM100">
            <v>1971</v>
          </cell>
          <cell r="CN100">
            <v>0.81818181818181823</v>
          </cell>
          <cell r="CO100">
            <v>734</v>
          </cell>
          <cell r="CP100">
            <v>0.30469074304690741</v>
          </cell>
        </row>
        <row r="102">
          <cell r="CI102">
            <v>3053</v>
          </cell>
          <cell r="CJ102">
            <v>2248</v>
          </cell>
          <cell r="CK102">
            <v>0.73632492630199808</v>
          </cell>
          <cell r="CL102">
            <v>2391</v>
          </cell>
          <cell r="CM102">
            <v>1953</v>
          </cell>
          <cell r="CN102">
            <v>0.8168130489335006</v>
          </cell>
          <cell r="CO102">
            <v>662</v>
          </cell>
          <cell r="CP102">
            <v>0.27687160184023424</v>
          </cell>
        </row>
        <row r="104">
          <cell r="CI104">
            <v>2955</v>
          </cell>
          <cell r="CJ104">
            <v>2183</v>
          </cell>
          <cell r="CK104">
            <v>0.73874788494077837</v>
          </cell>
          <cell r="CL104">
            <v>2295</v>
          </cell>
          <cell r="CM104">
            <v>1898</v>
          </cell>
          <cell r="CN104">
            <v>0.82701525054466229</v>
          </cell>
          <cell r="CO104">
            <v>660</v>
          </cell>
          <cell r="CP104">
            <v>0.28758169934640521</v>
          </cell>
        </row>
        <row r="105">
          <cell r="CI105">
            <v>1685</v>
          </cell>
          <cell r="CJ105">
            <v>989</v>
          </cell>
          <cell r="CK105">
            <v>0.58694362017804158</v>
          </cell>
          <cell r="CL105">
            <v>1071</v>
          </cell>
          <cell r="CM105">
            <v>1002</v>
          </cell>
          <cell r="CN105">
            <v>0.93557422969187676</v>
          </cell>
          <cell r="CO105">
            <v>614</v>
          </cell>
          <cell r="CP105">
            <v>0.5732959850606909</v>
          </cell>
        </row>
        <row r="106">
          <cell r="CI106">
            <v>1202</v>
          </cell>
          <cell r="CJ106">
            <v>1126</v>
          </cell>
          <cell r="CK106">
            <v>0.93677204658901825</v>
          </cell>
          <cell r="CL106">
            <v>1182</v>
          </cell>
          <cell r="CM106">
            <v>854</v>
          </cell>
          <cell r="CN106">
            <v>0.72250423011844334</v>
          </cell>
          <cell r="CO106">
            <v>20</v>
          </cell>
          <cell r="CP106">
            <v>1.6920473773265651E-2</v>
          </cell>
        </row>
        <row r="107">
          <cell r="CI107">
            <v>68</v>
          </cell>
          <cell r="CJ107">
            <v>68</v>
          </cell>
          <cell r="CK107">
            <v>1</v>
          </cell>
          <cell r="CL107">
            <v>42</v>
          </cell>
          <cell r="CM107">
            <v>42</v>
          </cell>
          <cell r="CN107">
            <v>1</v>
          </cell>
          <cell r="CO107">
            <v>26</v>
          </cell>
          <cell r="CP107">
            <v>0.61904761904761907</v>
          </cell>
        </row>
        <row r="108">
          <cell r="CI108">
            <v>98</v>
          </cell>
          <cell r="CJ108">
            <v>65</v>
          </cell>
          <cell r="CK108">
            <v>0.66326530612244894</v>
          </cell>
          <cell r="CL108">
            <v>96</v>
          </cell>
          <cell r="CM108">
            <v>55</v>
          </cell>
          <cell r="CN108">
            <v>0.57291666666666663</v>
          </cell>
          <cell r="CO108">
            <v>2</v>
          </cell>
          <cell r="CP108">
            <v>2.0833333333333332E-2</v>
          </cell>
        </row>
        <row r="109">
          <cell r="CI109">
            <v>47</v>
          </cell>
          <cell r="CJ109">
            <v>14</v>
          </cell>
          <cell r="CK109">
            <v>0.2978723404255319</v>
          </cell>
          <cell r="CL109">
            <v>82</v>
          </cell>
          <cell r="CM109">
            <v>41</v>
          </cell>
          <cell r="CN109">
            <v>0.5</v>
          </cell>
          <cell r="CO109">
            <v>-35</v>
          </cell>
          <cell r="CP109">
            <v>-0.42682926829268292</v>
          </cell>
        </row>
        <row r="110">
          <cell r="CI110">
            <v>51</v>
          </cell>
          <cell r="CJ110">
            <v>51</v>
          </cell>
          <cell r="CK110">
            <v>1</v>
          </cell>
          <cell r="CL110">
            <v>14</v>
          </cell>
          <cell r="CM110">
            <v>14</v>
          </cell>
          <cell r="CN110">
            <v>1</v>
          </cell>
          <cell r="CO110">
            <v>37</v>
          </cell>
          <cell r="CP110">
            <v>2.6428571428571428</v>
          </cell>
        </row>
        <row r="112">
          <cell r="CI112">
            <v>885</v>
          </cell>
          <cell r="CJ112">
            <v>809</v>
          </cell>
          <cell r="CK112">
            <v>0.91412429378531068</v>
          </cell>
          <cell r="CL112">
            <v>1223</v>
          </cell>
          <cell r="CM112">
            <v>863</v>
          </cell>
          <cell r="CN112">
            <v>0.70564186426819298</v>
          </cell>
          <cell r="CO112">
            <v>-338</v>
          </cell>
          <cell r="CP112">
            <v>-0.27636958299264103</v>
          </cell>
        </row>
        <row r="113">
          <cell r="CI113">
            <v>277</v>
          </cell>
          <cell r="CJ113">
            <v>244</v>
          </cell>
          <cell r="CK113">
            <v>0.88086642599277976</v>
          </cell>
          <cell r="CL113">
            <v>336</v>
          </cell>
          <cell r="CM113">
            <v>336</v>
          </cell>
          <cell r="CN113">
            <v>1</v>
          </cell>
          <cell r="CO113">
            <v>-59</v>
          </cell>
          <cell r="CP113">
            <v>-0.17559523809523808</v>
          </cell>
        </row>
        <row r="114">
          <cell r="CI114">
            <v>193</v>
          </cell>
          <cell r="CJ114">
            <v>183</v>
          </cell>
          <cell r="CK114">
            <v>0.94818652849740936</v>
          </cell>
          <cell r="CL114">
            <v>240</v>
          </cell>
          <cell r="CM114">
            <v>181</v>
          </cell>
          <cell r="CN114">
            <v>0.75416666666666665</v>
          </cell>
          <cell r="CO114">
            <v>-47</v>
          </cell>
          <cell r="CP114">
            <v>-0.19583333333333333</v>
          </cell>
        </row>
        <row r="115">
          <cell r="CI115">
            <v>68</v>
          </cell>
          <cell r="CJ115">
            <v>68</v>
          </cell>
          <cell r="CK115">
            <v>1</v>
          </cell>
          <cell r="CL115">
            <v>45</v>
          </cell>
          <cell r="CM115">
            <v>43</v>
          </cell>
          <cell r="CN115">
            <v>0.9555555555555556</v>
          </cell>
          <cell r="CO115">
            <v>23</v>
          </cell>
          <cell r="CP115">
            <v>0.51111111111111107</v>
          </cell>
        </row>
        <row r="116">
          <cell r="CI116">
            <v>107</v>
          </cell>
          <cell r="CJ116">
            <v>107</v>
          </cell>
          <cell r="CK116">
            <v>1</v>
          </cell>
          <cell r="CL116">
            <v>82</v>
          </cell>
          <cell r="CM116">
            <v>82</v>
          </cell>
          <cell r="CN116">
            <v>1</v>
          </cell>
          <cell r="CO116">
            <v>25</v>
          </cell>
          <cell r="CP116">
            <v>0.3048780487804878</v>
          </cell>
        </row>
        <row r="117">
          <cell r="CI117">
            <v>193</v>
          </cell>
          <cell r="CJ117">
            <v>193</v>
          </cell>
          <cell r="CK117">
            <v>1</v>
          </cell>
          <cell r="CL117">
            <v>438</v>
          </cell>
          <cell r="CM117">
            <v>180</v>
          </cell>
          <cell r="CN117">
            <v>0.41095890410958902</v>
          </cell>
          <cell r="CO117">
            <v>-245</v>
          </cell>
          <cell r="CP117">
            <v>-0.55936073059360736</v>
          </cell>
        </row>
        <row r="118">
          <cell r="CI118">
            <v>47</v>
          </cell>
          <cell r="CJ118">
            <v>14</v>
          </cell>
          <cell r="CK118">
            <v>0.2978723404255319</v>
          </cell>
          <cell r="CL118">
            <v>82</v>
          </cell>
          <cell r="CM118">
            <v>41</v>
          </cell>
          <cell r="CN118">
            <v>0.5</v>
          </cell>
          <cell r="CO118">
            <v>-35</v>
          </cell>
          <cell r="CP118">
            <v>-0.42682926829268292</v>
          </cell>
        </row>
        <row r="120">
          <cell r="CI120">
            <v>1619</v>
          </cell>
          <cell r="CJ120">
            <v>901</v>
          </cell>
          <cell r="CK120">
            <v>0.55651636812847438</v>
          </cell>
          <cell r="CL120">
            <v>740</v>
          </cell>
          <cell r="CM120">
            <v>710</v>
          </cell>
          <cell r="CN120">
            <v>0.95945945945945943</v>
          </cell>
          <cell r="CO120">
            <v>879</v>
          </cell>
          <cell r="CP120">
            <v>1.1878378378378378</v>
          </cell>
        </row>
        <row r="121">
          <cell r="CI121">
            <v>404</v>
          </cell>
          <cell r="CJ121">
            <v>339</v>
          </cell>
          <cell r="CK121">
            <v>0.83910891089108908</v>
          </cell>
          <cell r="CL121">
            <v>245</v>
          </cell>
          <cell r="CM121">
            <v>225</v>
          </cell>
          <cell r="CN121">
            <v>0.91836734693877553</v>
          </cell>
          <cell r="CO121">
            <v>159</v>
          </cell>
          <cell r="CP121">
            <v>0.6489795918367347</v>
          </cell>
        </row>
        <row r="122">
          <cell r="CI122">
            <v>621</v>
          </cell>
          <cell r="CJ122">
            <v>160</v>
          </cell>
          <cell r="CK122">
            <v>0.25764895330112719</v>
          </cell>
          <cell r="CL122">
            <v>170</v>
          </cell>
          <cell r="CM122">
            <v>160</v>
          </cell>
          <cell r="CN122">
            <v>0.94117647058823528</v>
          </cell>
          <cell r="CO122">
            <v>451</v>
          </cell>
          <cell r="CP122">
            <v>2.6529411764705881</v>
          </cell>
        </row>
        <row r="123">
          <cell r="CI123">
            <v>594</v>
          </cell>
          <cell r="CJ123">
            <v>402</v>
          </cell>
          <cell r="CK123">
            <v>0.6767676767676768</v>
          </cell>
          <cell r="CL123">
            <v>325</v>
          </cell>
          <cell r="CM123">
            <v>325</v>
          </cell>
          <cell r="CN123">
            <v>1</v>
          </cell>
          <cell r="CO123">
            <v>269</v>
          </cell>
          <cell r="CP123">
            <v>0.82769230769230773</v>
          </cell>
        </row>
        <row r="125">
          <cell r="CI125">
            <v>310</v>
          </cell>
          <cell r="CJ125">
            <v>299</v>
          </cell>
          <cell r="CK125">
            <v>0.96451612903225803</v>
          </cell>
          <cell r="CL125">
            <v>340</v>
          </cell>
          <cell r="CM125">
            <v>292</v>
          </cell>
          <cell r="CN125">
            <v>0.85882352941176465</v>
          </cell>
          <cell r="CO125">
            <v>-30</v>
          </cell>
          <cell r="CP125">
            <v>-8.8235294117647065E-2</v>
          </cell>
        </row>
        <row r="126">
          <cell r="CI126">
            <v>40</v>
          </cell>
          <cell r="CJ126">
            <v>40</v>
          </cell>
          <cell r="CK126">
            <v>1</v>
          </cell>
          <cell r="CL126">
            <v>30</v>
          </cell>
          <cell r="CM126">
            <v>30</v>
          </cell>
          <cell r="CN126">
            <v>1</v>
          </cell>
          <cell r="CO126">
            <v>10</v>
          </cell>
          <cell r="CP126">
            <v>0.33333333333333331</v>
          </cell>
        </row>
        <row r="127">
          <cell r="CI127">
            <v>133</v>
          </cell>
          <cell r="CJ127">
            <v>133</v>
          </cell>
          <cell r="CK127">
            <v>1</v>
          </cell>
          <cell r="CL127">
            <v>165</v>
          </cell>
          <cell r="CM127">
            <v>117</v>
          </cell>
          <cell r="CN127">
            <v>0.70909090909090911</v>
          </cell>
          <cell r="CO127">
            <v>-32</v>
          </cell>
          <cell r="CP127">
            <v>-0.19393939393939394</v>
          </cell>
        </row>
        <row r="128">
          <cell r="CI128">
            <v>137</v>
          </cell>
          <cell r="CJ128">
            <v>126</v>
          </cell>
          <cell r="CK128">
            <v>0.91970802919708028</v>
          </cell>
          <cell r="CL128">
            <v>145</v>
          </cell>
          <cell r="CM128">
            <v>145</v>
          </cell>
          <cell r="CN128">
            <v>1</v>
          </cell>
          <cell r="CO128">
            <v>-8</v>
          </cell>
          <cell r="CP128">
            <v>-5.5172413793103448E-2</v>
          </cell>
        </row>
        <row r="134">
          <cell r="CI134">
            <v>23</v>
          </cell>
          <cell r="CJ134">
            <v>23</v>
          </cell>
          <cell r="CK134">
            <v>1</v>
          </cell>
          <cell r="CL134">
            <v>9</v>
          </cell>
          <cell r="CM134">
            <v>9</v>
          </cell>
          <cell r="CN134">
            <v>1</v>
          </cell>
          <cell r="CO134">
            <v>14</v>
          </cell>
          <cell r="CP134">
            <v>1.5555555555555556</v>
          </cell>
        </row>
        <row r="135">
          <cell r="CI135">
            <v>26</v>
          </cell>
          <cell r="CJ135">
            <v>26</v>
          </cell>
          <cell r="CK135">
            <v>1</v>
          </cell>
          <cell r="CL135">
            <v>27</v>
          </cell>
          <cell r="CM135">
            <v>27</v>
          </cell>
          <cell r="CN135">
            <v>1</v>
          </cell>
          <cell r="CO135">
            <v>-1</v>
          </cell>
          <cell r="CP135">
            <v>-3.7037037037037035E-2</v>
          </cell>
        </row>
        <row r="141">
          <cell r="CI141">
            <v>49</v>
          </cell>
          <cell r="CJ141">
            <v>49</v>
          </cell>
          <cell r="CK141">
            <v>1</v>
          </cell>
          <cell r="CL141">
            <v>13</v>
          </cell>
          <cell r="CM141">
            <v>13</v>
          </cell>
          <cell r="CN141">
            <v>1</v>
          </cell>
          <cell r="CO141">
            <v>36</v>
          </cell>
          <cell r="CP141">
            <v>2.7692307692307692</v>
          </cell>
        </row>
        <row r="145">
          <cell r="CI145">
            <v>71</v>
          </cell>
          <cell r="CJ145">
            <v>71</v>
          </cell>
          <cell r="CK145">
            <v>1</v>
          </cell>
          <cell r="CL145">
            <v>19</v>
          </cell>
          <cell r="CM145">
            <v>19</v>
          </cell>
          <cell r="CN145">
            <v>1</v>
          </cell>
          <cell r="CO145">
            <v>52</v>
          </cell>
          <cell r="CP145">
            <v>2.736842105263158</v>
          </cell>
        </row>
        <row r="147">
          <cell r="CI147">
            <v>13</v>
          </cell>
          <cell r="CJ147">
            <v>13</v>
          </cell>
          <cell r="CK147">
            <v>1</v>
          </cell>
          <cell r="CL147">
            <v>1</v>
          </cell>
          <cell r="CM147">
            <v>1</v>
          </cell>
          <cell r="CN147">
            <v>1</v>
          </cell>
          <cell r="CO147">
            <v>12</v>
          </cell>
          <cell r="CP147">
            <v>12</v>
          </cell>
        </row>
        <row r="151">
          <cell r="CI151">
            <v>5</v>
          </cell>
          <cell r="CJ151">
            <v>5</v>
          </cell>
          <cell r="CK151">
            <v>1</v>
          </cell>
          <cell r="CL151">
            <v>2</v>
          </cell>
          <cell r="CM151">
            <v>2</v>
          </cell>
          <cell r="CN151">
            <v>1</v>
          </cell>
          <cell r="CO151">
            <v>3</v>
          </cell>
          <cell r="CP151">
            <v>1.5</v>
          </cell>
        </row>
        <row r="152">
          <cell r="CI152">
            <v>42</v>
          </cell>
          <cell r="CJ152">
            <v>42</v>
          </cell>
          <cell r="CK152">
            <v>1</v>
          </cell>
          <cell r="CL152">
            <v>15</v>
          </cell>
          <cell r="CM152">
            <v>15</v>
          </cell>
          <cell r="CN152">
            <v>1</v>
          </cell>
          <cell r="CO152">
            <v>27</v>
          </cell>
          <cell r="CP152">
            <v>1.8</v>
          </cell>
        </row>
        <row r="154">
          <cell r="CI154">
            <v>10</v>
          </cell>
          <cell r="CJ154">
            <v>10</v>
          </cell>
          <cell r="CK154">
            <v>1</v>
          </cell>
          <cell r="CL154">
            <v>1</v>
          </cell>
          <cell r="CM154">
            <v>1</v>
          </cell>
          <cell r="CN154">
            <v>1</v>
          </cell>
          <cell r="CO154">
            <v>9</v>
          </cell>
          <cell r="CP154">
            <v>9</v>
          </cell>
        </row>
        <row r="157">
          <cell r="C157" t="str">
            <v>PREPARED BY MD DEPARTMENT OF PLANNING.  PLANNING SERVICES. MARCH 2021.</v>
          </cell>
        </row>
        <row r="158">
          <cell r="C158" t="str">
            <v>SOURCE:  U. S. DEPARTMENT OF COMMERCE.  BUREAU OF THE CENSUS</v>
          </cell>
        </row>
        <row r="159">
          <cell r="C159" t="str">
            <v>(1) Includes new one family units, two family units, three and four family units and five or more family units.</v>
          </cell>
        </row>
        <row r="160">
          <cell r="C160" t="str">
            <v>(2) U. S. Bureau of the Census estimate based on survey</v>
          </cell>
        </row>
        <row r="161">
          <cell r="C161" t="str">
            <v>(3) Sum of reported and imputed responses to monthly permit issuing places questionnaires</v>
          </cell>
        </row>
        <row r="162">
          <cell r="C162" t="str">
            <v>(4) Anne Arundel, Baltimore, Montgomery and Prince George's Counties</v>
          </cell>
        </row>
        <row r="163">
          <cell r="C163" t="str">
            <v>(5) Calvert, Carroll, Cecil, Charles, Frederick, Harford, Howard, Queen Anne's and St. Mary's Counties</v>
          </cell>
        </row>
        <row r="164">
          <cell r="C164" t="str">
            <v>(6) Allegany, Washington and Wicomico Counties</v>
          </cell>
        </row>
        <row r="165">
          <cell r="C165" t="str">
            <v>(7) Baltimore City</v>
          </cell>
        </row>
        <row r="166">
          <cell r="C166" t="str">
            <v>(8) Caroline, Dorchester, Garrett, Kent, Somerset, Talbot and Worcester Counties</v>
          </cell>
        </row>
        <row r="167">
          <cell r="C167" t="str">
            <v>* Not available monthly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D6C6BF-6B34-4BB7-9D5A-AC25D27C131C}">
  <dimension ref="A1:T82"/>
  <sheetViews>
    <sheetView tabSelected="1" workbookViewId="0">
      <selection activeCell="A5" sqref="A5:B27"/>
    </sheetView>
  </sheetViews>
  <sheetFormatPr defaultRowHeight="15" x14ac:dyDescent="0.25"/>
  <cols>
    <col min="1" max="1" width="37.5703125" bestFit="1" customWidth="1"/>
  </cols>
  <sheetData>
    <row r="1" spans="1:20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"/>
      <c r="R1" s="2"/>
      <c r="S1" s="2"/>
      <c r="T1" s="2"/>
    </row>
    <row r="2" spans="1:20" ht="18" x14ac:dyDescent="0.25">
      <c r="A2" s="4" t="str">
        <f>[1]FEB21!$CG$87</f>
        <v>NEW HOUSING UNITS(1) AUTHORIZED FOR CONSTRUCTION:  YEAR TO DATE FEBRUARY 2021 AND 2018</v>
      </c>
      <c r="B2" s="5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  <c r="R2" s="2"/>
      <c r="S2" s="2"/>
      <c r="T2" s="2"/>
    </row>
    <row r="3" spans="1:20" x14ac:dyDescent="0.25">
      <c r="A3" s="1"/>
      <c r="B3" s="5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3"/>
      <c r="R3" s="2"/>
      <c r="S3" s="2"/>
      <c r="T3" s="2"/>
    </row>
    <row r="4" spans="1:20" ht="15.75" thickBot="1" x14ac:dyDescent="0.3">
      <c r="A4" s="2"/>
      <c r="B4" s="5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</row>
    <row r="5" spans="1:20" ht="16.5" thickTop="1" thickBot="1" x14ac:dyDescent="0.3">
      <c r="A5" s="6" t="s">
        <v>1</v>
      </c>
      <c r="B5" s="7"/>
      <c r="C5" s="8" t="str">
        <f>[1]FEB21!$CI$90</f>
        <v>YEAR TO DATE FEBRUARY</v>
      </c>
      <c r="D5" s="9"/>
      <c r="E5" s="9"/>
      <c r="F5" s="9"/>
      <c r="G5" s="9"/>
      <c r="H5" s="7"/>
      <c r="I5" s="10" t="s">
        <v>2</v>
      </c>
      <c r="J5" s="11"/>
      <c r="K5" s="11"/>
      <c r="L5" s="11"/>
      <c r="M5" s="11"/>
      <c r="N5" s="11"/>
      <c r="O5" s="10" t="s">
        <v>3</v>
      </c>
      <c r="P5" s="11"/>
      <c r="Q5" s="11"/>
      <c r="R5" s="11"/>
      <c r="S5" s="11"/>
      <c r="T5" s="12"/>
    </row>
    <row r="6" spans="1:20" ht="15.75" thickBot="1" x14ac:dyDescent="0.3">
      <c r="A6" s="13"/>
      <c r="B6" s="14"/>
      <c r="C6" s="15"/>
      <c r="D6" s="16"/>
      <c r="E6" s="16"/>
      <c r="F6" s="16"/>
      <c r="G6" s="16"/>
      <c r="H6" s="14"/>
      <c r="I6" s="17"/>
      <c r="J6" s="18"/>
      <c r="K6" s="18"/>
      <c r="L6" s="18"/>
      <c r="M6" s="18"/>
      <c r="N6" s="18"/>
      <c r="O6" s="17"/>
      <c r="P6" s="18"/>
      <c r="Q6" s="18"/>
      <c r="R6" s="18"/>
      <c r="S6" s="18"/>
      <c r="T6" s="19"/>
    </row>
    <row r="7" spans="1:20" ht="15.75" thickBot="1" x14ac:dyDescent="0.3">
      <c r="A7" s="13"/>
      <c r="B7" s="14"/>
      <c r="C7" s="20"/>
      <c r="D7" s="21"/>
      <c r="E7" s="21"/>
      <c r="F7" s="21"/>
      <c r="G7" s="21"/>
      <c r="H7" s="22"/>
      <c r="I7" s="17"/>
      <c r="J7" s="18"/>
      <c r="K7" s="18"/>
      <c r="L7" s="18"/>
      <c r="M7" s="18"/>
      <c r="N7" s="18"/>
      <c r="O7" s="17"/>
      <c r="P7" s="18"/>
      <c r="Q7" s="18"/>
      <c r="R7" s="18"/>
      <c r="S7" s="18"/>
      <c r="T7" s="19"/>
    </row>
    <row r="8" spans="1:20" ht="15.75" thickBot="1" x14ac:dyDescent="0.3">
      <c r="A8" s="13"/>
      <c r="B8" s="14"/>
      <c r="C8" s="23" t="s">
        <v>4</v>
      </c>
      <c r="D8" s="24"/>
      <c r="E8" s="25"/>
      <c r="F8" s="24" t="s">
        <v>5</v>
      </c>
      <c r="G8" s="24"/>
      <c r="H8" s="24"/>
      <c r="I8" s="17"/>
      <c r="J8" s="18"/>
      <c r="K8" s="18"/>
      <c r="L8" s="18"/>
      <c r="M8" s="18"/>
      <c r="N8" s="18"/>
      <c r="O8" s="17"/>
      <c r="P8" s="18"/>
      <c r="Q8" s="18"/>
      <c r="R8" s="18"/>
      <c r="S8" s="18"/>
      <c r="T8" s="19"/>
    </row>
    <row r="9" spans="1:20" ht="15.75" thickBot="1" x14ac:dyDescent="0.3">
      <c r="A9" s="13"/>
      <c r="B9" s="14"/>
      <c r="C9" s="23"/>
      <c r="D9" s="24"/>
      <c r="E9" s="25"/>
      <c r="F9" s="24"/>
      <c r="G9" s="24"/>
      <c r="H9" s="24"/>
      <c r="I9" s="17"/>
      <c r="J9" s="18"/>
      <c r="K9" s="18"/>
      <c r="L9" s="18"/>
      <c r="M9" s="18"/>
      <c r="N9" s="18"/>
      <c r="O9" s="17"/>
      <c r="P9" s="18"/>
      <c r="Q9" s="18"/>
      <c r="R9" s="18"/>
      <c r="S9" s="18"/>
      <c r="T9" s="19"/>
    </row>
    <row r="10" spans="1:20" x14ac:dyDescent="0.25">
      <c r="A10" s="13"/>
      <c r="B10" s="16"/>
      <c r="C10" s="26" t="s">
        <v>6</v>
      </c>
      <c r="D10" s="27" t="s">
        <v>7</v>
      </c>
      <c r="E10" s="28" t="s">
        <v>8</v>
      </c>
      <c r="F10" s="29" t="s">
        <v>6</v>
      </c>
      <c r="G10" s="27" t="s">
        <v>7</v>
      </c>
      <c r="H10" s="30" t="s">
        <v>8</v>
      </c>
      <c r="I10" s="26" t="s">
        <v>9</v>
      </c>
      <c r="J10" s="31"/>
      <c r="K10" s="31" t="s">
        <v>10</v>
      </c>
      <c r="L10" s="31"/>
      <c r="M10" s="31" t="s">
        <v>11</v>
      </c>
      <c r="N10" s="32"/>
      <c r="O10" s="26" t="s">
        <v>9</v>
      </c>
      <c r="P10" s="31"/>
      <c r="Q10" s="31" t="s">
        <v>10</v>
      </c>
      <c r="R10" s="31"/>
      <c r="S10" s="31" t="s">
        <v>11</v>
      </c>
      <c r="T10" s="33"/>
    </row>
    <row r="11" spans="1:20" x14ac:dyDescent="0.25">
      <c r="A11" s="13"/>
      <c r="B11" s="16"/>
      <c r="C11" s="26"/>
      <c r="D11" s="27"/>
      <c r="E11" s="28"/>
      <c r="F11" s="29"/>
      <c r="G11" s="27"/>
      <c r="H11" s="30"/>
      <c r="I11" s="34"/>
      <c r="J11" s="35"/>
      <c r="K11" s="35"/>
      <c r="L11" s="35"/>
      <c r="M11" s="35"/>
      <c r="N11" s="36"/>
      <c r="O11" s="34"/>
      <c r="P11" s="35"/>
      <c r="Q11" s="35"/>
      <c r="R11" s="35"/>
      <c r="S11" s="35"/>
      <c r="T11" s="37"/>
    </row>
    <row r="12" spans="1:20" x14ac:dyDescent="0.25">
      <c r="A12" s="13"/>
      <c r="B12" s="16"/>
      <c r="C12" s="26"/>
      <c r="D12" s="27"/>
      <c r="E12" s="28"/>
      <c r="F12" s="29"/>
      <c r="G12" s="27"/>
      <c r="H12" s="30"/>
      <c r="I12" s="38" t="s">
        <v>12</v>
      </c>
      <c r="J12" s="39" t="s">
        <v>13</v>
      </c>
      <c r="K12" s="39">
        <v>2020</v>
      </c>
      <c r="L12" s="39">
        <v>2017</v>
      </c>
      <c r="M12" s="39">
        <v>2020</v>
      </c>
      <c r="N12" s="40">
        <v>2017</v>
      </c>
      <c r="O12" s="38" t="s">
        <v>12</v>
      </c>
      <c r="P12" s="39" t="s">
        <v>13</v>
      </c>
      <c r="Q12" s="39">
        <v>2020</v>
      </c>
      <c r="R12" s="39">
        <v>2017</v>
      </c>
      <c r="S12" s="39">
        <v>2020</v>
      </c>
      <c r="T12" s="41">
        <v>2017</v>
      </c>
    </row>
    <row r="13" spans="1:20" ht="15.75" thickBot="1" x14ac:dyDescent="0.3">
      <c r="A13" s="42"/>
      <c r="B13" s="21"/>
      <c r="C13" s="43"/>
      <c r="D13" s="44"/>
      <c r="E13" s="45"/>
      <c r="F13" s="46"/>
      <c r="G13" s="44"/>
      <c r="H13" s="47"/>
      <c r="I13" s="43"/>
      <c r="J13" s="48"/>
      <c r="K13" s="48"/>
      <c r="L13" s="48"/>
      <c r="M13" s="48"/>
      <c r="N13" s="49"/>
      <c r="O13" s="43"/>
      <c r="P13" s="48"/>
      <c r="Q13" s="48"/>
      <c r="R13" s="48"/>
      <c r="S13" s="48"/>
      <c r="T13" s="50"/>
    </row>
    <row r="14" spans="1:20" x14ac:dyDescent="0.25">
      <c r="A14" s="51"/>
      <c r="B14" s="52"/>
      <c r="C14" s="53"/>
      <c r="D14" s="54"/>
      <c r="E14" s="55"/>
      <c r="F14" s="56"/>
      <c r="G14" s="54"/>
      <c r="H14" s="57"/>
      <c r="I14" s="58"/>
      <c r="J14" s="59"/>
      <c r="K14" s="59"/>
      <c r="L14" s="59"/>
      <c r="M14" s="59"/>
      <c r="N14" s="60"/>
      <c r="O14" s="58"/>
      <c r="P14" s="59"/>
      <c r="Q14" s="59"/>
      <c r="R14" s="59"/>
      <c r="S14" s="59"/>
      <c r="T14" s="61"/>
    </row>
    <row r="15" spans="1:20" x14ac:dyDescent="0.25">
      <c r="A15" s="62" t="s">
        <v>14</v>
      </c>
      <c r="B15" s="63"/>
      <c r="C15" s="64">
        <f>[1]FEB21!CI100</f>
        <v>3143</v>
      </c>
      <c r="D15" s="65">
        <f>[1]FEB21!CJ100</f>
        <v>2338</v>
      </c>
      <c r="E15" s="66">
        <f>[1]FEB21!CK100</f>
        <v>0.74387527839643652</v>
      </c>
      <c r="F15" s="67">
        <f>[1]FEB21!CL100</f>
        <v>2409</v>
      </c>
      <c r="G15" s="68">
        <f>[1]FEB21!CM100</f>
        <v>1971</v>
      </c>
      <c r="H15" s="69">
        <f>[1]FEB21!CN100</f>
        <v>0.81818181818181823</v>
      </c>
      <c r="I15" s="70">
        <f>[1]FEB21!CO100</f>
        <v>734</v>
      </c>
      <c r="J15" s="71">
        <f>[1]FEB21!CP100</f>
        <v>0.30469074304690741</v>
      </c>
      <c r="K15" s="72"/>
      <c r="L15" s="73"/>
      <c r="M15" s="74">
        <f>(C15/C$17)</f>
        <v>1.029479200786112</v>
      </c>
      <c r="N15" s="75">
        <f>(F15/F$17)</f>
        <v>1.0075282308657465</v>
      </c>
      <c r="O15" s="76">
        <f>(D15-G15)</f>
        <v>367</v>
      </c>
      <c r="P15" s="72">
        <f>(O15/G15)</f>
        <v>0.18619989852866564</v>
      </c>
      <c r="Q15" s="77">
        <f>(D15/D$17)</f>
        <v>1.040035587188612</v>
      </c>
      <c r="R15" s="78">
        <f>(G15/G$17)</f>
        <v>1.0092165898617511</v>
      </c>
      <c r="S15" s="79"/>
      <c r="T15" s="80"/>
    </row>
    <row r="16" spans="1:20" x14ac:dyDescent="0.25">
      <c r="A16" s="81"/>
      <c r="B16" s="82"/>
      <c r="C16" s="83"/>
      <c r="D16" s="84"/>
      <c r="E16" s="85"/>
      <c r="F16" s="86"/>
      <c r="G16" s="84"/>
      <c r="H16" s="87"/>
      <c r="I16" s="88"/>
      <c r="J16" s="89"/>
      <c r="K16" s="90"/>
      <c r="L16" s="73"/>
      <c r="M16" s="91"/>
      <c r="N16" s="92"/>
      <c r="O16" s="93"/>
      <c r="P16" s="94"/>
      <c r="Q16" s="90"/>
      <c r="R16" s="95"/>
      <c r="S16" s="94"/>
      <c r="T16" s="80"/>
    </row>
    <row r="17" spans="1:20" x14ac:dyDescent="0.25">
      <c r="A17" s="96" t="s">
        <v>15</v>
      </c>
      <c r="B17" s="63"/>
      <c r="C17" s="64">
        <f>[1]FEB21!CI102</f>
        <v>3053</v>
      </c>
      <c r="D17" s="65">
        <f>[1]FEB21!CJ102</f>
        <v>2248</v>
      </c>
      <c r="E17" s="66">
        <f>[1]FEB21!CK102</f>
        <v>0.73632492630199808</v>
      </c>
      <c r="F17" s="97">
        <f>[1]FEB21!CL102</f>
        <v>2391</v>
      </c>
      <c r="G17" s="65">
        <f>[1]FEB21!CM102</f>
        <v>1953</v>
      </c>
      <c r="H17" s="69">
        <f>[1]FEB21!CN102</f>
        <v>0.8168130489335006</v>
      </c>
      <c r="I17" s="70">
        <f>[1]FEB21!CO102</f>
        <v>662</v>
      </c>
      <c r="J17" s="71">
        <f>[1]FEB21!CP102</f>
        <v>0.27687160184023424</v>
      </c>
      <c r="K17" s="98"/>
      <c r="L17" s="73"/>
      <c r="M17" s="99">
        <f>(C17/C$17)</f>
        <v>1</v>
      </c>
      <c r="N17" s="100">
        <f>(F17/F$17)</f>
        <v>1</v>
      </c>
      <c r="O17" s="93">
        <f>(D17-G17)</f>
        <v>295</v>
      </c>
      <c r="P17" s="98">
        <f>(O17/G17)</f>
        <v>0.15104966717869944</v>
      </c>
      <c r="Q17" s="90">
        <f>(D17/D$17)</f>
        <v>1</v>
      </c>
      <c r="R17" s="95">
        <f>(G17/G$17)</f>
        <v>1</v>
      </c>
      <c r="S17" s="101"/>
      <c r="T17" s="80"/>
    </row>
    <row r="18" spans="1:20" x14ac:dyDescent="0.25">
      <c r="A18" s="81"/>
      <c r="B18" s="63"/>
      <c r="C18" s="83"/>
      <c r="D18" s="84"/>
      <c r="E18" s="85"/>
      <c r="F18" s="86"/>
      <c r="G18" s="84"/>
      <c r="H18" s="87"/>
      <c r="I18" s="88"/>
      <c r="J18" s="89"/>
      <c r="K18" s="90"/>
      <c r="L18" s="73"/>
      <c r="M18" s="94"/>
      <c r="N18" s="102"/>
      <c r="O18" s="93"/>
      <c r="P18" s="94"/>
      <c r="Q18" s="90"/>
      <c r="R18" s="95"/>
      <c r="S18" s="94"/>
      <c r="T18" s="80"/>
    </row>
    <row r="19" spans="1:20" x14ac:dyDescent="0.25">
      <c r="A19" s="81" t="s">
        <v>16</v>
      </c>
      <c r="B19" s="63"/>
      <c r="C19" s="64">
        <f>[1]FEB21!CI104</f>
        <v>2955</v>
      </c>
      <c r="D19" s="65">
        <f>[1]FEB21!CJ104</f>
        <v>2183</v>
      </c>
      <c r="E19" s="66">
        <f>[1]FEB21!CK104</f>
        <v>0.73874788494077837</v>
      </c>
      <c r="F19" s="97">
        <f>[1]FEB21!CL104</f>
        <v>2295</v>
      </c>
      <c r="G19" s="65">
        <f>[1]FEB21!CM104</f>
        <v>1898</v>
      </c>
      <c r="H19" s="69">
        <f>[1]FEB21!CN104</f>
        <v>0.82701525054466229</v>
      </c>
      <c r="I19" s="70">
        <f>[1]FEB21!CO104</f>
        <v>660</v>
      </c>
      <c r="J19" s="71">
        <f>[1]FEB21!CP104</f>
        <v>0.28758169934640521</v>
      </c>
      <c r="K19" s="98"/>
      <c r="L19" s="73"/>
      <c r="M19" s="99">
        <f t="shared" ref="M19:M25" si="0">(C19/C$17)</f>
        <v>0.96790042581067803</v>
      </c>
      <c r="N19" s="100">
        <f t="shared" ref="N19:N25" si="1">(F19/F$17)</f>
        <v>0.95984943538268508</v>
      </c>
      <c r="O19" s="93">
        <f t="shared" ref="O19:O25" si="2">(D19-G19)</f>
        <v>285</v>
      </c>
      <c r="P19" s="98">
        <f t="shared" ref="P19:P25" si="3">(O19/G19)</f>
        <v>0.15015806111696522</v>
      </c>
      <c r="Q19" s="90">
        <f t="shared" ref="Q19:Q25" si="4">(D19/D$17)</f>
        <v>0.97108540925266906</v>
      </c>
      <c r="R19" s="95">
        <f t="shared" ref="R19:R25" si="5">(G19/G$17)</f>
        <v>0.97183819764464929</v>
      </c>
      <c r="S19" s="101"/>
      <c r="T19" s="80"/>
    </row>
    <row r="20" spans="1:20" x14ac:dyDescent="0.25">
      <c r="A20" s="103" t="s">
        <v>17</v>
      </c>
      <c r="B20" s="104"/>
      <c r="C20" s="83">
        <f>[1]FEB21!CI105</f>
        <v>1685</v>
      </c>
      <c r="D20" s="84">
        <f>[1]FEB21!CJ105</f>
        <v>989</v>
      </c>
      <c r="E20" s="85">
        <f>[1]FEB21!CK105</f>
        <v>0.58694362017804158</v>
      </c>
      <c r="F20" s="86">
        <f>[1]FEB21!CL105</f>
        <v>1071</v>
      </c>
      <c r="G20" s="84">
        <f>[1]FEB21!CM105</f>
        <v>1002</v>
      </c>
      <c r="H20" s="87">
        <f>[1]FEB21!CN105</f>
        <v>0.93557422969187676</v>
      </c>
      <c r="I20" s="88">
        <f>[1]FEB21!CO105</f>
        <v>614</v>
      </c>
      <c r="J20" s="89">
        <f>[1]FEB21!CP105</f>
        <v>0.5732959850606909</v>
      </c>
      <c r="K20" s="98"/>
      <c r="L20" s="73"/>
      <c r="M20" s="99">
        <f t="shared" si="0"/>
        <v>0.55191614805109723</v>
      </c>
      <c r="N20" s="100">
        <f t="shared" si="1"/>
        <v>0.4479297365119197</v>
      </c>
      <c r="O20" s="93">
        <f t="shared" si="2"/>
        <v>-13</v>
      </c>
      <c r="P20" s="98">
        <f t="shared" si="3"/>
        <v>-1.2974051896207584E-2</v>
      </c>
      <c r="Q20" s="90">
        <f t="shared" si="4"/>
        <v>0.43994661921708184</v>
      </c>
      <c r="R20" s="95">
        <f t="shared" si="5"/>
        <v>0.51305683563748083</v>
      </c>
      <c r="S20" s="94"/>
      <c r="T20" s="80"/>
    </row>
    <row r="21" spans="1:20" x14ac:dyDescent="0.25">
      <c r="A21" s="103" t="s">
        <v>18</v>
      </c>
      <c r="B21" s="104"/>
      <c r="C21" s="83">
        <f>[1]FEB21!CI106</f>
        <v>1202</v>
      </c>
      <c r="D21" s="84">
        <f>[1]FEB21!CJ106</f>
        <v>1126</v>
      </c>
      <c r="E21" s="85">
        <f>[1]FEB21!CK106</f>
        <v>0.93677204658901825</v>
      </c>
      <c r="F21" s="86">
        <f>[1]FEB21!CL106</f>
        <v>1182</v>
      </c>
      <c r="G21" s="84">
        <f>[1]FEB21!CM106</f>
        <v>854</v>
      </c>
      <c r="H21" s="87">
        <f>[1]FEB21!CN106</f>
        <v>0.72250423011844334</v>
      </c>
      <c r="I21" s="88">
        <f>[1]FEB21!CO106</f>
        <v>20</v>
      </c>
      <c r="J21" s="89">
        <f>[1]FEB21!CP106</f>
        <v>1.6920473773265651E-2</v>
      </c>
      <c r="K21" s="98"/>
      <c r="L21" s="73"/>
      <c r="M21" s="99">
        <f t="shared" si="0"/>
        <v>0.39371110383229613</v>
      </c>
      <c r="N21" s="100">
        <f t="shared" si="1"/>
        <v>0.49435382685069007</v>
      </c>
      <c r="O21" s="93">
        <f t="shared" si="2"/>
        <v>272</v>
      </c>
      <c r="P21" s="98">
        <f t="shared" si="3"/>
        <v>0.31850117096018737</v>
      </c>
      <c r="Q21" s="90">
        <f t="shared" si="4"/>
        <v>0.50088967971530252</v>
      </c>
      <c r="R21" s="95">
        <f t="shared" si="5"/>
        <v>0.43727598566308246</v>
      </c>
      <c r="S21" s="94"/>
      <c r="T21" s="80"/>
    </row>
    <row r="22" spans="1:20" x14ac:dyDescent="0.25">
      <c r="A22" s="103" t="s">
        <v>19</v>
      </c>
      <c r="B22" s="104"/>
      <c r="C22" s="83">
        <f>[1]FEB21!CI107</f>
        <v>68</v>
      </c>
      <c r="D22" s="84">
        <f>[1]FEB21!CJ107</f>
        <v>68</v>
      </c>
      <c r="E22" s="85">
        <f>[1]FEB21!CK107</f>
        <v>1</v>
      </c>
      <c r="F22" s="86">
        <f>[1]FEB21!CL107</f>
        <v>42</v>
      </c>
      <c r="G22" s="84">
        <f>[1]FEB21!CM107</f>
        <v>42</v>
      </c>
      <c r="H22" s="87">
        <f>[1]FEB21!CN107</f>
        <v>1</v>
      </c>
      <c r="I22" s="88">
        <f>[1]FEB21!CO107</f>
        <v>26</v>
      </c>
      <c r="J22" s="89">
        <f>[1]FEB21!CP107</f>
        <v>0.61904761904761907</v>
      </c>
      <c r="K22" s="98"/>
      <c r="L22" s="73"/>
      <c r="M22" s="99">
        <f t="shared" si="0"/>
        <v>2.2273173927284638E-2</v>
      </c>
      <c r="N22" s="100">
        <f t="shared" si="1"/>
        <v>1.7565872020075281E-2</v>
      </c>
      <c r="O22" s="93">
        <f t="shared" si="2"/>
        <v>26</v>
      </c>
      <c r="P22" s="98">
        <f t="shared" si="3"/>
        <v>0.61904761904761907</v>
      </c>
      <c r="Q22" s="90">
        <f t="shared" si="4"/>
        <v>3.0249110320284697E-2</v>
      </c>
      <c r="R22" s="95">
        <f t="shared" si="5"/>
        <v>2.1505376344086023E-2</v>
      </c>
      <c r="S22" s="105"/>
      <c r="T22" s="80"/>
    </row>
    <row r="23" spans="1:20" x14ac:dyDescent="0.25">
      <c r="A23" s="106" t="s">
        <v>20</v>
      </c>
      <c r="B23" s="63"/>
      <c r="C23" s="64">
        <f>[1]FEB21!CI108</f>
        <v>98</v>
      </c>
      <c r="D23" s="65">
        <f>[1]FEB21!CJ108</f>
        <v>65</v>
      </c>
      <c r="E23" s="66">
        <f>[1]FEB21!CK108</f>
        <v>0.66326530612244894</v>
      </c>
      <c r="F23" s="97">
        <f>[1]FEB21!CL108</f>
        <v>96</v>
      </c>
      <c r="G23" s="65">
        <f>[1]FEB21!CM108</f>
        <v>55</v>
      </c>
      <c r="H23" s="69">
        <f>[1]FEB21!CN108</f>
        <v>0.57291666666666663</v>
      </c>
      <c r="I23" s="70">
        <f>[1]FEB21!CO108</f>
        <v>2</v>
      </c>
      <c r="J23" s="71">
        <f>[1]FEB21!CP108</f>
        <v>2.0833333333333332E-2</v>
      </c>
      <c r="K23" s="98"/>
      <c r="L23" s="73"/>
      <c r="M23" s="99">
        <f t="shared" si="0"/>
        <v>3.209957418932198E-2</v>
      </c>
      <c r="N23" s="100">
        <f t="shared" si="1"/>
        <v>4.0150564617314928E-2</v>
      </c>
      <c r="O23" s="93">
        <f t="shared" si="2"/>
        <v>10</v>
      </c>
      <c r="P23" s="98">
        <f t="shared" si="3"/>
        <v>0.18181818181818182</v>
      </c>
      <c r="Q23" s="90">
        <f t="shared" si="4"/>
        <v>2.8914590747330961E-2</v>
      </c>
      <c r="R23" s="95">
        <f t="shared" si="5"/>
        <v>2.8161802355350742E-2</v>
      </c>
      <c r="S23" s="101"/>
      <c r="T23" s="80"/>
    </row>
    <row r="24" spans="1:20" x14ac:dyDescent="0.25">
      <c r="A24" s="103" t="s">
        <v>21</v>
      </c>
      <c r="B24" s="104"/>
      <c r="C24" s="83">
        <f>[1]FEB21!CI109</f>
        <v>47</v>
      </c>
      <c r="D24" s="84">
        <f>[1]FEB21!CJ109</f>
        <v>14</v>
      </c>
      <c r="E24" s="85">
        <f>[1]FEB21!CK109</f>
        <v>0.2978723404255319</v>
      </c>
      <c r="F24" s="86">
        <f>[1]FEB21!CL109</f>
        <v>82</v>
      </c>
      <c r="G24" s="84">
        <f>[1]FEB21!CM109</f>
        <v>41</v>
      </c>
      <c r="H24" s="87">
        <f>[1]FEB21!CN109</f>
        <v>0.5</v>
      </c>
      <c r="I24" s="88">
        <f>[1]FEB21!CO109</f>
        <v>-35</v>
      </c>
      <c r="J24" s="89">
        <f>[1]FEB21!CP109</f>
        <v>-0.42682926829268292</v>
      </c>
      <c r="K24" s="98"/>
      <c r="L24" s="73"/>
      <c r="M24" s="99">
        <f t="shared" si="0"/>
        <v>1.53946937438585E-2</v>
      </c>
      <c r="N24" s="100">
        <f t="shared" si="1"/>
        <v>3.4295273943956504E-2</v>
      </c>
      <c r="O24" s="93">
        <f t="shared" si="2"/>
        <v>-27</v>
      </c>
      <c r="P24" s="98">
        <f t="shared" si="3"/>
        <v>-0.65853658536585369</v>
      </c>
      <c r="Q24" s="90">
        <f t="shared" si="4"/>
        <v>6.2277580071174376E-3</v>
      </c>
      <c r="R24" s="95">
        <f t="shared" si="5"/>
        <v>2.0993343573988736E-2</v>
      </c>
      <c r="S24" s="94"/>
      <c r="T24" s="80"/>
    </row>
    <row r="25" spans="1:20" x14ac:dyDescent="0.25">
      <c r="A25" s="103" t="s">
        <v>22</v>
      </c>
      <c r="B25" s="104"/>
      <c r="C25" s="83">
        <f>[1]FEB21!CI110</f>
        <v>51</v>
      </c>
      <c r="D25" s="84">
        <f>[1]FEB21!CJ110</f>
        <v>51</v>
      </c>
      <c r="E25" s="85">
        <f>[1]FEB21!CK110</f>
        <v>1</v>
      </c>
      <c r="F25" s="86">
        <f>[1]FEB21!CL110</f>
        <v>14</v>
      </c>
      <c r="G25" s="84">
        <f>[1]FEB21!CM110</f>
        <v>14</v>
      </c>
      <c r="H25" s="87">
        <f>[1]FEB21!CN110</f>
        <v>1</v>
      </c>
      <c r="I25" s="88">
        <f>[1]FEB21!CO110</f>
        <v>37</v>
      </c>
      <c r="J25" s="89">
        <f>[1]FEB21!CP110</f>
        <v>2.6428571428571428</v>
      </c>
      <c r="K25" s="98"/>
      <c r="L25" s="73"/>
      <c r="M25" s="99">
        <f t="shared" si="0"/>
        <v>1.6704880445463477E-2</v>
      </c>
      <c r="N25" s="100">
        <f t="shared" si="1"/>
        <v>5.8552906733584272E-3</v>
      </c>
      <c r="O25" s="93">
        <f t="shared" si="2"/>
        <v>37</v>
      </c>
      <c r="P25" s="98">
        <f t="shared" si="3"/>
        <v>2.6428571428571428</v>
      </c>
      <c r="Q25" s="90">
        <f t="shared" si="4"/>
        <v>2.2686832740213523E-2</v>
      </c>
      <c r="R25" s="95">
        <f t="shared" si="5"/>
        <v>7.1684587813620072E-3</v>
      </c>
      <c r="S25" s="94"/>
      <c r="T25" s="80"/>
    </row>
    <row r="26" spans="1:20" x14ac:dyDescent="0.25">
      <c r="A26" s="107"/>
      <c r="B26" s="104"/>
      <c r="C26" s="83"/>
      <c r="D26" s="84"/>
      <c r="E26" s="85"/>
      <c r="F26" s="86"/>
      <c r="G26" s="84"/>
      <c r="H26" s="87"/>
      <c r="I26" s="88"/>
      <c r="J26" s="89"/>
      <c r="K26" s="90"/>
      <c r="L26" s="73"/>
      <c r="M26" s="91"/>
      <c r="N26" s="92"/>
      <c r="O26" s="93"/>
      <c r="P26" s="90"/>
      <c r="Q26" s="90"/>
      <c r="R26" s="95"/>
      <c r="S26" s="94"/>
      <c r="T26" s="80"/>
    </row>
    <row r="27" spans="1:20" x14ac:dyDescent="0.25">
      <c r="A27" s="96" t="s">
        <v>23</v>
      </c>
      <c r="B27" s="63"/>
      <c r="C27" s="64">
        <f>[1]FEB21!CI112</f>
        <v>885</v>
      </c>
      <c r="D27" s="65">
        <f>[1]FEB21!CJ112</f>
        <v>809</v>
      </c>
      <c r="E27" s="66">
        <f>[1]FEB21!CK112</f>
        <v>0.91412429378531068</v>
      </c>
      <c r="F27" s="97">
        <f>[1]FEB21!CL112</f>
        <v>1223</v>
      </c>
      <c r="G27" s="65">
        <f>[1]FEB21!CM112</f>
        <v>863</v>
      </c>
      <c r="H27" s="69">
        <f>[1]FEB21!CN112</f>
        <v>0.70564186426819298</v>
      </c>
      <c r="I27" s="70">
        <f>[1]FEB21!CO112</f>
        <v>-338</v>
      </c>
      <c r="J27" s="71">
        <f>[1]FEB21!CP112</f>
        <v>-0.27636958299264103</v>
      </c>
      <c r="K27" s="98"/>
      <c r="L27" s="73"/>
      <c r="M27" s="99">
        <f t="shared" ref="M27:M33" si="6">(C27/C$17)</f>
        <v>0.28987880773010155</v>
      </c>
      <c r="N27" s="100">
        <f t="shared" ref="N27:N33" si="7">(F27/F$17)</f>
        <v>0.51150146382266837</v>
      </c>
      <c r="O27" s="93">
        <f t="shared" ref="O27:O33" si="8">(D27-G27)</f>
        <v>-54</v>
      </c>
      <c r="P27" s="98">
        <f t="shared" ref="P27:P33" si="9">(O27/G27)</f>
        <v>-6.2572421784472768E-2</v>
      </c>
      <c r="Q27" s="90">
        <f t="shared" ref="Q27:Q33" si="10">(D27/D$17)</f>
        <v>0.35987544483985767</v>
      </c>
      <c r="R27" s="95">
        <f t="shared" ref="R27:R33" si="11">(G27/G$17)</f>
        <v>0.44188428059395801</v>
      </c>
      <c r="S27" s="101"/>
      <c r="T27" s="80"/>
    </row>
    <row r="28" spans="1:20" x14ac:dyDescent="0.25">
      <c r="A28" s="108" t="s">
        <v>24</v>
      </c>
      <c r="B28" s="104"/>
      <c r="C28" s="83">
        <f>[1]FEB21!CI113</f>
        <v>277</v>
      </c>
      <c r="D28" s="84">
        <f>[1]FEB21!CJ113</f>
        <v>244</v>
      </c>
      <c r="E28" s="85">
        <f>[1]FEB21!CK113</f>
        <v>0.88086642599277976</v>
      </c>
      <c r="F28" s="86">
        <f>[1]FEB21!CL113</f>
        <v>336</v>
      </c>
      <c r="G28" s="84">
        <f>[1]FEB21!CM113</f>
        <v>336</v>
      </c>
      <c r="H28" s="87">
        <f>[1]FEB21!CN113</f>
        <v>1</v>
      </c>
      <c r="I28" s="88">
        <f>[1]FEB21!CO113</f>
        <v>-59</v>
      </c>
      <c r="J28" s="89">
        <f>[1]FEB21!CP113</f>
        <v>-0.17559523809523808</v>
      </c>
      <c r="K28" s="109">
        <v>3</v>
      </c>
      <c r="L28" s="110">
        <v>2</v>
      </c>
      <c r="M28" s="99">
        <f t="shared" si="6"/>
        <v>9.0730429086144773E-2</v>
      </c>
      <c r="N28" s="100">
        <f t="shared" si="7"/>
        <v>0.14052697616060225</v>
      </c>
      <c r="O28" s="93">
        <f t="shared" si="8"/>
        <v>-92</v>
      </c>
      <c r="P28" s="98">
        <f t="shared" si="9"/>
        <v>-0.27380952380952384</v>
      </c>
      <c r="Q28" s="90">
        <f t="shared" si="10"/>
        <v>0.10854092526690391</v>
      </c>
      <c r="R28" s="95">
        <f t="shared" si="11"/>
        <v>0.17204301075268819</v>
      </c>
      <c r="S28" s="109">
        <v>3</v>
      </c>
      <c r="T28" s="111">
        <v>1</v>
      </c>
    </row>
    <row r="29" spans="1:20" x14ac:dyDescent="0.25">
      <c r="A29" s="108" t="s">
        <v>25</v>
      </c>
      <c r="B29" s="104"/>
      <c r="C29" s="83">
        <f>[1]FEB21!CI114</f>
        <v>193</v>
      </c>
      <c r="D29" s="84">
        <f>[1]FEB21!CJ114</f>
        <v>183</v>
      </c>
      <c r="E29" s="85">
        <f>[1]FEB21!CK114</f>
        <v>0.94818652849740936</v>
      </c>
      <c r="F29" s="86">
        <f>[1]FEB21!CL114</f>
        <v>240</v>
      </c>
      <c r="G29" s="84">
        <f>[1]FEB21!CM114</f>
        <v>181</v>
      </c>
      <c r="H29" s="87">
        <f>[1]FEB21!CN114</f>
        <v>0.75416666666666665</v>
      </c>
      <c r="I29" s="88">
        <f>[1]FEB21!CO114</f>
        <v>-47</v>
      </c>
      <c r="J29" s="89">
        <f>[1]FEB21!CP114</f>
        <v>-0.19583333333333333</v>
      </c>
      <c r="K29" s="109">
        <v>6</v>
      </c>
      <c r="L29" s="110">
        <v>5</v>
      </c>
      <c r="M29" s="99">
        <f t="shared" si="6"/>
        <v>6.321650835244022E-2</v>
      </c>
      <c r="N29" s="100">
        <f t="shared" si="7"/>
        <v>0.10037641154328733</v>
      </c>
      <c r="O29" s="93">
        <f t="shared" si="8"/>
        <v>2</v>
      </c>
      <c r="P29" s="98">
        <f t="shared" si="9"/>
        <v>1.1049723756906077E-2</v>
      </c>
      <c r="Q29" s="90">
        <f t="shared" si="10"/>
        <v>8.1405693950177938E-2</v>
      </c>
      <c r="R29" s="95">
        <f t="shared" si="11"/>
        <v>9.2677931387608811E-2</v>
      </c>
      <c r="S29" s="109">
        <v>7</v>
      </c>
      <c r="T29" s="111">
        <v>6</v>
      </c>
    </row>
    <row r="30" spans="1:20" x14ac:dyDescent="0.25">
      <c r="A30" s="108" t="s">
        <v>26</v>
      </c>
      <c r="B30" s="104"/>
      <c r="C30" s="83">
        <f>[1]FEB21!CI115</f>
        <v>68</v>
      </c>
      <c r="D30" s="84">
        <f>[1]FEB21!CJ115</f>
        <v>68</v>
      </c>
      <c r="E30" s="85">
        <f>[1]FEB21!CK115</f>
        <v>1</v>
      </c>
      <c r="F30" s="86">
        <f>[1]FEB21!CL115</f>
        <v>45</v>
      </c>
      <c r="G30" s="84">
        <f>[1]FEB21!CM115</f>
        <v>43</v>
      </c>
      <c r="H30" s="87">
        <f>[1]FEB21!CN115</f>
        <v>0.9555555555555556</v>
      </c>
      <c r="I30" s="88">
        <f>[1]FEB21!CO115</f>
        <v>23</v>
      </c>
      <c r="J30" s="89">
        <f>[1]FEB21!CP115</f>
        <v>0.51111111111111107</v>
      </c>
      <c r="K30" s="109">
        <v>11</v>
      </c>
      <c r="L30" s="110">
        <v>11</v>
      </c>
      <c r="M30" s="99">
        <f t="shared" si="6"/>
        <v>2.2273173927284638E-2</v>
      </c>
      <c r="N30" s="100">
        <f t="shared" si="7"/>
        <v>1.8820577164366373E-2</v>
      </c>
      <c r="O30" s="93">
        <f t="shared" si="8"/>
        <v>25</v>
      </c>
      <c r="P30" s="98">
        <f t="shared" si="9"/>
        <v>0.58139534883720934</v>
      </c>
      <c r="Q30" s="90">
        <f t="shared" si="10"/>
        <v>3.0249110320284697E-2</v>
      </c>
      <c r="R30" s="95">
        <f t="shared" si="11"/>
        <v>2.2017409114183307E-2</v>
      </c>
      <c r="S30" s="109">
        <v>10</v>
      </c>
      <c r="T30" s="111">
        <v>10</v>
      </c>
    </row>
    <row r="31" spans="1:20" x14ac:dyDescent="0.25">
      <c r="A31" s="108" t="s">
        <v>27</v>
      </c>
      <c r="B31" s="104"/>
      <c r="C31" s="83">
        <f>[1]FEB21!CI116</f>
        <v>107</v>
      </c>
      <c r="D31" s="84">
        <f>[1]FEB21!CJ116</f>
        <v>107</v>
      </c>
      <c r="E31" s="85">
        <f>[1]FEB21!CK116</f>
        <v>1</v>
      </c>
      <c r="F31" s="86">
        <f>[1]FEB21!CL116</f>
        <v>82</v>
      </c>
      <c r="G31" s="84">
        <f>[1]FEB21!CM116</f>
        <v>82</v>
      </c>
      <c r="H31" s="87">
        <f>[1]FEB21!CN116</f>
        <v>1</v>
      </c>
      <c r="I31" s="88">
        <f>[1]FEB21!CO116</f>
        <v>25</v>
      </c>
      <c r="J31" s="89">
        <f>[1]FEB21!CP116</f>
        <v>0.3048780487804878</v>
      </c>
      <c r="K31" s="109">
        <v>7</v>
      </c>
      <c r="L31" s="110">
        <v>8</v>
      </c>
      <c r="M31" s="99">
        <f t="shared" si="6"/>
        <v>3.5047494267933181E-2</v>
      </c>
      <c r="N31" s="100">
        <f t="shared" si="7"/>
        <v>3.4295273943956504E-2</v>
      </c>
      <c r="O31" s="93">
        <f t="shared" si="8"/>
        <v>25</v>
      </c>
      <c r="P31" s="98">
        <f t="shared" si="9"/>
        <v>0.3048780487804878</v>
      </c>
      <c r="Q31" s="90">
        <f t="shared" si="10"/>
        <v>4.7597864768683273E-2</v>
      </c>
      <c r="R31" s="95">
        <f t="shared" si="11"/>
        <v>4.1986687147977472E-2</v>
      </c>
      <c r="S31" s="109">
        <v>6</v>
      </c>
      <c r="T31" s="111">
        <v>8</v>
      </c>
    </row>
    <row r="32" spans="1:20" x14ac:dyDescent="0.25">
      <c r="A32" s="108" t="s">
        <v>28</v>
      </c>
      <c r="B32" s="104"/>
      <c r="C32" s="83">
        <f>[1]FEB21!CI117</f>
        <v>193</v>
      </c>
      <c r="D32" s="84">
        <f>[1]FEB21!CJ117</f>
        <v>193</v>
      </c>
      <c r="E32" s="85">
        <f>[1]FEB21!CK117</f>
        <v>1</v>
      </c>
      <c r="F32" s="86">
        <f>[1]FEB21!CL117</f>
        <v>438</v>
      </c>
      <c r="G32" s="84">
        <f>[1]FEB21!CM117</f>
        <v>180</v>
      </c>
      <c r="H32" s="87">
        <f>[1]FEB21!CN117</f>
        <v>0.41095890410958902</v>
      </c>
      <c r="I32" s="88">
        <f>[1]FEB21!CO117</f>
        <v>-245</v>
      </c>
      <c r="J32" s="89">
        <f>[1]FEB21!CP117</f>
        <v>-0.55936073059360736</v>
      </c>
      <c r="K32" s="109">
        <v>8</v>
      </c>
      <c r="L32" s="110">
        <v>6</v>
      </c>
      <c r="M32" s="99">
        <f t="shared" si="6"/>
        <v>6.321650835244022E-2</v>
      </c>
      <c r="N32" s="100">
        <f t="shared" si="7"/>
        <v>0.18318695106649938</v>
      </c>
      <c r="O32" s="93">
        <f t="shared" si="8"/>
        <v>13</v>
      </c>
      <c r="P32" s="98">
        <f t="shared" si="9"/>
        <v>7.2222222222222215E-2</v>
      </c>
      <c r="Q32" s="90">
        <f t="shared" si="10"/>
        <v>8.5854092526690393E-2</v>
      </c>
      <c r="R32" s="95">
        <f t="shared" si="11"/>
        <v>9.2165898617511524E-2</v>
      </c>
      <c r="S32" s="109">
        <v>9</v>
      </c>
      <c r="T32" s="111">
        <v>7</v>
      </c>
    </row>
    <row r="33" spans="1:20" x14ac:dyDescent="0.25">
      <c r="A33" s="108" t="s">
        <v>29</v>
      </c>
      <c r="B33" s="104"/>
      <c r="C33" s="83">
        <f>[1]FEB21!CI118</f>
        <v>47</v>
      </c>
      <c r="D33" s="84">
        <f>[1]FEB21!CJ118</f>
        <v>14</v>
      </c>
      <c r="E33" s="85">
        <f>[1]FEB21!CK118</f>
        <v>0.2978723404255319</v>
      </c>
      <c r="F33" s="86">
        <f>[1]FEB21!CL118</f>
        <v>82</v>
      </c>
      <c r="G33" s="84">
        <f>[1]FEB21!CM118</f>
        <v>41</v>
      </c>
      <c r="H33" s="87">
        <f>[1]FEB21!CN118</f>
        <v>0.5</v>
      </c>
      <c r="I33" s="88">
        <f>[1]FEB21!CO118</f>
        <v>-35</v>
      </c>
      <c r="J33" s="89">
        <f>[1]FEB21!CP118</f>
        <v>-0.42682926829268292</v>
      </c>
      <c r="K33" s="109">
        <v>4</v>
      </c>
      <c r="L33" s="110">
        <v>10</v>
      </c>
      <c r="M33" s="99">
        <f t="shared" si="6"/>
        <v>1.53946937438585E-2</v>
      </c>
      <c r="N33" s="100">
        <f t="shared" si="7"/>
        <v>3.4295273943956504E-2</v>
      </c>
      <c r="O33" s="93">
        <f t="shared" si="8"/>
        <v>-27</v>
      </c>
      <c r="P33" s="98">
        <f t="shared" si="9"/>
        <v>-0.65853658536585369</v>
      </c>
      <c r="Q33" s="90">
        <f t="shared" si="10"/>
        <v>6.2277580071174376E-3</v>
      </c>
      <c r="R33" s="95">
        <f t="shared" si="11"/>
        <v>2.0993343573988736E-2</v>
      </c>
      <c r="S33" s="109">
        <v>17</v>
      </c>
      <c r="T33" s="111">
        <v>14</v>
      </c>
    </row>
    <row r="34" spans="1:20" x14ac:dyDescent="0.25">
      <c r="A34" s="107"/>
      <c r="B34" s="104"/>
      <c r="C34" s="83"/>
      <c r="D34" s="84"/>
      <c r="E34" s="85"/>
      <c r="F34" s="86"/>
      <c r="G34" s="84"/>
      <c r="H34" s="87"/>
      <c r="I34" s="88"/>
      <c r="J34" s="89"/>
      <c r="K34" s="104"/>
      <c r="L34" s="110"/>
      <c r="M34" s="2"/>
      <c r="N34" s="5"/>
      <c r="O34" s="93"/>
      <c r="P34" s="90"/>
      <c r="Q34" s="90"/>
      <c r="R34" s="95"/>
      <c r="S34" s="104"/>
      <c r="T34" s="111"/>
    </row>
    <row r="35" spans="1:20" x14ac:dyDescent="0.25">
      <c r="A35" s="96" t="s">
        <v>30</v>
      </c>
      <c r="B35" s="63"/>
      <c r="C35" s="64">
        <f>[1]FEB21!CI120</f>
        <v>1619</v>
      </c>
      <c r="D35" s="65">
        <f>[1]FEB21!CJ120</f>
        <v>901</v>
      </c>
      <c r="E35" s="66">
        <f>[1]FEB21!CK120</f>
        <v>0.55651636812847438</v>
      </c>
      <c r="F35" s="97">
        <f>[1]FEB21!CL120</f>
        <v>740</v>
      </c>
      <c r="G35" s="65">
        <f>[1]FEB21!CM120</f>
        <v>710</v>
      </c>
      <c r="H35" s="69">
        <f>[1]FEB21!CN120</f>
        <v>0.95945945945945943</v>
      </c>
      <c r="I35" s="70">
        <f>[1]FEB21!CO120</f>
        <v>879</v>
      </c>
      <c r="J35" s="71">
        <f>[1]FEB21!CP120</f>
        <v>1.1878378378378378</v>
      </c>
      <c r="K35" s="112"/>
      <c r="L35" s="110"/>
      <c r="M35" s="99">
        <f t="shared" ref="M35:M38" si="12">(C35/C$17)</f>
        <v>0.53029806747461516</v>
      </c>
      <c r="N35" s="100">
        <f t="shared" ref="N35:N38" si="13">(F35/F$17)</f>
        <v>0.3094939355918026</v>
      </c>
      <c r="O35" s="93">
        <f t="shared" ref="O35:O38" si="14">(D35-G35)</f>
        <v>191</v>
      </c>
      <c r="P35" s="98">
        <f t="shared" ref="P35:P38" si="15">(O35/G35)</f>
        <v>0.26901408450704223</v>
      </c>
      <c r="Q35" s="90">
        <f t="shared" ref="Q35:Q38" si="16">(D35/D$17)</f>
        <v>0.40080071174377224</v>
      </c>
      <c r="R35" s="95">
        <f t="shared" ref="R35:R38" si="17">(G35/G$17)</f>
        <v>0.36354326676907323</v>
      </c>
      <c r="S35" s="112"/>
      <c r="T35" s="111"/>
    </row>
    <row r="36" spans="1:20" x14ac:dyDescent="0.25">
      <c r="A36" s="108" t="s">
        <v>31</v>
      </c>
      <c r="B36" s="104"/>
      <c r="C36" s="83">
        <f>[1]FEB21!CI121</f>
        <v>404</v>
      </c>
      <c r="D36" s="84">
        <f>[1]FEB21!CJ121</f>
        <v>339</v>
      </c>
      <c r="E36" s="85">
        <f>[1]FEB21!CK121</f>
        <v>0.83910891089108908</v>
      </c>
      <c r="F36" s="86">
        <f>[1]FEB21!CL121</f>
        <v>245</v>
      </c>
      <c r="G36" s="84">
        <f>[1]FEB21!CM121</f>
        <v>225</v>
      </c>
      <c r="H36" s="87">
        <f>[1]FEB21!CN121</f>
        <v>0.91836734693877553</v>
      </c>
      <c r="I36" s="88">
        <f>[1]FEB21!CO121</f>
        <v>159</v>
      </c>
      <c r="J36" s="89">
        <f>[1]FEB21!CP121</f>
        <v>0.6489795918367347</v>
      </c>
      <c r="K36" s="109">
        <v>2</v>
      </c>
      <c r="L36" s="110">
        <v>3</v>
      </c>
      <c r="M36" s="99">
        <f t="shared" si="12"/>
        <v>0.13232885686210286</v>
      </c>
      <c r="N36" s="100">
        <f t="shared" si="13"/>
        <v>0.10246758678377248</v>
      </c>
      <c r="O36" s="93">
        <f t="shared" si="14"/>
        <v>114</v>
      </c>
      <c r="P36" s="98">
        <f t="shared" si="15"/>
        <v>0.50666666666666671</v>
      </c>
      <c r="Q36" s="90">
        <f t="shared" si="16"/>
        <v>0.15080071174377224</v>
      </c>
      <c r="R36" s="95">
        <f t="shared" si="17"/>
        <v>0.1152073732718894</v>
      </c>
      <c r="S36" s="109">
        <v>1</v>
      </c>
      <c r="T36" s="111">
        <v>3</v>
      </c>
    </row>
    <row r="37" spans="1:20" x14ac:dyDescent="0.25">
      <c r="A37" s="108" t="s">
        <v>32</v>
      </c>
      <c r="B37" s="104"/>
      <c r="C37" s="83">
        <f>[1]FEB21!CI122</f>
        <v>621</v>
      </c>
      <c r="D37" s="84">
        <f>[1]FEB21!CJ122</f>
        <v>160</v>
      </c>
      <c r="E37" s="85">
        <f>[1]FEB21!CK122</f>
        <v>0.25764895330112719</v>
      </c>
      <c r="F37" s="86">
        <f>[1]FEB21!CL122</f>
        <v>170</v>
      </c>
      <c r="G37" s="84">
        <f>[1]FEB21!CM122</f>
        <v>160</v>
      </c>
      <c r="H37" s="87">
        <f>[1]FEB21!CN122</f>
        <v>0.94117647058823528</v>
      </c>
      <c r="I37" s="88">
        <f>[1]FEB21!CO122</f>
        <v>451</v>
      </c>
      <c r="J37" s="89">
        <f>[1]FEB21!CP122</f>
        <v>2.6529411764705881</v>
      </c>
      <c r="K37" s="109">
        <v>5</v>
      </c>
      <c r="L37" s="110">
        <v>4</v>
      </c>
      <c r="M37" s="99">
        <f t="shared" si="12"/>
        <v>0.20340648542417294</v>
      </c>
      <c r="N37" s="100">
        <f t="shared" si="13"/>
        <v>7.1099958176495184E-2</v>
      </c>
      <c r="O37" s="93">
        <f t="shared" si="14"/>
        <v>0</v>
      </c>
      <c r="P37" s="98">
        <f t="shared" si="15"/>
        <v>0</v>
      </c>
      <c r="Q37" s="90">
        <f t="shared" si="16"/>
        <v>7.1174377224199295E-2</v>
      </c>
      <c r="R37" s="95">
        <f t="shared" si="17"/>
        <v>8.1925243215565796E-2</v>
      </c>
      <c r="S37" s="109">
        <v>4</v>
      </c>
      <c r="T37" s="111">
        <v>5</v>
      </c>
    </row>
    <row r="38" spans="1:20" x14ac:dyDescent="0.25">
      <c r="A38" s="108" t="s">
        <v>33</v>
      </c>
      <c r="B38" s="104"/>
      <c r="C38" s="83">
        <f>[1]FEB21!CI123</f>
        <v>594</v>
      </c>
      <c r="D38" s="84">
        <f>[1]FEB21!CJ123</f>
        <v>402</v>
      </c>
      <c r="E38" s="85">
        <f>[1]FEB21!CK123</f>
        <v>0.6767676767676768</v>
      </c>
      <c r="F38" s="86">
        <f>[1]FEB21!CL123</f>
        <v>325</v>
      </c>
      <c r="G38" s="84">
        <f>[1]FEB21!CM123</f>
        <v>325</v>
      </c>
      <c r="H38" s="87">
        <f>[1]FEB21!CN123</f>
        <v>1</v>
      </c>
      <c r="I38" s="88">
        <f>[1]FEB21!CO123</f>
        <v>269</v>
      </c>
      <c r="J38" s="89">
        <f>[1]FEB21!CP123</f>
        <v>0.82769230769230773</v>
      </c>
      <c r="K38" s="109">
        <v>1</v>
      </c>
      <c r="L38" s="110">
        <v>1</v>
      </c>
      <c r="M38" s="99">
        <f t="shared" si="12"/>
        <v>0.19456272518833934</v>
      </c>
      <c r="N38" s="100">
        <f t="shared" si="13"/>
        <v>0.13592639063153492</v>
      </c>
      <c r="O38" s="93">
        <f t="shared" si="14"/>
        <v>77</v>
      </c>
      <c r="P38" s="98">
        <f t="shared" si="15"/>
        <v>0.23692307692307693</v>
      </c>
      <c r="Q38" s="90">
        <f t="shared" si="16"/>
        <v>0.17882562277580072</v>
      </c>
      <c r="R38" s="95">
        <f t="shared" si="17"/>
        <v>0.16641065028161803</v>
      </c>
      <c r="S38" s="109">
        <v>2</v>
      </c>
      <c r="T38" s="111">
        <v>2</v>
      </c>
    </row>
    <row r="39" spans="1:20" x14ac:dyDescent="0.25">
      <c r="A39" s="107"/>
      <c r="B39" s="104"/>
      <c r="C39" s="83"/>
      <c r="D39" s="84"/>
      <c r="E39" s="85"/>
      <c r="F39" s="86"/>
      <c r="G39" s="84"/>
      <c r="H39" s="87"/>
      <c r="I39" s="88"/>
      <c r="J39" s="89"/>
      <c r="K39" s="104"/>
      <c r="L39" s="110"/>
      <c r="M39" s="2"/>
      <c r="N39" s="5"/>
      <c r="O39" s="93"/>
      <c r="P39" s="90"/>
      <c r="Q39" s="90"/>
      <c r="R39" s="95"/>
      <c r="S39" s="104"/>
      <c r="T39" s="111"/>
    </row>
    <row r="40" spans="1:20" x14ac:dyDescent="0.25">
      <c r="A40" s="96" t="s">
        <v>34</v>
      </c>
      <c r="B40" s="63"/>
      <c r="C40" s="64">
        <f>[1]FEB21!CI125</f>
        <v>310</v>
      </c>
      <c r="D40" s="65">
        <f>[1]FEB21!CJ125</f>
        <v>299</v>
      </c>
      <c r="E40" s="66">
        <f>[1]FEB21!CK125</f>
        <v>0.96451612903225803</v>
      </c>
      <c r="F40" s="97">
        <f>[1]FEB21!CL125</f>
        <v>340</v>
      </c>
      <c r="G40" s="65">
        <f>[1]FEB21!CM125</f>
        <v>292</v>
      </c>
      <c r="H40" s="69">
        <f>[1]FEB21!CN125</f>
        <v>0.85882352941176465</v>
      </c>
      <c r="I40" s="70">
        <f>[1]FEB21!CO125</f>
        <v>-30</v>
      </c>
      <c r="J40" s="71">
        <f>[1]FEB21!CP125</f>
        <v>-8.8235294117647065E-2</v>
      </c>
      <c r="K40" s="112"/>
      <c r="L40" s="113"/>
      <c r="M40" s="74">
        <f t="shared" ref="M40:M43" si="18">(C40/C$17)</f>
        <v>0.10153946937438585</v>
      </c>
      <c r="N40" s="75">
        <f t="shared" ref="N40:N43" si="19">(F40/F$17)</f>
        <v>0.14219991635299037</v>
      </c>
      <c r="O40" s="76">
        <f t="shared" ref="O40:O43" si="20">(D40-G40)</f>
        <v>7</v>
      </c>
      <c r="P40" s="72">
        <f t="shared" ref="P40:P43" si="21">(O40/G40)</f>
        <v>2.3972602739726026E-2</v>
      </c>
      <c r="Q40" s="77">
        <f t="shared" ref="Q40:Q43" si="22">(D40/D$17)</f>
        <v>0.13300711743772242</v>
      </c>
      <c r="R40" s="78">
        <f t="shared" ref="R40:R43" si="23">(G40/G$17)</f>
        <v>0.14951356886840758</v>
      </c>
      <c r="S40" s="112"/>
      <c r="T40" s="114"/>
    </row>
    <row r="41" spans="1:20" x14ac:dyDescent="0.25">
      <c r="A41" s="108" t="s">
        <v>35</v>
      </c>
      <c r="B41" s="104"/>
      <c r="C41" s="83">
        <f>[1]FEB21!CI126</f>
        <v>40</v>
      </c>
      <c r="D41" s="84">
        <f>[1]FEB21!CJ126</f>
        <v>40</v>
      </c>
      <c r="E41" s="85">
        <f>[1]FEB21!CK126</f>
        <v>1</v>
      </c>
      <c r="F41" s="86">
        <f>[1]FEB21!CL126</f>
        <v>30</v>
      </c>
      <c r="G41" s="84">
        <f>[1]FEB21!CM126</f>
        <v>30</v>
      </c>
      <c r="H41" s="87">
        <f>[1]FEB21!CN126</f>
        <v>1</v>
      </c>
      <c r="I41" s="88">
        <f>[1]FEB21!CO126</f>
        <v>10</v>
      </c>
      <c r="J41" s="89">
        <f>[1]FEB21!CP126</f>
        <v>0.33333333333333331</v>
      </c>
      <c r="K41" s="109">
        <v>12</v>
      </c>
      <c r="L41" s="110">
        <v>13</v>
      </c>
      <c r="M41" s="99">
        <f t="shared" si="18"/>
        <v>1.3101867016049788E-2</v>
      </c>
      <c r="N41" s="100">
        <f t="shared" si="19"/>
        <v>1.2547051442910916E-2</v>
      </c>
      <c r="O41" s="93">
        <f t="shared" si="20"/>
        <v>10</v>
      </c>
      <c r="P41" s="98">
        <f t="shared" si="21"/>
        <v>0.33333333333333331</v>
      </c>
      <c r="Q41" s="90">
        <f t="shared" si="22"/>
        <v>1.7793594306049824E-2</v>
      </c>
      <c r="R41" s="95">
        <f t="shared" si="23"/>
        <v>1.5360983102918587E-2</v>
      </c>
      <c r="S41" s="109">
        <v>12</v>
      </c>
      <c r="T41" s="111">
        <v>11</v>
      </c>
    </row>
    <row r="42" spans="1:20" x14ac:dyDescent="0.25">
      <c r="A42" s="108" t="s">
        <v>36</v>
      </c>
      <c r="B42" s="104"/>
      <c r="C42" s="83">
        <f>[1]FEB21!CI127</f>
        <v>133</v>
      </c>
      <c r="D42" s="84">
        <f>[1]FEB21!CJ127</f>
        <v>133</v>
      </c>
      <c r="E42" s="85">
        <f>[1]FEB21!CK127</f>
        <v>1</v>
      </c>
      <c r="F42" s="86">
        <f>[1]FEB21!CL127</f>
        <v>165</v>
      </c>
      <c r="G42" s="84">
        <f>[1]FEB21!CM127</f>
        <v>117</v>
      </c>
      <c r="H42" s="87">
        <f>[1]FEB21!CN127</f>
        <v>0.70909090909090911</v>
      </c>
      <c r="I42" s="88">
        <f>[1]FEB21!CO127</f>
        <v>-32</v>
      </c>
      <c r="J42" s="89">
        <f>[1]FEB21!CP127</f>
        <v>-0.19393939393939394</v>
      </c>
      <c r="K42" s="109">
        <v>10</v>
      </c>
      <c r="L42" s="110">
        <v>9</v>
      </c>
      <c r="M42" s="99">
        <f t="shared" si="18"/>
        <v>4.3563707828365543E-2</v>
      </c>
      <c r="N42" s="100">
        <f t="shared" si="19"/>
        <v>6.9008782936010038E-2</v>
      </c>
      <c r="O42" s="93">
        <f t="shared" si="20"/>
        <v>16</v>
      </c>
      <c r="P42" s="98">
        <f t="shared" si="21"/>
        <v>0.13675213675213677</v>
      </c>
      <c r="Q42" s="90">
        <f t="shared" si="22"/>
        <v>5.9163701067615655E-2</v>
      </c>
      <c r="R42" s="95">
        <f t="shared" si="23"/>
        <v>5.9907834101382486E-2</v>
      </c>
      <c r="S42" s="109">
        <v>8</v>
      </c>
      <c r="T42" s="111">
        <v>9</v>
      </c>
    </row>
    <row r="43" spans="1:20" x14ac:dyDescent="0.25">
      <c r="A43" s="108" t="s">
        <v>37</v>
      </c>
      <c r="B43" s="104"/>
      <c r="C43" s="83">
        <f>[1]FEB21!CI128</f>
        <v>137</v>
      </c>
      <c r="D43" s="84">
        <f>[1]FEB21!CJ128</f>
        <v>126</v>
      </c>
      <c r="E43" s="85">
        <f>[1]FEB21!CK128</f>
        <v>0.91970802919708028</v>
      </c>
      <c r="F43" s="86">
        <f>[1]FEB21!CL128</f>
        <v>145</v>
      </c>
      <c r="G43" s="84">
        <f>[1]FEB21!CM128</f>
        <v>145</v>
      </c>
      <c r="H43" s="87">
        <f>[1]FEB21!CN128</f>
        <v>1</v>
      </c>
      <c r="I43" s="88">
        <f>[1]FEB21!CO128</f>
        <v>-8</v>
      </c>
      <c r="J43" s="89">
        <f>[1]FEB21!CP128</f>
        <v>-5.5172413793103448E-2</v>
      </c>
      <c r="K43" s="109">
        <v>9</v>
      </c>
      <c r="L43" s="110">
        <v>7</v>
      </c>
      <c r="M43" s="99">
        <f t="shared" si="18"/>
        <v>4.4873894529970523E-2</v>
      </c>
      <c r="N43" s="100">
        <f t="shared" si="19"/>
        <v>6.0644081974069425E-2</v>
      </c>
      <c r="O43" s="93">
        <f t="shared" si="20"/>
        <v>-19</v>
      </c>
      <c r="P43" s="98">
        <f t="shared" si="21"/>
        <v>-0.1310344827586207</v>
      </c>
      <c r="Q43" s="90">
        <f t="shared" si="22"/>
        <v>5.6049822064056939E-2</v>
      </c>
      <c r="R43" s="95">
        <f t="shared" si="23"/>
        <v>7.4244751664106504E-2</v>
      </c>
      <c r="S43" s="109">
        <v>5</v>
      </c>
      <c r="T43" s="111">
        <v>4</v>
      </c>
    </row>
    <row r="44" spans="1:20" x14ac:dyDescent="0.25">
      <c r="A44" s="108"/>
      <c r="B44" s="104"/>
      <c r="C44" s="83"/>
      <c r="D44" s="84"/>
      <c r="E44" s="85"/>
      <c r="F44" s="86"/>
      <c r="G44" s="84"/>
      <c r="H44" s="87"/>
      <c r="I44" s="88"/>
      <c r="J44" s="89"/>
      <c r="K44" s="104"/>
      <c r="L44" s="110"/>
      <c r="M44" s="2"/>
      <c r="N44" s="5"/>
      <c r="O44" s="93"/>
      <c r="P44" s="90"/>
      <c r="Q44" s="90"/>
      <c r="R44" s="95"/>
      <c r="S44" s="104"/>
      <c r="T44" s="111"/>
    </row>
    <row r="45" spans="1:20" x14ac:dyDescent="0.25">
      <c r="A45" s="96" t="s">
        <v>38</v>
      </c>
      <c r="B45" s="63"/>
      <c r="C45" s="64"/>
      <c r="D45" s="65"/>
      <c r="E45" s="66"/>
      <c r="F45" s="97"/>
      <c r="G45" s="65"/>
      <c r="H45" s="69"/>
      <c r="I45" s="70"/>
      <c r="J45" s="71"/>
      <c r="K45" s="63"/>
      <c r="L45" s="110"/>
      <c r="M45" s="115"/>
      <c r="N45" s="115"/>
      <c r="O45" s="76"/>
      <c r="P45" s="77"/>
      <c r="Q45" s="90"/>
      <c r="R45" s="95"/>
      <c r="S45" s="63"/>
      <c r="T45" s="111"/>
    </row>
    <row r="46" spans="1:20" x14ac:dyDescent="0.25">
      <c r="A46" s="108" t="s">
        <v>39</v>
      </c>
      <c r="B46" s="116"/>
      <c r="C46" s="83"/>
      <c r="D46" s="84"/>
      <c r="E46" s="85"/>
      <c r="F46" s="86"/>
      <c r="G46" s="84"/>
      <c r="H46" s="87"/>
      <c r="I46" s="88"/>
      <c r="J46" s="89"/>
      <c r="K46" s="116"/>
      <c r="L46" s="110"/>
      <c r="M46" s="102"/>
      <c r="N46" s="117"/>
      <c r="O46" s="93"/>
      <c r="P46" s="90"/>
      <c r="Q46" s="90"/>
      <c r="R46" s="95"/>
      <c r="S46" s="116"/>
      <c r="T46" s="111"/>
    </row>
    <row r="47" spans="1:20" x14ac:dyDescent="0.25">
      <c r="A47" s="118" t="s">
        <v>40</v>
      </c>
      <c r="B47" s="116"/>
      <c r="C47" s="83"/>
      <c r="D47" s="84"/>
      <c r="E47" s="85"/>
      <c r="F47" s="86"/>
      <c r="G47" s="84"/>
      <c r="H47" s="87"/>
      <c r="I47" s="88"/>
      <c r="J47" s="89"/>
      <c r="K47" s="116"/>
      <c r="L47" s="110"/>
      <c r="M47" s="102"/>
      <c r="N47" s="117"/>
      <c r="O47" s="93"/>
      <c r="P47" s="90"/>
      <c r="Q47" s="90"/>
      <c r="R47" s="95"/>
      <c r="S47" s="116"/>
      <c r="T47" s="111"/>
    </row>
    <row r="48" spans="1:20" x14ac:dyDescent="0.25">
      <c r="A48" s="118" t="s">
        <v>41</v>
      </c>
      <c r="B48" s="104"/>
      <c r="C48" s="83"/>
      <c r="D48" s="84"/>
      <c r="E48" s="85"/>
      <c r="F48" s="86"/>
      <c r="G48" s="84"/>
      <c r="H48" s="87"/>
      <c r="I48" s="88"/>
      <c r="J48" s="89"/>
      <c r="K48" s="104"/>
      <c r="L48" s="110"/>
      <c r="M48" s="5"/>
      <c r="N48" s="5"/>
      <c r="O48" s="93"/>
      <c r="P48" s="90"/>
      <c r="Q48" s="90"/>
      <c r="R48" s="95"/>
      <c r="S48" s="104"/>
      <c r="T48" s="111"/>
    </row>
    <row r="49" spans="1:20" x14ac:dyDescent="0.25">
      <c r="A49" s="108" t="s">
        <v>42</v>
      </c>
      <c r="B49" s="104"/>
      <c r="C49" s="83">
        <f>[1]FEB21!CI134</f>
        <v>23</v>
      </c>
      <c r="D49" s="84">
        <f>[1]FEB21!CJ134</f>
        <v>23</v>
      </c>
      <c r="E49" s="85">
        <f>[1]FEB21!CK134</f>
        <v>1</v>
      </c>
      <c r="F49" s="86">
        <f>[1]FEB21!CL134</f>
        <v>9</v>
      </c>
      <c r="G49" s="84">
        <f>[1]FEB21!CM134</f>
        <v>9</v>
      </c>
      <c r="H49" s="87">
        <f>[1]FEB21!CN134</f>
        <v>1</v>
      </c>
      <c r="I49" s="88">
        <f>[1]FEB21!CO134</f>
        <v>14</v>
      </c>
      <c r="J49" s="89">
        <f>[1]FEB21!CP134</f>
        <v>1.5555555555555556</v>
      </c>
      <c r="K49" s="109">
        <v>17</v>
      </c>
      <c r="L49" s="110">
        <v>17</v>
      </c>
      <c r="M49" s="99">
        <f>(C49/C$17)</f>
        <v>7.5335735342286275E-3</v>
      </c>
      <c r="N49" s="100">
        <f>(F49/F$17)</f>
        <v>3.7641154328732747E-3</v>
      </c>
      <c r="O49" s="93">
        <f t="shared" ref="O49:O50" si="24">(D49-G49)</f>
        <v>14</v>
      </c>
      <c r="P49" s="98">
        <f t="shared" ref="P49:P50" si="25">(O49/G49)</f>
        <v>1.5555555555555556</v>
      </c>
      <c r="Q49" s="90">
        <f t="shared" ref="Q49:Q50" si="26">(D49/D$17)</f>
        <v>1.0231316725978648E-2</v>
      </c>
      <c r="R49" s="95">
        <f t="shared" ref="R49:R50" si="27">(G49/G$17)</f>
        <v>4.608294930875576E-3</v>
      </c>
      <c r="S49" s="109">
        <v>16</v>
      </c>
      <c r="T49" s="111">
        <v>17</v>
      </c>
    </row>
    <row r="50" spans="1:20" x14ac:dyDescent="0.25">
      <c r="A50" s="108" t="s">
        <v>43</v>
      </c>
      <c r="B50" s="104"/>
      <c r="C50" s="83">
        <f>[1]FEB21!CI135</f>
        <v>26</v>
      </c>
      <c r="D50" s="84">
        <f>[1]FEB21!CJ135</f>
        <v>26</v>
      </c>
      <c r="E50" s="85">
        <f>[1]FEB21!CK135</f>
        <v>1</v>
      </c>
      <c r="F50" s="86">
        <f>[1]FEB21!CL135</f>
        <v>27</v>
      </c>
      <c r="G50" s="84">
        <f>[1]FEB21!CM135</f>
        <v>27</v>
      </c>
      <c r="H50" s="87">
        <f>[1]FEB21!CN135</f>
        <v>1</v>
      </c>
      <c r="I50" s="88">
        <f>[1]FEB21!CO135</f>
        <v>-1</v>
      </c>
      <c r="J50" s="89">
        <f>[1]FEB21!CP135</f>
        <v>-3.7037037037037035E-2</v>
      </c>
      <c r="K50" s="109">
        <v>16</v>
      </c>
      <c r="L50" s="110">
        <v>12</v>
      </c>
      <c r="M50" s="99">
        <f>(C50/C$17)</f>
        <v>8.5162135604323619E-3</v>
      </c>
      <c r="N50" s="100">
        <f>(F50/F$17)</f>
        <v>1.1292346298619825E-2</v>
      </c>
      <c r="O50" s="93">
        <f t="shared" si="24"/>
        <v>-1</v>
      </c>
      <c r="P50" s="98">
        <f t="shared" si="25"/>
        <v>-3.7037037037037035E-2</v>
      </c>
      <c r="Q50" s="90">
        <f t="shared" si="26"/>
        <v>1.1565836298932384E-2</v>
      </c>
      <c r="R50" s="95">
        <f t="shared" si="27"/>
        <v>1.3824884792626729E-2</v>
      </c>
      <c r="S50" s="109">
        <v>15</v>
      </c>
      <c r="T50" s="111">
        <v>13</v>
      </c>
    </row>
    <row r="51" spans="1:20" x14ac:dyDescent="0.25">
      <c r="A51" s="108"/>
      <c r="B51" s="104"/>
      <c r="C51" s="83"/>
      <c r="D51" s="84"/>
      <c r="E51" s="85"/>
      <c r="F51" s="86"/>
      <c r="G51" s="84"/>
      <c r="H51" s="87"/>
      <c r="I51" s="88"/>
      <c r="J51" s="89"/>
      <c r="K51" s="104"/>
      <c r="L51" s="110"/>
      <c r="M51" s="2"/>
      <c r="N51" s="5"/>
      <c r="O51" s="93"/>
      <c r="P51" s="90"/>
      <c r="Q51" s="90"/>
      <c r="R51" s="95"/>
      <c r="S51" s="104"/>
      <c r="T51" s="111"/>
    </row>
    <row r="52" spans="1:20" x14ac:dyDescent="0.25">
      <c r="A52" s="96" t="s">
        <v>44</v>
      </c>
      <c r="B52" s="63"/>
      <c r="C52" s="64"/>
      <c r="D52" s="65"/>
      <c r="E52" s="66"/>
      <c r="F52" s="97"/>
      <c r="G52" s="65"/>
      <c r="H52" s="69"/>
      <c r="I52" s="70"/>
      <c r="J52" s="71"/>
      <c r="K52" s="63"/>
      <c r="L52" s="110"/>
      <c r="M52" s="115"/>
      <c r="N52" s="115"/>
      <c r="O52" s="76"/>
      <c r="P52" s="77"/>
      <c r="Q52" s="90"/>
      <c r="R52" s="95"/>
      <c r="S52" s="63"/>
      <c r="T52" s="111"/>
    </row>
    <row r="53" spans="1:20" x14ac:dyDescent="0.25">
      <c r="A53" s="108" t="s">
        <v>45</v>
      </c>
      <c r="B53" s="116"/>
      <c r="C53" s="83"/>
      <c r="D53" s="84"/>
      <c r="E53" s="85"/>
      <c r="F53" s="86"/>
      <c r="G53" s="84"/>
      <c r="H53" s="87"/>
      <c r="I53" s="88"/>
      <c r="J53" s="89"/>
      <c r="K53" s="116"/>
      <c r="L53" s="110"/>
      <c r="M53" s="102"/>
      <c r="N53" s="117"/>
      <c r="O53" s="93"/>
      <c r="P53" s="90"/>
      <c r="Q53" s="90"/>
      <c r="R53" s="95"/>
      <c r="S53" s="116"/>
      <c r="T53" s="111"/>
    </row>
    <row r="54" spans="1:20" x14ac:dyDescent="0.25">
      <c r="A54" s="118" t="s">
        <v>46</v>
      </c>
      <c r="B54" s="116"/>
      <c r="C54" s="83"/>
      <c r="D54" s="84"/>
      <c r="E54" s="85"/>
      <c r="F54" s="86"/>
      <c r="G54" s="84"/>
      <c r="H54" s="87"/>
      <c r="I54" s="88"/>
      <c r="J54" s="89"/>
      <c r="K54" s="116"/>
      <c r="L54" s="110"/>
      <c r="M54" s="102"/>
      <c r="N54" s="117"/>
      <c r="O54" s="93"/>
      <c r="P54" s="90"/>
      <c r="Q54" s="90"/>
      <c r="R54" s="95"/>
      <c r="S54" s="116"/>
      <c r="T54" s="111"/>
    </row>
    <row r="55" spans="1:20" x14ac:dyDescent="0.25">
      <c r="A55" s="118" t="s">
        <v>47</v>
      </c>
      <c r="B55" s="104"/>
      <c r="C55" s="83"/>
      <c r="D55" s="84"/>
      <c r="E55" s="85"/>
      <c r="F55" s="86"/>
      <c r="G55" s="84"/>
      <c r="H55" s="87"/>
      <c r="I55" s="88"/>
      <c r="J55" s="89"/>
      <c r="K55" s="104"/>
      <c r="L55" s="110"/>
      <c r="M55" s="5"/>
      <c r="N55" s="5"/>
      <c r="O55" s="93"/>
      <c r="P55" s="90"/>
      <c r="Q55" s="90"/>
      <c r="R55" s="95"/>
      <c r="S55" s="104"/>
      <c r="T55" s="111"/>
    </row>
    <row r="56" spans="1:20" x14ac:dyDescent="0.25">
      <c r="A56" s="108" t="s">
        <v>48</v>
      </c>
      <c r="B56" s="104"/>
      <c r="C56" s="83">
        <f>[1]FEB21!CI141</f>
        <v>49</v>
      </c>
      <c r="D56" s="84">
        <f>[1]FEB21!CJ141</f>
        <v>49</v>
      </c>
      <c r="E56" s="85">
        <f>[1]FEB21!CK141</f>
        <v>1</v>
      </c>
      <c r="F56" s="86">
        <f>[1]FEB21!CL141</f>
        <v>13</v>
      </c>
      <c r="G56" s="84">
        <f>[1]FEB21!CM141</f>
        <v>13</v>
      </c>
      <c r="H56" s="87">
        <f>[1]FEB21!CN141</f>
        <v>1</v>
      </c>
      <c r="I56" s="88">
        <f>[1]FEB21!CO141</f>
        <v>36</v>
      </c>
      <c r="J56" s="89">
        <f>[1]FEB21!CP141</f>
        <v>2.7692307692307692</v>
      </c>
      <c r="K56" s="109">
        <v>15</v>
      </c>
      <c r="L56" s="110">
        <v>16</v>
      </c>
      <c r="M56" s="99">
        <f>(C56/C$17)</f>
        <v>1.604978709466099E-2</v>
      </c>
      <c r="N56" s="100">
        <f>(F56/F$17)</f>
        <v>5.437055625261397E-3</v>
      </c>
      <c r="O56" s="93">
        <f>(D56-G56)</f>
        <v>36</v>
      </c>
      <c r="P56" s="98">
        <f>(O56/G56)</f>
        <v>2.7692307692307692</v>
      </c>
      <c r="Q56" s="90">
        <f>(D56/D$17)</f>
        <v>2.1797153024911031E-2</v>
      </c>
      <c r="R56" s="95">
        <f>(G56/G$17)</f>
        <v>6.6564260112647209E-3</v>
      </c>
      <c r="S56" s="109">
        <v>14</v>
      </c>
      <c r="T56" s="111">
        <v>16</v>
      </c>
    </row>
    <row r="57" spans="1:20" x14ac:dyDescent="0.25">
      <c r="A57" s="108" t="s">
        <v>49</v>
      </c>
      <c r="B57" s="116"/>
      <c r="C57" s="83"/>
      <c r="D57" s="84"/>
      <c r="E57" s="85"/>
      <c r="F57" s="86"/>
      <c r="G57" s="84"/>
      <c r="H57" s="87"/>
      <c r="I57" s="88"/>
      <c r="J57" s="89"/>
      <c r="K57" s="116"/>
      <c r="L57" s="110"/>
      <c r="M57" s="102"/>
      <c r="N57" s="117"/>
      <c r="O57" s="93"/>
      <c r="P57" s="90"/>
      <c r="Q57" s="90"/>
      <c r="R57" s="95"/>
      <c r="S57" s="116"/>
      <c r="T57" s="111"/>
    </row>
    <row r="58" spans="1:20" x14ac:dyDescent="0.25">
      <c r="A58" s="118" t="s">
        <v>50</v>
      </c>
      <c r="B58" s="104"/>
      <c r="C58" s="83"/>
      <c r="D58" s="84"/>
      <c r="E58" s="85"/>
      <c r="F58" s="86"/>
      <c r="G58" s="84"/>
      <c r="H58" s="87"/>
      <c r="I58" s="88"/>
      <c r="J58" s="89"/>
      <c r="K58" s="109"/>
      <c r="L58" s="110"/>
      <c r="M58" s="99">
        <f>(C58/C$17)</f>
        <v>0</v>
      </c>
      <c r="N58" s="100">
        <f>(F58/F$17)</f>
        <v>0</v>
      </c>
      <c r="O58" s="93"/>
      <c r="P58" s="98"/>
      <c r="Q58" s="90">
        <f>(D58/D$17)</f>
        <v>0</v>
      </c>
      <c r="R58" s="95">
        <f>(G58/G$17)</f>
        <v>0</v>
      </c>
      <c r="S58" s="109"/>
      <c r="T58" s="111"/>
    </row>
    <row r="59" spans="1:20" x14ac:dyDescent="0.25">
      <c r="A59" s="118" t="s">
        <v>51</v>
      </c>
      <c r="B59" s="104"/>
      <c r="C59" s="83"/>
      <c r="D59" s="84"/>
      <c r="E59" s="85"/>
      <c r="F59" s="86"/>
      <c r="G59" s="84"/>
      <c r="H59" s="87"/>
      <c r="I59" s="88"/>
      <c r="J59" s="89"/>
      <c r="K59" s="104"/>
      <c r="L59" s="110"/>
      <c r="M59" s="5"/>
      <c r="N59" s="5"/>
      <c r="O59" s="93"/>
      <c r="P59" s="90"/>
      <c r="Q59" s="90"/>
      <c r="R59" s="95"/>
      <c r="S59" s="104"/>
      <c r="T59" s="111"/>
    </row>
    <row r="60" spans="1:20" x14ac:dyDescent="0.25">
      <c r="A60" s="108" t="s">
        <v>52</v>
      </c>
      <c r="B60" s="104"/>
      <c r="C60" s="83">
        <f>[1]FEB21!CI145</f>
        <v>71</v>
      </c>
      <c r="D60" s="84">
        <f>[1]FEB21!CJ145</f>
        <v>71</v>
      </c>
      <c r="E60" s="85">
        <f>[1]FEB21!CK145</f>
        <v>1</v>
      </c>
      <c r="F60" s="86">
        <f>[1]FEB21!CL145</f>
        <v>19</v>
      </c>
      <c r="G60" s="84">
        <f>[1]FEB21!CM145</f>
        <v>19</v>
      </c>
      <c r="H60" s="87">
        <f>[1]FEB21!CN145</f>
        <v>1</v>
      </c>
      <c r="I60" s="88">
        <f>[1]FEB21!CO145</f>
        <v>52</v>
      </c>
      <c r="J60" s="89">
        <f>[1]FEB21!CP145</f>
        <v>2.736842105263158</v>
      </c>
      <c r="K60" s="109">
        <v>13</v>
      </c>
      <c r="L60" s="110">
        <v>14</v>
      </c>
      <c r="M60" s="99">
        <f>(C60/C$17)</f>
        <v>2.3255813953488372E-2</v>
      </c>
      <c r="N60" s="100">
        <f>(F60/F$17)</f>
        <v>7.9464659138435804E-3</v>
      </c>
      <c r="O60" s="93">
        <f>(D60-G60)</f>
        <v>52</v>
      </c>
      <c r="P60" s="98">
        <f>(O60/G60)</f>
        <v>2.736842105263158</v>
      </c>
      <c r="Q60" s="90">
        <f>(D60/D$17)</f>
        <v>3.1583629893238437E-2</v>
      </c>
      <c r="R60" s="95">
        <f>(G60/G$17)</f>
        <v>9.7286226318484392E-3</v>
      </c>
      <c r="S60" s="109">
        <v>11</v>
      </c>
      <c r="T60" s="111">
        <v>12</v>
      </c>
    </row>
    <row r="61" spans="1:20" x14ac:dyDescent="0.25">
      <c r="A61" s="108" t="s">
        <v>53</v>
      </c>
      <c r="B61" s="104"/>
      <c r="C61" s="83"/>
      <c r="D61" s="84"/>
      <c r="E61" s="85"/>
      <c r="F61" s="86"/>
      <c r="G61" s="84"/>
      <c r="H61" s="87"/>
      <c r="I61" s="88"/>
      <c r="J61" s="89"/>
      <c r="K61" s="104"/>
      <c r="L61" s="110"/>
      <c r="M61" s="2"/>
      <c r="N61" s="5"/>
      <c r="O61" s="93"/>
      <c r="P61" s="90"/>
      <c r="Q61" s="90"/>
      <c r="R61" s="95"/>
      <c r="S61" s="104"/>
      <c r="T61" s="111"/>
    </row>
    <row r="62" spans="1:20" x14ac:dyDescent="0.25">
      <c r="A62" s="118" t="s">
        <v>54</v>
      </c>
      <c r="B62" s="104"/>
      <c r="C62" s="83">
        <f>[1]FEB21!CI147</f>
        <v>13</v>
      </c>
      <c r="D62" s="84">
        <f>[1]FEB21!CJ147</f>
        <v>13</v>
      </c>
      <c r="E62" s="85">
        <f>[1]FEB21!CK147</f>
        <v>1</v>
      </c>
      <c r="F62" s="86">
        <f>[1]FEB21!CL147</f>
        <v>1</v>
      </c>
      <c r="G62" s="84">
        <f>[1]FEB21!CM147</f>
        <v>1</v>
      </c>
      <c r="H62" s="87">
        <f>[1]FEB21!CN147</f>
        <v>1</v>
      </c>
      <c r="I62" s="88">
        <f>[1]FEB21!CO147</f>
        <v>12</v>
      </c>
      <c r="J62" s="89">
        <f>[1]FEB21!CP147</f>
        <v>12</v>
      </c>
      <c r="K62" s="109"/>
      <c r="L62" s="110"/>
      <c r="M62" s="99">
        <f>(C62/C$17)</f>
        <v>4.2581067802161809E-3</v>
      </c>
      <c r="N62" s="100">
        <f>(F62/F$17)</f>
        <v>4.1823504809703052E-4</v>
      </c>
      <c r="O62" s="93">
        <f>(D62-G62)</f>
        <v>12</v>
      </c>
      <c r="P62" s="98">
        <f>(O62/G62)</f>
        <v>12</v>
      </c>
      <c r="Q62" s="90">
        <f>(D62/D$17)</f>
        <v>5.7829181494661918E-3</v>
      </c>
      <c r="R62" s="95">
        <f>(G62/G$17)</f>
        <v>5.1203277009728623E-4</v>
      </c>
      <c r="S62" s="109"/>
      <c r="T62" s="111"/>
    </row>
    <row r="63" spans="1:20" x14ac:dyDescent="0.25">
      <c r="A63" s="119"/>
      <c r="B63" s="104"/>
      <c r="C63" s="83"/>
      <c r="D63" s="84"/>
      <c r="E63" s="85"/>
      <c r="F63" s="86"/>
      <c r="G63" s="84"/>
      <c r="H63" s="87"/>
      <c r="I63" s="88"/>
      <c r="J63" s="89"/>
      <c r="K63" s="104"/>
      <c r="L63" s="110"/>
      <c r="M63" s="5"/>
      <c r="N63" s="5"/>
      <c r="O63" s="93"/>
      <c r="P63" s="90"/>
      <c r="Q63" s="90"/>
      <c r="R63" s="95"/>
      <c r="S63" s="104"/>
      <c r="T63" s="111"/>
    </row>
    <row r="64" spans="1:20" x14ac:dyDescent="0.25">
      <c r="A64" s="96" t="s">
        <v>55</v>
      </c>
      <c r="B64" s="63"/>
      <c r="C64" s="64"/>
      <c r="D64" s="65"/>
      <c r="E64" s="66"/>
      <c r="F64" s="97"/>
      <c r="G64" s="65"/>
      <c r="H64" s="69"/>
      <c r="I64" s="70"/>
      <c r="J64" s="71"/>
      <c r="K64" s="63"/>
      <c r="L64" s="110"/>
      <c r="M64" s="115"/>
      <c r="N64" s="115"/>
      <c r="O64" s="76"/>
      <c r="P64" s="77"/>
      <c r="Q64" s="90"/>
      <c r="R64" s="95"/>
      <c r="S64" s="63"/>
      <c r="T64" s="111"/>
    </row>
    <row r="65" spans="1:20" x14ac:dyDescent="0.25">
      <c r="A65" s="108" t="s">
        <v>56</v>
      </c>
      <c r="B65" s="104"/>
      <c r="C65" s="83"/>
      <c r="D65" s="84"/>
      <c r="E65" s="85"/>
      <c r="F65" s="86"/>
      <c r="G65" s="84"/>
      <c r="H65" s="87"/>
      <c r="I65" s="88"/>
      <c r="J65" s="89"/>
      <c r="K65" s="104"/>
      <c r="L65" s="110"/>
      <c r="M65" s="5"/>
      <c r="N65" s="5"/>
      <c r="O65" s="93"/>
      <c r="P65" s="90"/>
      <c r="Q65" s="90"/>
      <c r="R65" s="95"/>
      <c r="S65" s="104"/>
      <c r="T65" s="111"/>
    </row>
    <row r="66" spans="1:20" x14ac:dyDescent="0.25">
      <c r="A66" s="108" t="s">
        <v>57</v>
      </c>
      <c r="B66" s="104"/>
      <c r="C66" s="83">
        <f>[1]FEB21!CI151</f>
        <v>5</v>
      </c>
      <c r="D66" s="84">
        <f>[1]FEB21!CJ151</f>
        <v>5</v>
      </c>
      <c r="E66" s="85">
        <f>[1]FEB21!CK151</f>
        <v>1</v>
      </c>
      <c r="F66" s="86">
        <f>[1]FEB21!CL151</f>
        <v>2</v>
      </c>
      <c r="G66" s="84">
        <f>[1]FEB21!CM151</f>
        <v>2</v>
      </c>
      <c r="H66" s="87">
        <f>[1]FEB21!CN151</f>
        <v>1</v>
      </c>
      <c r="I66" s="88">
        <f>[1]FEB21!CO151</f>
        <v>3</v>
      </c>
      <c r="J66" s="89">
        <f>[1]FEB21!CP151</f>
        <v>1.5</v>
      </c>
      <c r="K66" s="109">
        <v>18</v>
      </c>
      <c r="L66" s="110">
        <v>18</v>
      </c>
      <c r="M66" s="99">
        <f t="shared" ref="M66:M67" si="28">(C66/C$17)</f>
        <v>1.6377333770062235E-3</v>
      </c>
      <c r="N66" s="100">
        <f t="shared" ref="N66:N67" si="29">(F66/F$17)</f>
        <v>8.3647009619406104E-4</v>
      </c>
      <c r="O66" s="93">
        <f t="shared" ref="O66:O67" si="30">(D66-G66)</f>
        <v>3</v>
      </c>
      <c r="P66" s="98">
        <f t="shared" ref="P66:P67" si="31">(O66/G66)</f>
        <v>1.5</v>
      </c>
      <c r="Q66" s="90">
        <f t="shared" ref="Q66:Q67" si="32">(D66/D$17)</f>
        <v>2.224199288256228E-3</v>
      </c>
      <c r="R66" s="95">
        <f t="shared" ref="R66:R67" si="33">(G66/G$17)</f>
        <v>1.0240655401945725E-3</v>
      </c>
      <c r="S66" s="109">
        <v>18</v>
      </c>
      <c r="T66" s="111">
        <v>18</v>
      </c>
    </row>
    <row r="67" spans="1:20" x14ac:dyDescent="0.25">
      <c r="A67" s="108" t="s">
        <v>58</v>
      </c>
      <c r="B67" s="104"/>
      <c r="C67" s="83">
        <f>[1]FEB21!CI152</f>
        <v>42</v>
      </c>
      <c r="D67" s="84">
        <f>[1]FEB21!CJ152</f>
        <v>42</v>
      </c>
      <c r="E67" s="85">
        <f>[1]FEB21!CK152</f>
        <v>1</v>
      </c>
      <c r="F67" s="86">
        <f>[1]FEB21!CL152</f>
        <v>15</v>
      </c>
      <c r="G67" s="84">
        <f>[1]FEB21!CM152</f>
        <v>15</v>
      </c>
      <c r="H67" s="87">
        <f>[1]FEB21!CN152</f>
        <v>1</v>
      </c>
      <c r="I67" s="88">
        <f>[1]FEB21!CO152</f>
        <v>27</v>
      </c>
      <c r="J67" s="89">
        <f>[1]FEB21!CP152</f>
        <v>1.8</v>
      </c>
      <c r="K67" s="109">
        <v>14</v>
      </c>
      <c r="L67" s="110">
        <v>15</v>
      </c>
      <c r="M67" s="99">
        <f t="shared" si="28"/>
        <v>1.3756960366852276E-2</v>
      </c>
      <c r="N67" s="100">
        <f t="shared" si="29"/>
        <v>6.2735257214554582E-3</v>
      </c>
      <c r="O67" s="93">
        <f t="shared" si="30"/>
        <v>27</v>
      </c>
      <c r="P67" s="98">
        <f t="shared" si="31"/>
        <v>1.8</v>
      </c>
      <c r="Q67" s="90">
        <f t="shared" si="32"/>
        <v>1.8683274021352312E-2</v>
      </c>
      <c r="R67" s="95">
        <f t="shared" si="33"/>
        <v>7.6804915514592934E-3</v>
      </c>
      <c r="S67" s="109">
        <v>13</v>
      </c>
      <c r="T67" s="111">
        <v>15</v>
      </c>
    </row>
    <row r="68" spans="1:20" x14ac:dyDescent="0.25">
      <c r="A68" s="108" t="s">
        <v>59</v>
      </c>
      <c r="B68" s="104"/>
      <c r="C68" s="83"/>
      <c r="D68" s="84"/>
      <c r="E68" s="85"/>
      <c r="F68" s="86"/>
      <c r="G68" s="84"/>
      <c r="H68" s="87"/>
      <c r="I68" s="88"/>
      <c r="J68" s="89"/>
      <c r="K68" s="90"/>
      <c r="L68" s="120"/>
      <c r="M68" s="94"/>
      <c r="N68" s="102"/>
      <c r="O68" s="93"/>
      <c r="P68" s="90"/>
      <c r="Q68" s="90"/>
      <c r="R68" s="95"/>
      <c r="S68" s="121"/>
      <c r="T68" s="122"/>
    </row>
    <row r="69" spans="1:20" x14ac:dyDescent="0.25">
      <c r="A69" s="118" t="s">
        <v>60</v>
      </c>
      <c r="B69" s="104"/>
      <c r="C69" s="83">
        <f>[1]FEB21!CI154</f>
        <v>10</v>
      </c>
      <c r="D69" s="84">
        <f>[1]FEB21!CJ154</f>
        <v>10</v>
      </c>
      <c r="E69" s="85">
        <f>[1]FEB21!CK154</f>
        <v>1</v>
      </c>
      <c r="F69" s="86">
        <f>[1]FEB21!CL154</f>
        <v>1</v>
      </c>
      <c r="G69" s="84">
        <f>[1]FEB21!CM154</f>
        <v>1</v>
      </c>
      <c r="H69" s="87">
        <f>[1]FEB21!CN154</f>
        <v>1</v>
      </c>
      <c r="I69" s="88">
        <f>[1]FEB21!CO154</f>
        <v>9</v>
      </c>
      <c r="J69" s="89">
        <f>[1]FEB21!CP154</f>
        <v>9</v>
      </c>
      <c r="K69" s="98"/>
      <c r="L69" s="123"/>
      <c r="M69" s="99">
        <f>(C69/C$17)</f>
        <v>3.275466754012447E-3</v>
      </c>
      <c r="N69" s="100">
        <f>(F69/F$17)</f>
        <v>4.1823504809703052E-4</v>
      </c>
      <c r="O69" s="93">
        <f>(D69-G69)</f>
        <v>9</v>
      </c>
      <c r="P69" s="98">
        <f>(O69/G69)</f>
        <v>9</v>
      </c>
      <c r="Q69" s="90">
        <f>(D69/D$17)</f>
        <v>4.4483985765124559E-3</v>
      </c>
      <c r="R69" s="95">
        <f>(G69/G$17)</f>
        <v>5.1203277009728623E-4</v>
      </c>
      <c r="S69" s="91"/>
      <c r="T69" s="122"/>
    </row>
    <row r="70" spans="1:20" ht="15.75" thickBot="1" x14ac:dyDescent="0.3">
      <c r="A70" s="124"/>
      <c r="B70" s="125"/>
      <c r="C70" s="126"/>
      <c r="D70" s="127"/>
      <c r="E70" s="128"/>
      <c r="F70" s="129"/>
      <c r="G70" s="127"/>
      <c r="H70" s="130"/>
      <c r="I70" s="131"/>
      <c r="J70" s="127"/>
      <c r="K70" s="127"/>
      <c r="L70" s="127"/>
      <c r="M70" s="127"/>
      <c r="N70" s="130"/>
      <c r="O70" s="131"/>
      <c r="P70" s="127"/>
      <c r="Q70" s="127"/>
      <c r="R70" s="127"/>
      <c r="S70" s="127"/>
      <c r="T70" s="132"/>
    </row>
    <row r="71" spans="1:20" ht="15.75" thickTop="1" x14ac:dyDescent="0.25">
      <c r="A71" s="2"/>
      <c r="B71" s="73"/>
      <c r="C71" s="73"/>
      <c r="D71" s="73"/>
      <c r="E71" s="2"/>
      <c r="F71" s="2"/>
      <c r="G71" s="2"/>
      <c r="H71" s="2"/>
      <c r="I71" s="2"/>
      <c r="J71" s="2"/>
      <c r="K71" s="2"/>
      <c r="L71" s="2"/>
      <c r="M71" s="2"/>
      <c r="N71" s="73"/>
      <c r="O71" s="2"/>
      <c r="P71" s="2"/>
      <c r="Q71" s="3"/>
      <c r="R71" s="2"/>
      <c r="S71" s="2"/>
      <c r="T71" s="2"/>
    </row>
    <row r="72" spans="1:20" x14ac:dyDescent="0.25">
      <c r="A72" s="133" t="str">
        <f>[1]FEB21!C157</f>
        <v>PREPARED BY MD DEPARTMENT OF PLANNING.  PLANNING SERVICES. MARCH 2021.</v>
      </c>
      <c r="B72" s="73"/>
      <c r="C72" s="73"/>
      <c r="D72" s="73"/>
      <c r="E72" s="2"/>
      <c r="F72" s="2"/>
      <c r="G72" s="2"/>
      <c r="H72" s="2"/>
      <c r="I72" s="2"/>
      <c r="J72" s="2"/>
      <c r="K72" s="2"/>
      <c r="L72" s="2"/>
      <c r="M72" s="2"/>
      <c r="N72" s="73"/>
      <c r="O72" s="2"/>
      <c r="P72" s="2"/>
      <c r="Q72" s="3"/>
      <c r="R72" s="2"/>
      <c r="S72" s="2"/>
      <c r="T72" s="2"/>
    </row>
    <row r="73" spans="1:20" x14ac:dyDescent="0.25">
      <c r="A73" s="133" t="str">
        <f>[1]FEB21!C158</f>
        <v>SOURCE:  U. S. DEPARTMENT OF COMMERCE.  BUREAU OF THE CENSUS</v>
      </c>
      <c r="B73" s="73"/>
      <c r="C73" s="73"/>
      <c r="D73" s="73"/>
      <c r="E73" s="2"/>
      <c r="F73" s="2"/>
      <c r="G73" s="2"/>
      <c r="H73" s="2"/>
      <c r="I73" s="2"/>
      <c r="J73" s="2"/>
      <c r="K73" s="2"/>
      <c r="L73" s="2"/>
      <c r="M73" s="2"/>
      <c r="N73" s="73"/>
      <c r="O73" s="2"/>
      <c r="P73" s="2"/>
      <c r="Q73" s="3"/>
      <c r="R73" s="2"/>
      <c r="S73" s="2"/>
      <c r="T73" s="2"/>
    </row>
    <row r="74" spans="1:20" x14ac:dyDescent="0.25">
      <c r="A74" s="134" t="str">
        <f>[1]FEB21!C159</f>
        <v>(1) Includes new one family units, two family units, three and four family units and five or more family units.</v>
      </c>
      <c r="B74" s="2"/>
      <c r="C74" s="2"/>
      <c r="D74" s="2"/>
      <c r="E74" s="2"/>
      <c r="F74" s="2"/>
      <c r="G74" s="2"/>
      <c r="H74" s="2"/>
      <c r="I74" s="3"/>
      <c r="J74" s="2"/>
      <c r="K74" s="2"/>
      <c r="L74" s="2"/>
      <c r="M74" s="2"/>
      <c r="N74" s="2"/>
      <c r="O74" s="2"/>
      <c r="P74" s="2"/>
      <c r="Q74" s="2"/>
      <c r="R74" s="2"/>
      <c r="S74" s="5"/>
      <c r="T74" s="2"/>
    </row>
    <row r="75" spans="1:20" x14ac:dyDescent="0.25">
      <c r="A75" s="134" t="str">
        <f>[1]FEB21!C160</f>
        <v>(2) U. S. Bureau of the Census estimate based on survey</v>
      </c>
      <c r="B75" s="2"/>
      <c r="C75" s="2"/>
      <c r="D75" s="2"/>
      <c r="E75" s="2"/>
      <c r="F75" s="2"/>
      <c r="G75" s="2"/>
      <c r="H75" s="2"/>
      <c r="I75" s="3"/>
      <c r="J75" s="2"/>
      <c r="K75" s="2"/>
      <c r="L75" s="2"/>
      <c r="M75" s="2"/>
      <c r="N75" s="2"/>
      <c r="O75" s="2"/>
      <c r="P75" s="2"/>
      <c r="Q75" s="2"/>
      <c r="R75" s="2"/>
      <c r="S75" s="5"/>
      <c r="T75" s="2"/>
    </row>
    <row r="76" spans="1:20" x14ac:dyDescent="0.25">
      <c r="A76" s="134" t="str">
        <f>[1]FEB21!C161</f>
        <v>(3) Sum of reported and imputed responses to monthly permit issuing places questionnaires</v>
      </c>
      <c r="B76" s="2"/>
      <c r="C76" s="2"/>
      <c r="D76" s="2"/>
      <c r="E76" s="2"/>
      <c r="F76" s="2"/>
      <c r="G76" s="2"/>
      <c r="H76" s="2"/>
      <c r="I76" s="3"/>
      <c r="J76" s="2"/>
      <c r="K76" s="2"/>
      <c r="L76" s="2"/>
      <c r="M76" s="2"/>
      <c r="N76" s="2"/>
      <c r="O76" s="2"/>
      <c r="P76" s="2"/>
      <c r="Q76" s="2"/>
      <c r="R76" s="2"/>
      <c r="S76" s="5"/>
      <c r="T76" s="2"/>
    </row>
    <row r="77" spans="1:20" x14ac:dyDescent="0.25">
      <c r="A77" s="134" t="str">
        <f>[1]FEB21!C162</f>
        <v>(4) Anne Arundel, Baltimore, Montgomery and Prince George's Counties</v>
      </c>
      <c r="B77" s="2"/>
      <c r="C77" s="2"/>
      <c r="D77" s="2"/>
      <c r="E77" s="2"/>
      <c r="F77" s="2"/>
      <c r="G77" s="2"/>
      <c r="H77" s="2"/>
      <c r="I77" s="3"/>
      <c r="J77" s="2"/>
      <c r="K77" s="2"/>
      <c r="L77" s="2"/>
      <c r="M77" s="2"/>
      <c r="N77" s="2"/>
      <c r="O77" s="2"/>
      <c r="P77" s="2"/>
      <c r="Q77" s="2"/>
      <c r="R77" s="2"/>
      <c r="S77" s="5"/>
      <c r="T77" s="2"/>
    </row>
    <row r="78" spans="1:20" x14ac:dyDescent="0.25">
      <c r="A78" s="134" t="str">
        <f>[1]FEB21!C163</f>
        <v>(5) Calvert, Carroll, Cecil, Charles, Frederick, Harford, Howard, Queen Anne's and St. Mary's Counties</v>
      </c>
      <c r="B78" s="2"/>
      <c r="C78" s="2"/>
      <c r="D78" s="2"/>
      <c r="E78" s="2"/>
      <c r="F78" s="2"/>
      <c r="G78" s="2"/>
      <c r="H78" s="2"/>
      <c r="I78" s="3"/>
      <c r="J78" s="2"/>
      <c r="K78" s="2"/>
      <c r="L78" s="2"/>
      <c r="M78" s="2"/>
      <c r="N78" s="2"/>
      <c r="O78" s="2"/>
      <c r="P78" s="2"/>
      <c r="Q78" s="2"/>
      <c r="R78" s="2"/>
      <c r="S78" s="5"/>
      <c r="T78" s="2"/>
    </row>
    <row r="79" spans="1:20" x14ac:dyDescent="0.25">
      <c r="A79" s="134" t="str">
        <f>[1]FEB21!C164</f>
        <v>(6) Allegany, Washington and Wicomico Counties</v>
      </c>
      <c r="B79" s="2"/>
      <c r="C79" s="2"/>
      <c r="D79" s="2"/>
      <c r="E79" s="2"/>
      <c r="F79" s="2"/>
      <c r="G79" s="2"/>
      <c r="H79" s="2"/>
      <c r="I79" s="3"/>
      <c r="J79" s="2"/>
      <c r="K79" s="2"/>
      <c r="L79" s="2"/>
      <c r="M79" s="2"/>
      <c r="N79" s="2"/>
      <c r="O79" s="2"/>
      <c r="P79" s="2"/>
      <c r="Q79" s="2"/>
      <c r="R79" s="2"/>
      <c r="S79" s="5"/>
      <c r="T79" s="2"/>
    </row>
    <row r="80" spans="1:20" x14ac:dyDescent="0.25">
      <c r="A80" s="134" t="str">
        <f>[1]FEB21!C165</f>
        <v>(7) Baltimore City</v>
      </c>
      <c r="B80" s="2"/>
      <c r="C80" s="2"/>
      <c r="D80" s="2"/>
      <c r="E80" s="2"/>
      <c r="F80" s="2"/>
      <c r="G80" s="2"/>
      <c r="H80" s="2"/>
      <c r="I80" s="3"/>
      <c r="J80" s="2"/>
      <c r="K80" s="2"/>
      <c r="L80" s="2"/>
      <c r="M80" s="2"/>
      <c r="N80" s="2"/>
      <c r="O80" s="2"/>
      <c r="P80" s="2"/>
      <c r="Q80" s="2"/>
      <c r="R80" s="2"/>
      <c r="S80" s="5"/>
      <c r="T80" s="2"/>
    </row>
    <row r="81" spans="1:20" x14ac:dyDescent="0.25">
      <c r="A81" s="134" t="str">
        <f>[1]FEB21!C166</f>
        <v>(8) Caroline, Dorchester, Garrett, Kent, Somerset, Talbot and Worcester Counties</v>
      </c>
      <c r="B81" s="2"/>
      <c r="C81" s="2"/>
      <c r="D81" s="2"/>
      <c r="E81" s="2"/>
      <c r="F81" s="2"/>
      <c r="G81" s="2"/>
      <c r="H81" s="2"/>
      <c r="I81" s="3"/>
      <c r="J81" s="2"/>
      <c r="K81" s="2"/>
      <c r="L81" s="2"/>
      <c r="M81" s="2"/>
      <c r="N81" s="2"/>
      <c r="O81" s="2"/>
      <c r="P81" s="2"/>
      <c r="Q81" s="2"/>
      <c r="R81" s="2"/>
      <c r="S81" s="5"/>
      <c r="T81" s="2"/>
    </row>
    <row r="82" spans="1:20" x14ac:dyDescent="0.25">
      <c r="A82" s="134" t="str">
        <f>[1]FEB21!C167</f>
        <v>* Not available monthly</v>
      </c>
      <c r="B82" s="2"/>
      <c r="C82" s="2"/>
      <c r="D82" s="2"/>
      <c r="E82" s="2"/>
      <c r="F82" s="2"/>
      <c r="G82" s="2"/>
      <c r="H82" s="2"/>
      <c r="I82" s="3"/>
      <c r="J82" s="2"/>
      <c r="K82" s="2"/>
      <c r="L82" s="2"/>
      <c r="M82" s="2"/>
      <c r="N82" s="2"/>
      <c r="O82" s="2"/>
      <c r="P82" s="2"/>
      <c r="Q82" s="2"/>
      <c r="R82" s="2"/>
      <c r="S82" s="5"/>
      <c r="T82" s="2"/>
    </row>
  </sheetData>
  <mergeCells count="30">
    <mergeCell ref="Q12:Q13"/>
    <mergeCell ref="R12:R13"/>
    <mergeCell ref="S12:S13"/>
    <mergeCell ref="T12:T13"/>
    <mergeCell ref="Q10:R11"/>
    <mergeCell ref="S10:T11"/>
    <mergeCell ref="I12:I13"/>
    <mergeCell ref="J12:J13"/>
    <mergeCell ref="K12:K13"/>
    <mergeCell ref="L12:L13"/>
    <mergeCell ref="M12:M13"/>
    <mergeCell ref="N12:N13"/>
    <mergeCell ref="O12:O13"/>
    <mergeCell ref="P12:P13"/>
    <mergeCell ref="G10:G13"/>
    <mergeCell ref="H10:H13"/>
    <mergeCell ref="I10:J11"/>
    <mergeCell ref="K10:L11"/>
    <mergeCell ref="M10:N11"/>
    <mergeCell ref="O10:P11"/>
    <mergeCell ref="A5:B13"/>
    <mergeCell ref="C5:H7"/>
    <mergeCell ref="I5:N9"/>
    <mergeCell ref="O5:T9"/>
    <mergeCell ref="C8:E9"/>
    <mergeCell ref="F8:H9"/>
    <mergeCell ref="C10:C13"/>
    <mergeCell ref="D10:D13"/>
    <mergeCell ref="E10:E13"/>
    <mergeCell ref="F10:F1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2DDA89E-D061-4F3C-99F1-3F47D1B90100}"/>
</file>

<file path=customXml/itemProps2.xml><?xml version="1.0" encoding="utf-8"?>
<ds:datastoreItem xmlns:ds="http://schemas.openxmlformats.org/officeDocument/2006/customXml" ds:itemID="{80510743-1EB0-4E5A-A77D-B8FEFDDA0F6A}"/>
</file>

<file path=customXml/itemProps3.xml><?xml version="1.0" encoding="utf-8"?>
<ds:datastoreItem xmlns:ds="http://schemas.openxmlformats.org/officeDocument/2006/customXml" ds:itemID="{8A53D623-D8C7-4A4B-A581-B15A0DD8C26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Jesse Ash</dc:creator>
  <cp:lastModifiedBy>Jesse Ash</cp:lastModifiedBy>
  <dcterms:created xsi:type="dcterms:W3CDTF">2021-03-26T20:30:01Z</dcterms:created>
  <dcterms:modified xsi:type="dcterms:W3CDTF">2021-03-26T20:31:16Z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