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NOV19\"/>
    </mc:Choice>
  </mc:AlternateContent>
  <xr:revisionPtr revIDLastSave="0" documentId="8_{50042221-4098-43B8-A4C2-ED6D8B747254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2" sheetId="1" r:id="rId1"/>
  </sheets>
  <definedNames>
    <definedName name="_xlnm.Print_Area" localSheetId="0">'1A2'!$B$2:$Q$83</definedName>
  </definedNames>
  <calcPr calcId="179017"/>
</workbook>
</file>

<file path=xl/calcChain.xml><?xml version="1.0" encoding="utf-8"?>
<calcChain xmlns="http://schemas.openxmlformats.org/spreadsheetml/2006/main">
  <c r="J69" i="1" l="1"/>
  <c r="Q67" i="1"/>
  <c r="P67" i="1"/>
  <c r="J67" i="1"/>
  <c r="J66" i="1"/>
  <c r="J62" i="1"/>
  <c r="J60" i="1"/>
  <c r="J56" i="1"/>
  <c r="J50" i="1"/>
  <c r="J49" i="1"/>
  <c r="J43" i="1"/>
  <c r="J42" i="1"/>
  <c r="J41" i="1"/>
  <c r="I40" i="1"/>
  <c r="J40" i="1" s="1"/>
  <c r="H40" i="1"/>
  <c r="F40" i="1"/>
  <c r="E40" i="1"/>
  <c r="D40" i="1"/>
  <c r="Q38" i="1"/>
  <c r="P38" i="1"/>
  <c r="J38" i="1"/>
  <c r="Q37" i="1"/>
  <c r="P37" i="1"/>
  <c r="J37" i="1"/>
  <c r="J36" i="1"/>
  <c r="Q35" i="1"/>
  <c r="P35" i="1"/>
  <c r="O35" i="1"/>
  <c r="N35" i="1"/>
  <c r="M35" i="1"/>
  <c r="I35" i="1"/>
  <c r="J35" i="1" s="1"/>
  <c r="H35" i="1"/>
  <c r="F35" i="1"/>
  <c r="E35" i="1"/>
  <c r="D35" i="1"/>
  <c r="J33" i="1"/>
  <c r="Q32" i="1"/>
  <c r="P32" i="1"/>
  <c r="J32" i="1"/>
  <c r="J31" i="1"/>
  <c r="J30" i="1"/>
  <c r="J29" i="1"/>
  <c r="Q28" i="1"/>
  <c r="P28" i="1"/>
  <c r="J28" i="1"/>
  <c r="O27" i="1"/>
  <c r="Q27" i="1" s="1"/>
  <c r="N27" i="1"/>
  <c r="M27" i="1"/>
  <c r="J27" i="1"/>
  <c r="I27" i="1"/>
  <c r="H27" i="1"/>
  <c r="F27" i="1"/>
  <c r="E27" i="1"/>
  <c r="D27" i="1"/>
  <c r="O25" i="1"/>
  <c r="N25" i="1"/>
  <c r="M25" i="1"/>
  <c r="M23" i="1" s="1"/>
  <c r="I25" i="1"/>
  <c r="J25" i="1" s="1"/>
  <c r="H25" i="1"/>
  <c r="F25" i="1"/>
  <c r="E25" i="1"/>
  <c r="D25" i="1"/>
  <c r="O24" i="1"/>
  <c r="O23" i="1" s="1"/>
  <c r="N24" i="1"/>
  <c r="N23" i="1" s="1"/>
  <c r="M24" i="1"/>
  <c r="J24" i="1"/>
  <c r="I24" i="1"/>
  <c r="H24" i="1"/>
  <c r="F24" i="1"/>
  <c r="E24" i="1"/>
  <c r="D24" i="1"/>
  <c r="D23" i="1" s="1"/>
  <c r="H23" i="1"/>
  <c r="F23" i="1"/>
  <c r="E23" i="1"/>
  <c r="P22" i="1"/>
  <c r="O22" i="1"/>
  <c r="N22" i="1"/>
  <c r="Q22" i="1" s="1"/>
  <c r="M22" i="1"/>
  <c r="I22" i="1"/>
  <c r="J22" i="1" s="1"/>
  <c r="H22" i="1"/>
  <c r="F22" i="1"/>
  <c r="E22" i="1"/>
  <c r="D22" i="1"/>
  <c r="O21" i="1"/>
  <c r="Q21" i="1" s="1"/>
  <c r="N21" i="1"/>
  <c r="M21" i="1"/>
  <c r="I21" i="1"/>
  <c r="J21" i="1" s="1"/>
  <c r="H21" i="1"/>
  <c r="F21" i="1"/>
  <c r="E21" i="1"/>
  <c r="D21" i="1"/>
  <c r="Q20" i="1"/>
  <c r="P20" i="1"/>
  <c r="O20" i="1"/>
  <c r="N20" i="1"/>
  <c r="N19" i="1" s="1"/>
  <c r="M20" i="1"/>
  <c r="I20" i="1"/>
  <c r="J20" i="1" s="1"/>
  <c r="H20" i="1"/>
  <c r="H19" i="1" s="1"/>
  <c r="H17" i="1" s="1"/>
  <c r="F20" i="1"/>
  <c r="F19" i="1" s="1"/>
  <c r="F17" i="1" s="1"/>
  <c r="E20" i="1"/>
  <c r="E19" i="1" s="1"/>
  <c r="E17" i="1" s="1"/>
  <c r="D20" i="1"/>
  <c r="D19" i="1" s="1"/>
  <c r="M19" i="1"/>
  <c r="Q15" i="1"/>
  <c r="P15" i="1"/>
  <c r="J15" i="1"/>
  <c r="M17" i="1" l="1"/>
  <c r="D17" i="1"/>
  <c r="N17" i="1"/>
  <c r="P21" i="1"/>
  <c r="O19" i="1"/>
  <c r="I23" i="1"/>
  <c r="J23" i="1" s="1"/>
  <c r="P27" i="1"/>
  <c r="I19" i="1"/>
  <c r="J19" i="1" l="1"/>
  <c r="I17" i="1"/>
  <c r="J17" i="1" s="1"/>
  <c r="O17" i="1"/>
  <c r="Q19" i="1"/>
  <c r="P19" i="1"/>
  <c r="P17" i="1" l="1"/>
  <c r="Q17" i="1"/>
</calcChain>
</file>

<file path=xl/sharedStrings.xml><?xml version="1.0" encoding="utf-8"?>
<sst xmlns="http://schemas.openxmlformats.org/spreadsheetml/2006/main" count="78" uniqueCount="72">
  <si>
    <t>SINGLE FAMILY HOUSING</t>
  </si>
  <si>
    <t>FIVE OR MORE FAMILY BUILDINGS</t>
  </si>
  <si>
    <t>JURISDICTION</t>
  </si>
  <si>
    <t>BUILDINGS</t>
  </si>
  <si>
    <t>UNITS</t>
  </si>
  <si>
    <t>VALUE</t>
  </si>
  <si>
    <t>Table 1A.2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</si>
  <si>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</si>
  <si>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</si>
  <si>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</si>
  <si>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</si>
  <si>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</si>
  <si>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</si>
  <si>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</si>
  <si>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</si>
  <si>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</si>
  <si>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</si>
  <si>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</si>
  <si>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</si>
  <si>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</si>
  <si>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</si>
  <si>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</si>
  <si>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</si>
  <si>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</si>
  <si>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</si>
  <si>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</si>
  <si>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</si>
  <si>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</si>
  <si>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</si>
  <si>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</si>
  <si>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</si>
  <si>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</si>
  <si>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</si>
  <si>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</si>
  <si>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</si>
  <si>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</si>
  <si>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</si>
  <si>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</si>
  <si>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</si>
  <si>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</si>
  <si>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</si>
  <si>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</si>
  <si>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</si>
  <si>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</si>
  <si>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</si>
  <si>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</si>
  <si>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</si>
  <si>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</si>
  <si>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</si>
  <si>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</si>
  <si>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</si>
  <si>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</si>
  <si>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</si>
  <si>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</si>
  <si>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</si>
  <si>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</si>
  <si>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</si>
  <si>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</si>
  <si>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</si>
  <si>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</si>
  <si>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UNITS AUTHORIZED FOR CONSTRUCTION BY BUILDING PERMITS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</si>
  <si>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</si>
  <si>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</si>
  <si>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</si>
  <si>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</si>
  <si>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NOVEMBER 2018</t>
  </si>
  <si>
    <t>ALL NEW CONSTRUCTION(1)</t>
  </si>
  <si>
    <t>Average Value</t>
  </si>
  <si>
    <t>Value per Unit Rank</t>
  </si>
  <si>
    <t>Building</t>
  </si>
  <si>
    <t>Unit</t>
  </si>
  <si>
    <t>PREPARED BY MD DEPARTMENT OF PLANNING.  PLANNING SERVICES.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</si>
</sst>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2" applyNumberFormat="1" applyFont="1"/>
    <xf numFmtId="41" fontId="3" fillId="0" borderId="0" xfId="0" applyNumberFormat="1" applyFont="1"/>
    <xf numFmtId="164" fontId="3" fillId="0" borderId="0" xfId="2" applyNumberFormat="1" applyFont="1"/>
    <xf numFmtId="1" fontId="3" fillId="0" borderId="0" xfId="0" applyNumberFormat="1" applyFont="1" applyAlignment="1">
      <alignment horizontal="center"/>
    </xf>
    <xf numFmtId="41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/>
    <xf numFmtId="41" fontId="5" fillId="0" borderId="0" xfId="0" applyNumberFormat="1" applyFont="1"/>
    <xf numFmtId="164" fontId="5" fillId="0" borderId="0" xfId="2" applyNumberFormat="1" applyFont="1"/>
    <xf numFmtId="41" fontId="6" fillId="0" borderId="0" xfId="0" applyNumberFormat="1" applyFont="1"/>
    <xf numFmtId="164" fontId="6" fillId="0" borderId="0" xfId="2" applyNumberFormat="1" applyFont="1"/>
    <xf numFmtId="1" fontId="6" fillId="0" borderId="0" xfId="0" applyNumberFormat="1" applyFont="1" applyAlignment="1">
      <alignment horizontal="center"/>
    </xf>
    <xf numFmtId="41" fontId="2" fillId="0" borderId="0" xfId="0" applyNumberFormat="1" applyFont="1" applyAlignment="1"/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41" fontId="2" fillId="0" borderId="16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18" xfId="0" applyNumberFormat="1" applyFont="1" applyBorder="1" applyAlignment="1">
      <alignment horizontal="center" vertical="center"/>
    </xf>
    <xf numFmtId="41" fontId="2" fillId="0" borderId="0" xfId="0" applyNumberFormat="1" applyFont="1" applyBorder="1" applyAlignment="1">
      <alignment horizontal="center" vertical="center"/>
    </xf>
    <xf numFmtId="41" fontId="2" fillId="0" borderId="19" xfId="0" applyNumberFormat="1" applyFont="1" applyBorder="1" applyAlignment="1">
      <alignment horizontal="center" vertical="center"/>
    </xf>
    <xf numFmtId="41" fontId="2" fillId="0" borderId="20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22" xfId="0" applyNumberFormat="1" applyFont="1" applyBorder="1" applyAlignment="1">
      <alignment horizontal="center" vertical="center"/>
    </xf>
    <xf numFmtId="41" fontId="2" fillId="0" borderId="23" xfId="0" applyNumberFormat="1" applyFont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164" fontId="2" fillId="0" borderId="15" xfId="2" applyNumberFormat="1" applyFont="1" applyBorder="1" applyAlignment="1">
      <alignment horizontal="center" vertical="center"/>
    </xf>
    <xf numFmtId="164" fontId="2" fillId="0" borderId="23" xfId="2" applyNumberFormat="1" applyFont="1" applyBorder="1" applyAlignment="1">
      <alignment horizontal="center" vertical="center"/>
    </xf>
    <xf numFmtId="42" fontId="2" fillId="0" borderId="14" xfId="2" applyNumberFormat="1" applyFont="1" applyBorder="1" applyAlignment="1">
      <alignment horizontal="center" vertical="center" wrapText="1"/>
    </xf>
    <xf numFmtId="164" fontId="2" fillId="0" borderId="14" xfId="2" applyNumberFormat="1" applyFont="1" applyBorder="1" applyAlignment="1">
      <alignment horizontal="center" vertical="center"/>
    </xf>
    <xf numFmtId="164" fontId="2" fillId="0" borderId="17" xfId="2" applyNumberFormat="1" applyFont="1" applyBorder="1" applyAlignment="1">
      <alignment horizontal="center" vertical="center"/>
    </xf>
    <xf numFmtId="41" fontId="2" fillId="0" borderId="24" xfId="0" applyNumberFormat="1" applyFont="1" applyBorder="1" applyAlignment="1">
      <alignment horizontal="center" vertical="center"/>
    </xf>
    <xf numFmtId="41" fontId="2" fillId="0" borderId="25" xfId="0" applyNumberFormat="1" applyFont="1" applyBorder="1" applyAlignment="1">
      <alignment horizontal="center" vertical="center"/>
    </xf>
    <xf numFmtId="164" fontId="2" fillId="0" borderId="20" xfId="2" applyNumberFormat="1" applyFont="1" applyBorder="1" applyAlignment="1">
      <alignment horizontal="center" vertical="center"/>
    </xf>
    <xf numFmtId="164" fontId="2" fillId="0" borderId="19" xfId="2" applyNumberFormat="1" applyFont="1" applyBorder="1" applyAlignment="1">
      <alignment horizontal="center" vertical="center"/>
    </xf>
    <xf numFmtId="164" fontId="2" fillId="0" borderId="25" xfId="2" applyNumberFormat="1" applyFont="1" applyBorder="1" applyAlignment="1">
      <alignment horizontal="center" vertical="center"/>
    </xf>
    <xf numFmtId="42" fontId="2" fillId="0" borderId="0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41" fontId="2" fillId="0" borderId="26" xfId="0" applyNumberFormat="1" applyFont="1" applyBorder="1" applyAlignment="1">
      <alignment horizontal="center" vertical="center"/>
    </xf>
    <xf numFmtId="41" fontId="2" fillId="0" borderId="27" xfId="0" applyNumberFormat="1" applyFont="1" applyBorder="1" applyAlignment="1">
      <alignment horizontal="center" vertical="center"/>
    </xf>
    <xf numFmtId="164" fontId="2" fillId="0" borderId="21" xfId="2" applyNumberFormat="1" applyFont="1" applyBorder="1" applyAlignment="1">
      <alignment horizontal="center" vertical="center"/>
    </xf>
    <xf numFmtId="164" fontId="2" fillId="0" borderId="28" xfId="2" applyNumberFormat="1" applyFont="1" applyBorder="1" applyAlignment="1">
      <alignment horizontal="center" vertical="center"/>
    </xf>
    <xf numFmtId="164" fontId="2" fillId="0" borderId="27" xfId="2" applyNumberFormat="1" applyFont="1" applyBorder="1" applyAlignment="1">
      <alignment horizontal="center" vertical="center"/>
    </xf>
    <xf numFmtId="41" fontId="2" fillId="0" borderId="28" xfId="0" applyNumberFormat="1" applyFont="1" applyBorder="1" applyAlignment="1">
      <alignment horizontal="center" vertical="center"/>
    </xf>
    <xf numFmtId="41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42" fontId="3" fillId="0" borderId="0" xfId="0" applyNumberFormat="1" applyFont="1"/>
    <xf numFmtId="41" fontId="3" fillId="0" borderId="0" xfId="0" applyNumberFormat="1" applyFont="1" applyAlignment="1">
      <alignment horizontal="center"/>
    </xf>
    <xf numFmtId="49" fontId="2" fillId="0" borderId="0" xfId="0" applyNumberFormat="1" applyFont="1"/>
    <xf numFmtId="42" fontId="3" fillId="0" borderId="0" xfId="2" applyNumberFormat="1" applyFont="1"/>
    <xf numFmtId="49" fontId="3" fillId="0" borderId="0" xfId="0" applyNumberFormat="1" applyFont="1"/>
    <xf numFmtId="42" fontId="4" fillId="0" borderId="0" xfId="0" applyNumberFormat="1" applyFont="1"/>
    <xf numFmtId="0" fontId="10" fillId="0" borderId="0" xfId="0" applyFont="1"/>
    <xf numFmtId="42" fontId="7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/>
    <xf numFmtId="42" fontId="2" fillId="0" borderId="7" xfId="0" applyNumberFormat="1" applyFont="1" applyBorder="1"/>
    <xf numFmtId="41" fontId="2" fillId="0" borderId="5" xfId="0" applyNumberFormat="1" applyFont="1" applyBorder="1"/>
    <xf numFmtId="0" fontId="2" fillId="0" borderId="5" xfId="0" applyFont="1" applyBorder="1"/>
    <xf numFmtId="3" fontId="8" fillId="0" borderId="5" xfId="0" applyNumberFormat="1" applyFont="1" applyBorder="1"/>
    <xf numFmtId="0" fontId="3" fillId="0" borderId="0" xfId="0" applyFont="1" applyBorder="1"/>
    <xf numFmtId="41" fontId="3" fillId="0" borderId="0" xfId="0" applyNumberFormat="1" applyFont="1" applyBorder="1"/>
    <xf numFmtId="42" fontId="3" fillId="0" borderId="0" xfId="0" applyNumberFormat="1" applyFont="1" applyBorder="1"/>
    <xf numFmtId="42" fontId="3" fillId="0" borderId="7" xfId="0" applyNumberFormat="1" applyFont="1" applyBorder="1"/>
    <xf numFmtId="3" fontId="9" fillId="0" borderId="5" xfId="0" applyNumberFormat="1" applyFont="1" applyBorder="1"/>
    <xf numFmtId="0" fontId="3" fillId="0" borderId="5" xfId="0" applyFont="1" applyBorder="1"/>
    <xf numFmtId="0" fontId="8" fillId="0" borderId="5" xfId="0" applyFont="1" applyBorder="1"/>
    <xf numFmtId="42" fontId="2" fillId="0" borderId="5" xfId="0" applyNumberFormat="1" applyFont="1" applyBorder="1"/>
    <xf numFmtId="0" fontId="8" fillId="0" borderId="8" xfId="0" applyFont="1" applyBorder="1"/>
    <xf numFmtId="0" fontId="3" fillId="0" borderId="9" xfId="0" applyFont="1" applyBorder="1"/>
    <xf numFmtId="42" fontId="3" fillId="0" borderId="10" xfId="0" applyNumberFormat="1" applyFont="1" applyBorder="1"/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2" fontId="2" fillId="0" borderId="1" xfId="2" applyNumberFormat="1" applyFont="1" applyBorder="1" applyAlignment="1">
      <alignment horizontal="center" vertical="center" wrapText="1"/>
    </xf>
    <xf numFmtId="164" fontId="2" fillId="0" borderId="33" xfId="2" applyNumberFormat="1" applyFont="1" applyBorder="1" applyAlignment="1">
      <alignment horizontal="center" vertical="center"/>
    </xf>
    <xf numFmtId="164" fontId="2" fillId="0" borderId="34" xfId="2" applyNumberFormat="1" applyFont="1" applyBorder="1" applyAlignment="1">
      <alignment horizontal="center" vertical="center"/>
    </xf>
    <xf numFmtId="41" fontId="2" fillId="0" borderId="23" xfId="0" applyNumberFormat="1" applyFont="1" applyBorder="1"/>
    <xf numFmtId="42" fontId="2" fillId="0" borderId="23" xfId="2" applyNumberFormat="1" applyFont="1" applyBorder="1"/>
    <xf numFmtId="41" fontId="2" fillId="0" borderId="23" xfId="0" applyNumberFormat="1" applyFont="1" applyBorder="1" applyAlignment="1">
      <alignment horizontal="center"/>
    </xf>
    <xf numFmtId="42" fontId="2" fillId="0" borderId="23" xfId="0" applyNumberFormat="1" applyFont="1" applyBorder="1"/>
    <xf numFmtId="41" fontId="2" fillId="0" borderId="25" xfId="0" applyNumberFormat="1" applyFont="1" applyBorder="1"/>
    <xf numFmtId="42" fontId="2" fillId="0" borderId="25" xfId="0" applyNumberFormat="1" applyFont="1" applyBorder="1"/>
    <xf numFmtId="41" fontId="2" fillId="0" borderId="25" xfId="1" applyNumberFormat="1" applyFont="1" applyBorder="1"/>
    <xf numFmtId="42" fontId="2" fillId="0" borderId="25" xfId="2" applyNumberFormat="1" applyFont="1" applyBorder="1"/>
    <xf numFmtId="41" fontId="2" fillId="0" borderId="25" xfId="0" applyNumberFormat="1" applyFont="1" applyBorder="1" applyAlignment="1">
      <alignment horizontal="center"/>
    </xf>
    <xf numFmtId="42" fontId="2" fillId="0" borderId="25" xfId="1" applyNumberFormat="1" applyFont="1" applyBorder="1"/>
    <xf numFmtId="41" fontId="2" fillId="0" borderId="25" xfId="1" applyNumberFormat="1" applyFont="1" applyBorder="1" applyAlignment="1">
      <alignment horizontal="right"/>
    </xf>
    <xf numFmtId="42" fontId="2" fillId="0" borderId="25" xfId="1" applyNumberFormat="1" applyFont="1" applyBorder="1" applyAlignment="1">
      <alignment horizontal="right"/>
    </xf>
    <xf numFmtId="41" fontId="3" fillId="0" borderId="25" xfId="1" applyNumberFormat="1" applyFont="1" applyBorder="1" applyAlignment="1">
      <alignment horizontal="right"/>
    </xf>
    <xf numFmtId="42" fontId="3" fillId="0" borderId="25" xfId="1" applyNumberFormat="1" applyFont="1" applyBorder="1" applyAlignment="1">
      <alignment horizontal="right"/>
    </xf>
    <xf numFmtId="41" fontId="3" fillId="0" borderId="25" xfId="0" applyNumberFormat="1" applyFont="1" applyBorder="1"/>
    <xf numFmtId="42" fontId="3" fillId="0" borderId="25" xfId="0" applyNumberFormat="1" applyFont="1" applyBorder="1"/>
    <xf numFmtId="41" fontId="3" fillId="0" borderId="25" xfId="0" applyNumberFormat="1" applyFont="1" applyBorder="1" applyAlignment="1">
      <alignment horizontal="center"/>
    </xf>
    <xf numFmtId="41" fontId="3" fillId="0" borderId="25" xfId="1" applyNumberFormat="1" applyFont="1" applyBorder="1"/>
    <xf numFmtId="42" fontId="3" fillId="0" borderId="25" xfId="1" applyNumberFormat="1" applyFont="1" applyBorder="1"/>
    <xf numFmtId="0" fontId="2" fillId="0" borderId="25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41" fontId="3" fillId="0" borderId="35" xfId="0" applyNumberFormat="1" applyFont="1" applyBorder="1"/>
    <xf numFmtId="42" fontId="3" fillId="0" borderId="35" xfId="0" applyNumberFormat="1" applyFont="1" applyBorder="1"/>
    <xf numFmtId="42" fontId="2" fillId="0" borderId="16" xfId="2" applyNumberFormat="1" applyFont="1" applyBorder="1"/>
    <xf numFmtId="42" fontId="2" fillId="0" borderId="20" xfId="0" applyNumberFormat="1" applyFont="1" applyBorder="1"/>
    <xf numFmtId="42" fontId="2" fillId="0" borderId="20" xfId="2" applyNumberFormat="1" applyFont="1" applyBorder="1"/>
    <xf numFmtId="42" fontId="2" fillId="0" borderId="20" xfId="1" applyNumberFormat="1" applyFont="1" applyBorder="1"/>
    <xf numFmtId="42" fontId="2" fillId="0" borderId="20" xfId="1" applyNumberFormat="1" applyFont="1" applyBorder="1" applyAlignment="1">
      <alignment horizontal="right"/>
    </xf>
    <xf numFmtId="42" fontId="3" fillId="0" borderId="20" xfId="1" applyNumberFormat="1" applyFont="1" applyBorder="1" applyAlignment="1">
      <alignment horizontal="right"/>
    </xf>
    <xf numFmtId="42" fontId="3" fillId="0" borderId="20" xfId="1" applyNumberFormat="1" applyFont="1" applyBorder="1"/>
    <xf numFmtId="42" fontId="3" fillId="0" borderId="20" xfId="0" applyNumberFormat="1" applyFont="1" applyBorder="1"/>
    <xf numFmtId="42" fontId="3" fillId="0" borderId="36" xfId="0" applyNumberFormat="1" applyFont="1" applyBorder="1"/>
    <xf numFmtId="41" fontId="2" fillId="0" borderId="15" xfId="0" applyNumberFormat="1" applyFont="1" applyBorder="1"/>
    <xf numFmtId="41" fontId="2" fillId="0" borderId="19" xfId="0" applyNumberFormat="1" applyFont="1" applyBorder="1"/>
    <xf numFmtId="41" fontId="2" fillId="0" borderId="19" xfId="1" applyNumberFormat="1" applyFont="1" applyBorder="1"/>
    <xf numFmtId="41" fontId="2" fillId="0" borderId="19" xfId="1" applyNumberFormat="1" applyFont="1" applyBorder="1" applyAlignment="1">
      <alignment horizontal="right"/>
    </xf>
    <xf numFmtId="41" fontId="3" fillId="0" borderId="19" xfId="1" applyNumberFormat="1" applyFont="1" applyBorder="1" applyAlignment="1">
      <alignment horizontal="right"/>
    </xf>
    <xf numFmtId="41" fontId="3" fillId="0" borderId="19" xfId="1" applyNumberFormat="1" applyFont="1" applyBorder="1"/>
    <xf numFmtId="41" fontId="3" fillId="0" borderId="19" xfId="0" applyNumberFormat="1" applyFont="1" applyBorder="1"/>
    <xf numFmtId="41" fontId="3" fillId="0" borderId="37" xfId="0" applyNumberFormat="1" applyFont="1" applyBorder="1"/>
    <xf numFmtId="41" fontId="2" fillId="0" borderId="16" xfId="0" applyNumberFormat="1" applyFont="1" applyBorder="1"/>
    <xf numFmtId="41" fontId="2" fillId="0" borderId="20" xfId="0" applyNumberFormat="1" applyFont="1" applyBorder="1"/>
    <xf numFmtId="41" fontId="3" fillId="0" borderId="20" xfId="0" applyNumberFormat="1" applyFont="1" applyBorder="1"/>
    <xf numFmtId="41" fontId="3" fillId="0" borderId="36" xfId="0" applyNumberFormat="1" applyFont="1" applyBorder="1"/>
    <xf numFmtId="1" fontId="2" fillId="0" borderId="23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0" fontId="8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I764"/>
  <sheetViews>
    <sheetView tabSelected="1" workbookViewId="0">
      <selection activeCell="B2" sqref="B2:Q83"/>
    </sheetView>
  </sheetViews>
  <sheetFormatPr defaultRowHeight="12.75" x14ac:dyDescent="0.2"/>
  <cols>
    <col min="1" max="1" width="9.140625" style="8"/>
    <col min="2" max="2" width="42.140625" style="56" customWidth="1"/>
    <col min="3" max="3" width="3.140625" style="7" customWidth="1"/>
    <col min="4" max="4" width="14.42578125" style="7" bestFit="1" customWidth="1"/>
    <col min="5" max="5" width="9.42578125" style="7" bestFit="1" customWidth="1"/>
    <col min="6" max="6" width="16.7109375" style="68" bestFit="1" customWidth="1"/>
    <col min="7" max="7" width="4.140625" style="7" customWidth="1"/>
    <col min="8" max="8" width="9.42578125" style="7" bestFit="1" customWidth="1"/>
    <col min="9" max="9" width="16.7109375" style="68" bestFit="1" customWidth="1"/>
    <col min="10" max="10" width="12.28515625" style="68" bestFit="1" customWidth="1"/>
    <col min="11" max="11" width="9.42578125" style="7" bestFit="1" customWidth="1"/>
    <col min="12" max="12" width="4.140625" style="7" customWidth="1"/>
    <col min="13" max="13" width="14.42578125" style="7" bestFit="1" customWidth="1"/>
    <col min="14" max="14" width="9.42578125" style="7" bestFit="1" customWidth="1"/>
    <col min="15" max="15" width="15.42578125" style="68" bestFit="1" customWidth="1"/>
    <col min="16" max="16" width="14.140625" style="68" bestFit="1" customWidth="1"/>
    <col min="17" max="17" width="12.28515625" style="68" bestFit="1" customWidth="1"/>
    <col min="18" max="18" width="9.140625" style="7"/>
    <col min="19" max="19" width="9.28515625" style="7" bestFit="1" customWidth="1"/>
    <col min="20" max="20" width="30.42578125" style="7" bestFit="1" customWidth="1"/>
    <col min="21" max="21" width="9.140625" style="7"/>
    <col min="22" max="40" width="9.28515625" style="7" customWidth="1"/>
    <col min="41" max="41" width="9.28515625" style="7" bestFit="1" customWidth="1"/>
    <col min="42" max="43" width="9.28515625" style="8" bestFit="1" customWidth="1"/>
    <col min="44" max="44" width="30.42578125" style="8" bestFit="1" customWidth="1"/>
    <col min="45" max="45" width="9.140625" style="8"/>
    <col min="46" max="62" width="9.28515625" style="8" customWidth="1"/>
    <col min="63" max="63" width="9.28515625" style="9" customWidth="1"/>
    <col min="64" max="64" width="9.28515625" style="8" customWidth="1"/>
    <col min="65" max="65" width="9.28515625" style="8" bestFit="1" customWidth="1"/>
    <col min="66" max="66" width="9.140625" style="8"/>
    <col min="67" max="68" width="9.28515625" style="8" bestFit="1" customWidth="1"/>
    <col min="69" max="69" width="25.7109375" style="8" bestFit="1" customWidth="1"/>
    <col min="70" max="70" width="9.140625" style="8" customWidth="1"/>
    <col min="71" max="80" width="9.28515625" style="8" customWidth="1"/>
    <col min="81" max="81" width="9.28515625" style="10" customWidth="1"/>
    <col min="82" max="86" width="9.28515625" style="8" customWidth="1"/>
    <col min="87" max="87" width="9.28515625" style="11" customWidth="1"/>
    <col min="88" max="89" width="9.28515625" style="8" customWidth="1"/>
    <col min="90" max="90" width="9.28515625" style="8" bestFit="1" customWidth="1"/>
    <col min="91" max="16384" width="9.140625" style="8"/>
  </cols>
  <sheetData>
    <row r="2" spans="2:87" ht="14.25" x14ac:dyDescent="0.2">
      <c r="B2" s="1" t="s">
        <v>6</v>
      </c>
      <c r="C2" s="1"/>
      <c r="D2" s="2"/>
      <c r="E2" s="2"/>
      <c r="F2" s="3"/>
      <c r="G2" s="4"/>
      <c r="H2" s="4"/>
      <c r="I2" s="5"/>
      <c r="J2" s="5"/>
      <c r="K2" s="6"/>
      <c r="L2" s="4"/>
      <c r="M2" s="4"/>
      <c r="N2" s="4"/>
      <c r="O2" s="5"/>
      <c r="P2" s="5"/>
      <c r="Q2" s="5"/>
    </row>
    <row r="3" spans="2:87" ht="18" x14ac:dyDescent="0.25">
      <c r="B3" s="12" t="s">
        <v>65</v>
      </c>
      <c r="C3" s="12"/>
      <c r="D3" s="13"/>
      <c r="E3" s="13"/>
      <c r="F3" s="14"/>
      <c r="G3" s="15"/>
      <c r="H3" s="15"/>
      <c r="I3" s="16"/>
      <c r="J3" s="16"/>
      <c r="K3" s="17"/>
      <c r="L3" s="15"/>
      <c r="M3" s="15"/>
      <c r="N3" s="15"/>
      <c r="O3" s="16"/>
      <c r="P3" s="16"/>
      <c r="Q3" s="16"/>
    </row>
    <row r="4" spans="2:87" ht="15" thickBot="1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87" ht="13.5" thickTop="1" x14ac:dyDescent="0.2">
      <c r="B5" s="71" t="s">
        <v>2</v>
      </c>
      <c r="C5" s="72"/>
      <c r="D5" s="73" t="s">
        <v>60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5"/>
    </row>
    <row r="6" spans="2:87" x14ac:dyDescent="0.2">
      <c r="B6" s="76"/>
      <c r="C6" s="19"/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2"/>
    </row>
    <row r="7" spans="2:87" x14ac:dyDescent="0.2">
      <c r="B7" s="76"/>
      <c r="C7" s="19"/>
      <c r="D7" s="23" t="s">
        <v>66</v>
      </c>
      <c r="E7" s="24"/>
      <c r="F7" s="24"/>
      <c r="G7" s="25"/>
      <c r="H7" s="26" t="s">
        <v>0</v>
      </c>
      <c r="I7" s="24"/>
      <c r="J7" s="24"/>
      <c r="K7" s="24"/>
      <c r="L7" s="26" t="s">
        <v>1</v>
      </c>
      <c r="M7" s="24"/>
      <c r="N7" s="24"/>
      <c r="O7" s="24"/>
      <c r="P7" s="24"/>
      <c r="Q7" s="27"/>
    </row>
    <row r="8" spans="2:87" x14ac:dyDescent="0.2">
      <c r="B8" s="76"/>
      <c r="C8" s="19"/>
      <c r="D8" s="28"/>
      <c r="E8" s="29"/>
      <c r="F8" s="29"/>
      <c r="G8" s="30"/>
      <c r="H8" s="31"/>
      <c r="I8" s="29"/>
      <c r="J8" s="29"/>
      <c r="K8" s="29"/>
      <c r="L8" s="31"/>
      <c r="M8" s="29"/>
      <c r="N8" s="29"/>
      <c r="O8" s="29"/>
      <c r="P8" s="29"/>
      <c r="Q8" s="32"/>
    </row>
    <row r="9" spans="2:87" x14ac:dyDescent="0.2">
      <c r="B9" s="76"/>
      <c r="C9" s="19"/>
      <c r="D9" s="28"/>
      <c r="E9" s="29"/>
      <c r="F9" s="29"/>
      <c r="G9" s="30"/>
      <c r="H9" s="33"/>
      <c r="I9" s="21"/>
      <c r="J9" s="21"/>
      <c r="K9" s="21"/>
      <c r="L9" s="31"/>
      <c r="M9" s="29"/>
      <c r="N9" s="29"/>
      <c r="O9" s="29"/>
      <c r="P9" s="29"/>
      <c r="Q9" s="32"/>
    </row>
    <row r="10" spans="2:87" x14ac:dyDescent="0.2">
      <c r="B10" s="76"/>
      <c r="C10" s="19"/>
      <c r="D10" s="34" t="s">
        <v>3</v>
      </c>
      <c r="E10" s="35" t="s">
        <v>4</v>
      </c>
      <c r="F10" s="36" t="s">
        <v>5</v>
      </c>
      <c r="G10" s="37"/>
      <c r="H10" s="35" t="s">
        <v>4</v>
      </c>
      <c r="I10" s="38" t="s">
        <v>5</v>
      </c>
      <c r="J10" s="39" t="s">
        <v>67</v>
      </c>
      <c r="K10" s="142" t="s">
        <v>68</v>
      </c>
      <c r="L10" s="26" t="s">
        <v>3</v>
      </c>
      <c r="M10" s="25"/>
      <c r="N10" s="26" t="s">
        <v>4</v>
      </c>
      <c r="O10" s="38" t="s">
        <v>5</v>
      </c>
      <c r="P10" s="40" t="s">
        <v>67</v>
      </c>
      <c r="Q10" s="41"/>
    </row>
    <row r="11" spans="2:87" x14ac:dyDescent="0.2">
      <c r="B11" s="76"/>
      <c r="C11" s="19"/>
      <c r="D11" s="42"/>
      <c r="E11" s="43"/>
      <c r="F11" s="44"/>
      <c r="G11" s="45"/>
      <c r="H11" s="43"/>
      <c r="I11" s="46"/>
      <c r="J11" s="47"/>
      <c r="K11" s="143"/>
      <c r="L11" s="31"/>
      <c r="M11" s="30"/>
      <c r="N11" s="31"/>
      <c r="O11" s="46"/>
      <c r="P11" s="48"/>
      <c r="Q11" s="49"/>
    </row>
    <row r="12" spans="2:87" x14ac:dyDescent="0.2">
      <c r="B12" s="76"/>
      <c r="C12" s="19"/>
      <c r="D12" s="42"/>
      <c r="E12" s="43"/>
      <c r="F12" s="44"/>
      <c r="G12" s="45"/>
      <c r="H12" s="43"/>
      <c r="I12" s="46"/>
      <c r="J12" s="47"/>
      <c r="K12" s="143"/>
      <c r="L12" s="31"/>
      <c r="M12" s="30"/>
      <c r="N12" s="31"/>
      <c r="O12" s="46"/>
      <c r="P12" s="38" t="s">
        <v>69</v>
      </c>
      <c r="Q12" s="96" t="s">
        <v>70</v>
      </c>
    </row>
    <row r="13" spans="2:87" x14ac:dyDescent="0.2">
      <c r="B13" s="93"/>
      <c r="C13" s="94"/>
      <c r="D13" s="50"/>
      <c r="E13" s="51"/>
      <c r="F13" s="52"/>
      <c r="G13" s="53"/>
      <c r="H13" s="51"/>
      <c r="I13" s="54"/>
      <c r="J13" s="95"/>
      <c r="K13" s="144"/>
      <c r="L13" s="33"/>
      <c r="M13" s="55"/>
      <c r="N13" s="33"/>
      <c r="O13" s="54"/>
      <c r="P13" s="54"/>
      <c r="Q13" s="97"/>
    </row>
    <row r="14" spans="2:87" ht="14.25" x14ac:dyDescent="0.2">
      <c r="B14" s="77"/>
      <c r="C14" s="61"/>
      <c r="D14" s="98"/>
      <c r="E14" s="98"/>
      <c r="F14" s="121"/>
      <c r="G14" s="130"/>
      <c r="H14" s="98"/>
      <c r="I14" s="99"/>
      <c r="J14" s="99"/>
      <c r="K14" s="100"/>
      <c r="L14" s="138"/>
      <c r="M14" s="130"/>
      <c r="N14" s="98"/>
      <c r="O14" s="101"/>
      <c r="P14" s="101"/>
      <c r="Q14" s="78"/>
    </row>
    <row r="15" spans="2:87" s="57" customFormat="1" ht="14.25" x14ac:dyDescent="0.2">
      <c r="B15" s="79" t="s">
        <v>56</v>
      </c>
      <c r="C15" s="61"/>
      <c r="D15" s="102">
        <v>930</v>
      </c>
      <c r="E15" s="102">
        <v>1477</v>
      </c>
      <c r="F15" s="122">
        <v>283378000</v>
      </c>
      <c r="G15" s="131"/>
      <c r="H15" s="102">
        <v>912</v>
      </c>
      <c r="I15" s="103">
        <v>204234000</v>
      </c>
      <c r="J15" s="103">
        <f>(I15/H15)</f>
        <v>223940.78947368421</v>
      </c>
      <c r="K15" s="102"/>
      <c r="L15" s="139"/>
      <c r="M15" s="131">
        <v>16</v>
      </c>
      <c r="N15" s="102">
        <v>561</v>
      </c>
      <c r="O15" s="103">
        <v>78877000</v>
      </c>
      <c r="P15" s="103">
        <f>(O15/M15)</f>
        <v>4929812.5</v>
      </c>
      <c r="Q15" s="78">
        <f>(O15/N15)</f>
        <v>140600.71301247773</v>
      </c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BK15" s="58"/>
      <c r="CC15" s="59"/>
      <c r="CI15" s="60"/>
    </row>
    <row r="16" spans="2:87" ht="14.25" x14ac:dyDescent="0.2">
      <c r="B16" s="77"/>
      <c r="C16" s="61"/>
      <c r="D16" s="104"/>
      <c r="E16" s="104"/>
      <c r="F16" s="123"/>
      <c r="G16" s="131"/>
      <c r="H16" s="104"/>
      <c r="I16" s="105"/>
      <c r="J16" s="105"/>
      <c r="K16" s="106"/>
      <c r="L16" s="139"/>
      <c r="M16" s="132"/>
      <c r="N16" s="104"/>
      <c r="O16" s="103"/>
      <c r="P16" s="103"/>
      <c r="Q16" s="78"/>
    </row>
    <row r="17" spans="2:87" s="57" customFormat="1" ht="14.25" x14ac:dyDescent="0.2">
      <c r="B17" s="80" t="s">
        <v>57</v>
      </c>
      <c r="C17" s="61"/>
      <c r="D17" s="104">
        <f>(D19+D23)</f>
        <v>912</v>
      </c>
      <c r="E17" s="104">
        <f>(E19+E23)</f>
        <v>1459</v>
      </c>
      <c r="F17" s="124">
        <f>(F19+F23)</f>
        <v>279589263</v>
      </c>
      <c r="G17" s="131"/>
      <c r="H17" s="104">
        <f>(H19+H23)</f>
        <v>894</v>
      </c>
      <c r="I17" s="107">
        <f>(I19+I23)</f>
        <v>200445366</v>
      </c>
      <c r="J17" s="103">
        <f>(I17/H17)</f>
        <v>224211.81879194631</v>
      </c>
      <c r="K17" s="106"/>
      <c r="L17" s="139"/>
      <c r="M17" s="132">
        <f>(M19+M23)</f>
        <v>16</v>
      </c>
      <c r="N17" s="104">
        <f>(N19+N23)</f>
        <v>561</v>
      </c>
      <c r="O17" s="107">
        <f>(O19+O23)</f>
        <v>78877230</v>
      </c>
      <c r="P17" s="103">
        <f>(O17/M17)</f>
        <v>4929826.875</v>
      </c>
      <c r="Q17" s="78">
        <f>(O17/N17)</f>
        <v>140601.1229946524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BK17" s="58"/>
      <c r="CC17" s="59"/>
      <c r="CI17" s="60"/>
    </row>
    <row r="18" spans="2:87" ht="14.25" x14ac:dyDescent="0.2">
      <c r="B18" s="77"/>
      <c r="C18" s="61"/>
      <c r="D18" s="104"/>
      <c r="E18" s="104"/>
      <c r="F18" s="124"/>
      <c r="G18" s="131"/>
      <c r="H18" s="104"/>
      <c r="I18" s="107"/>
      <c r="J18" s="105"/>
      <c r="K18" s="106"/>
      <c r="L18" s="139"/>
      <c r="M18" s="132"/>
      <c r="N18" s="104"/>
      <c r="O18" s="107"/>
      <c r="P18" s="103"/>
      <c r="Q18" s="78"/>
    </row>
    <row r="19" spans="2:87" s="57" customFormat="1" ht="14.25" x14ac:dyDescent="0.2">
      <c r="B19" s="77" t="s">
        <v>61</v>
      </c>
      <c r="C19" s="61"/>
      <c r="D19" s="108">
        <f>(D20+D21+D22)</f>
        <v>887</v>
      </c>
      <c r="E19" s="108">
        <f>(E20+E21+E22)</f>
        <v>1434</v>
      </c>
      <c r="F19" s="125">
        <f>(F20+F21+F22)</f>
        <v>274044137</v>
      </c>
      <c r="G19" s="131"/>
      <c r="H19" s="108">
        <f>(H20+H21+H22)</f>
        <v>869</v>
      </c>
      <c r="I19" s="109">
        <f>(I20+I21+I22)</f>
        <v>194900240</v>
      </c>
      <c r="J19" s="103">
        <f t="shared" ref="J19:J25" si="0">(I19/H19)</f>
        <v>224281.05868814728</v>
      </c>
      <c r="K19" s="106"/>
      <c r="L19" s="139"/>
      <c r="M19" s="133">
        <f>(M20+M21+M22)</f>
        <v>16</v>
      </c>
      <c r="N19" s="108">
        <f>(N20+N21+N22)</f>
        <v>561</v>
      </c>
      <c r="O19" s="109">
        <f>(O20+O21+O22)</f>
        <v>78877230</v>
      </c>
      <c r="P19" s="103">
        <f t="shared" ref="P19:P22" si="1">(O19/M19)</f>
        <v>4929826.875</v>
      </c>
      <c r="Q19" s="78">
        <f t="shared" ref="Q19:Q22" si="2">(O19/N19)</f>
        <v>140601.1229946524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BK19" s="58"/>
      <c r="CC19" s="59"/>
      <c r="CI19" s="60"/>
    </row>
    <row r="20" spans="2:87" ht="14.25" x14ac:dyDescent="0.2">
      <c r="B20" s="81" t="s">
        <v>62</v>
      </c>
      <c r="C20" s="82"/>
      <c r="D20" s="110">
        <f>(D28+D29+D37+D38)</f>
        <v>412</v>
      </c>
      <c r="E20" s="110">
        <f>(E28+E29+E37+E38)</f>
        <v>676</v>
      </c>
      <c r="F20" s="126">
        <f>(F28+F29+F37+F38)</f>
        <v>124909600</v>
      </c>
      <c r="G20" s="136"/>
      <c r="H20" s="110">
        <f>(H28+H29+H37+H38)</f>
        <v>400</v>
      </c>
      <c r="I20" s="111">
        <f>(I28+I29+I37+I38)</f>
        <v>86151919</v>
      </c>
      <c r="J20" s="113">
        <f t="shared" si="0"/>
        <v>215379.79749999999</v>
      </c>
      <c r="K20" s="114"/>
      <c r="L20" s="140"/>
      <c r="M20" s="134">
        <f>(M28+M29+M37+M38)</f>
        <v>10</v>
      </c>
      <c r="N20" s="110">
        <f>(N28+N29+N37+N38)</f>
        <v>272</v>
      </c>
      <c r="O20" s="111">
        <f>(O28+O29+O37+O38)</f>
        <v>38491014</v>
      </c>
      <c r="P20" s="113">
        <f t="shared" si="1"/>
        <v>3849101.4</v>
      </c>
      <c r="Q20" s="85">
        <f t="shared" si="2"/>
        <v>141511.08088235295</v>
      </c>
    </row>
    <row r="21" spans="2:87" ht="14.25" x14ac:dyDescent="0.2">
      <c r="B21" s="81" t="s">
        <v>63</v>
      </c>
      <c r="C21" s="82"/>
      <c r="D21" s="110">
        <f>(D30+D31+D32+D36+D41+D42+D43+D56+D60)</f>
        <v>437</v>
      </c>
      <c r="E21" s="110">
        <f>(E30+E31+E32+E36+E41+E42+E43+E56+E60)</f>
        <v>715</v>
      </c>
      <c r="F21" s="126">
        <f>(F30+F31+F32+F36+F41+F42+F43+F56+F60)</f>
        <v>140721500</v>
      </c>
      <c r="G21" s="136"/>
      <c r="H21" s="110">
        <f>(H30+H31+H32+H36+H41+H42+H43+H56+H60)</f>
        <v>432</v>
      </c>
      <c r="I21" s="111">
        <f>(I30+I31+I32+I36+I41+I42+I43+I56+I60)</f>
        <v>100851406</v>
      </c>
      <c r="J21" s="113">
        <f t="shared" si="0"/>
        <v>233452.32870370371</v>
      </c>
      <c r="K21" s="114"/>
      <c r="L21" s="140"/>
      <c r="M21" s="134">
        <f>(M30+M31+M32+M36+M41+M42+M43+M56+M60)</f>
        <v>5</v>
      </c>
      <c r="N21" s="110">
        <f>(N30+N31+N32+N36+N41+N42+N43+N56+N60)</f>
        <v>283</v>
      </c>
      <c r="O21" s="111">
        <f>(O30+O31+O32+O36+O41+O42+O43+O56+O60)</f>
        <v>39870094</v>
      </c>
      <c r="P21" s="113">
        <f t="shared" si="1"/>
        <v>7974018.7999999998</v>
      </c>
      <c r="Q21" s="85">
        <f t="shared" si="2"/>
        <v>140883.72438162545</v>
      </c>
    </row>
    <row r="22" spans="2:87" ht="14.25" x14ac:dyDescent="0.2">
      <c r="B22" s="81" t="s">
        <v>64</v>
      </c>
      <c r="C22" s="82"/>
      <c r="D22" s="110">
        <f>(D50+D67)</f>
        <v>38</v>
      </c>
      <c r="E22" s="110">
        <f>(E50+E67)</f>
        <v>43</v>
      </c>
      <c r="F22" s="126">
        <f>(F50+F67)</f>
        <v>8413037</v>
      </c>
      <c r="G22" s="136"/>
      <c r="H22" s="110">
        <f>(H50+H67)</f>
        <v>37</v>
      </c>
      <c r="I22" s="111">
        <f>(I50+I67)</f>
        <v>7896915</v>
      </c>
      <c r="J22" s="113">
        <f t="shared" si="0"/>
        <v>213430.13513513515</v>
      </c>
      <c r="K22" s="114"/>
      <c r="L22" s="140"/>
      <c r="M22" s="134">
        <f>(M50+M67)</f>
        <v>1</v>
      </c>
      <c r="N22" s="110">
        <f>(N50+N67)</f>
        <v>6</v>
      </c>
      <c r="O22" s="111">
        <f>(O50+O67)</f>
        <v>516122</v>
      </c>
      <c r="P22" s="113">
        <f t="shared" si="1"/>
        <v>516122</v>
      </c>
      <c r="Q22" s="85">
        <f t="shared" si="2"/>
        <v>86020.333333333328</v>
      </c>
    </row>
    <row r="23" spans="2:87" s="57" customFormat="1" ht="14.25" x14ac:dyDescent="0.2">
      <c r="B23" s="86" t="s">
        <v>34</v>
      </c>
      <c r="C23" s="61"/>
      <c r="D23" s="104">
        <f>(D24+D25)</f>
        <v>25</v>
      </c>
      <c r="E23" s="104">
        <f>(E24+E25)</f>
        <v>25</v>
      </c>
      <c r="F23" s="124">
        <f>(F24+F25)</f>
        <v>5545126</v>
      </c>
      <c r="G23" s="131"/>
      <c r="H23" s="104">
        <f>(H24+H25)</f>
        <v>25</v>
      </c>
      <c r="I23" s="107">
        <f>(I24+I25)</f>
        <v>5545126</v>
      </c>
      <c r="J23" s="103">
        <f t="shared" si="0"/>
        <v>221805.04</v>
      </c>
      <c r="K23" s="106"/>
      <c r="L23" s="139"/>
      <c r="M23" s="132">
        <f>(M24+M25)</f>
        <v>0</v>
      </c>
      <c r="N23" s="104">
        <f>(N24+N25)</f>
        <v>0</v>
      </c>
      <c r="O23" s="107">
        <f>(O24+O25)</f>
        <v>0</v>
      </c>
      <c r="P23" s="103"/>
      <c r="Q23" s="78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BK23" s="58"/>
      <c r="CC23" s="59"/>
      <c r="CI23" s="60"/>
    </row>
    <row r="24" spans="2:87" ht="14.25" x14ac:dyDescent="0.2">
      <c r="B24" s="81" t="s">
        <v>58</v>
      </c>
      <c r="C24" s="82"/>
      <c r="D24" s="115">
        <f>(D33)</f>
        <v>10</v>
      </c>
      <c r="E24" s="115">
        <f>(E33)</f>
        <v>10</v>
      </c>
      <c r="F24" s="127">
        <f>(F33)</f>
        <v>1220000</v>
      </c>
      <c r="G24" s="136"/>
      <c r="H24" s="115">
        <f>(H33)</f>
        <v>10</v>
      </c>
      <c r="I24" s="116">
        <f>(I33)</f>
        <v>1220000</v>
      </c>
      <c r="J24" s="113">
        <f t="shared" si="0"/>
        <v>122000</v>
      </c>
      <c r="K24" s="114"/>
      <c r="L24" s="140"/>
      <c r="M24" s="135">
        <f>(M33)</f>
        <v>0</v>
      </c>
      <c r="N24" s="115">
        <f>(N33)</f>
        <v>0</v>
      </c>
      <c r="O24" s="116">
        <f>(O33)</f>
        <v>0</v>
      </c>
      <c r="P24" s="113"/>
      <c r="Q24" s="85"/>
    </row>
    <row r="25" spans="2:87" ht="14.25" x14ac:dyDescent="0.2">
      <c r="B25" s="81" t="s">
        <v>59</v>
      </c>
      <c r="C25" s="82"/>
      <c r="D25" s="112">
        <f>(D49+D58+D62+D66+D69)</f>
        <v>15</v>
      </c>
      <c r="E25" s="112">
        <f>(E49+E58+E62+E66+E69)</f>
        <v>15</v>
      </c>
      <c r="F25" s="128">
        <f>(F49+F58+F62+F66+F69)</f>
        <v>4325126</v>
      </c>
      <c r="G25" s="136"/>
      <c r="H25" s="112">
        <f>(H49+H58+H62+H66+H69)</f>
        <v>15</v>
      </c>
      <c r="I25" s="113">
        <f>(I49+I58+I62+I66+I69)</f>
        <v>4325126</v>
      </c>
      <c r="J25" s="113">
        <f t="shared" si="0"/>
        <v>288341.73333333334</v>
      </c>
      <c r="K25" s="114"/>
      <c r="L25" s="140"/>
      <c r="M25" s="136">
        <f>(M49+M58+M62+M66+M69)</f>
        <v>0</v>
      </c>
      <c r="N25" s="112">
        <f>(N49+N58+N62+N66+N69)</f>
        <v>0</v>
      </c>
      <c r="O25" s="113">
        <f>(O49+O58+O62+O66+O69)</f>
        <v>0</v>
      </c>
      <c r="P25" s="113"/>
      <c r="Q25" s="85"/>
    </row>
    <row r="26" spans="2:87" ht="14.25" x14ac:dyDescent="0.2">
      <c r="B26" s="77"/>
      <c r="C26" s="61"/>
      <c r="D26" s="102"/>
      <c r="E26" s="102"/>
      <c r="F26" s="122"/>
      <c r="G26" s="131"/>
      <c r="H26" s="102"/>
      <c r="I26" s="103"/>
      <c r="J26" s="103"/>
      <c r="K26" s="106"/>
      <c r="L26" s="139"/>
      <c r="M26" s="131"/>
      <c r="N26" s="102"/>
      <c r="O26" s="103"/>
      <c r="P26" s="103"/>
      <c r="Q26" s="78"/>
    </row>
    <row r="27" spans="2:87" s="57" customFormat="1" ht="14.25" x14ac:dyDescent="0.2">
      <c r="B27" s="80" t="s">
        <v>7</v>
      </c>
      <c r="C27" s="61"/>
      <c r="D27" s="102">
        <f>SUM(D28:D33)</f>
        <v>352</v>
      </c>
      <c r="E27" s="102">
        <f>SUM(E28:E33)</f>
        <v>635</v>
      </c>
      <c r="F27" s="122">
        <f>SUM(F28:F33)</f>
        <v>114304455</v>
      </c>
      <c r="G27" s="131"/>
      <c r="H27" s="102">
        <f>SUM(H28:H33)</f>
        <v>346</v>
      </c>
      <c r="I27" s="103">
        <f>SUM(I28:I33)</f>
        <v>73230208</v>
      </c>
      <c r="J27" s="103">
        <f t="shared" ref="J27:J33" si="3">(I27/H27)</f>
        <v>211648</v>
      </c>
      <c r="K27" s="117"/>
      <c r="L27" s="139"/>
      <c r="M27" s="131">
        <f>SUM(M28:M33)</f>
        <v>6</v>
      </c>
      <c r="N27" s="102">
        <f>SUM(N28:N33)</f>
        <v>289</v>
      </c>
      <c r="O27" s="103">
        <f>SUM(O28:O33)</f>
        <v>41074247</v>
      </c>
      <c r="P27" s="103">
        <f t="shared" ref="P27:P28" si="4">(O27/M27)</f>
        <v>6845707.833333333</v>
      </c>
      <c r="Q27" s="78">
        <f t="shared" ref="Q27:Q28" si="5">(O27/N27)</f>
        <v>142125.42214532872</v>
      </c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BK27" s="58"/>
      <c r="CC27" s="59"/>
      <c r="CI27" s="60"/>
    </row>
    <row r="28" spans="2:87" ht="14.25" x14ac:dyDescent="0.2">
      <c r="B28" s="87" t="s">
        <v>8</v>
      </c>
      <c r="C28" s="82"/>
      <c r="D28" s="112">
        <v>111</v>
      </c>
      <c r="E28" s="112">
        <v>116</v>
      </c>
      <c r="F28" s="128">
        <v>20478897</v>
      </c>
      <c r="G28" s="136"/>
      <c r="H28" s="112">
        <v>110</v>
      </c>
      <c r="I28" s="113">
        <v>19274744</v>
      </c>
      <c r="J28" s="113">
        <f t="shared" si="3"/>
        <v>175224.94545454546</v>
      </c>
      <c r="K28" s="118">
        <v>14</v>
      </c>
      <c r="L28" s="140"/>
      <c r="M28" s="136">
        <v>1</v>
      </c>
      <c r="N28" s="112">
        <v>6</v>
      </c>
      <c r="O28" s="113">
        <v>1204153</v>
      </c>
      <c r="P28" s="113">
        <f t="shared" si="4"/>
        <v>1204153</v>
      </c>
      <c r="Q28" s="85">
        <f t="shared" si="5"/>
        <v>200692.16666666666</v>
      </c>
    </row>
    <row r="29" spans="2:87" ht="14.25" x14ac:dyDescent="0.2">
      <c r="B29" s="87" t="s">
        <v>9</v>
      </c>
      <c r="C29" s="82"/>
      <c r="D29" s="112">
        <v>77</v>
      </c>
      <c r="E29" s="112">
        <v>77</v>
      </c>
      <c r="F29" s="128">
        <v>16536000</v>
      </c>
      <c r="G29" s="136"/>
      <c r="H29" s="112">
        <v>77</v>
      </c>
      <c r="I29" s="113">
        <v>16536000</v>
      </c>
      <c r="J29" s="113">
        <f t="shared" si="3"/>
        <v>214753.24675324676</v>
      </c>
      <c r="K29" s="118">
        <v>12</v>
      </c>
      <c r="L29" s="140"/>
      <c r="M29" s="136">
        <v>0</v>
      </c>
      <c r="N29" s="112">
        <v>0</v>
      </c>
      <c r="O29" s="113">
        <v>0</v>
      </c>
      <c r="P29" s="113"/>
      <c r="Q29" s="85"/>
    </row>
    <row r="30" spans="2:87" ht="14.25" x14ac:dyDescent="0.2">
      <c r="B30" s="87" t="s">
        <v>10</v>
      </c>
      <c r="C30" s="82"/>
      <c r="D30" s="112">
        <v>26</v>
      </c>
      <c r="E30" s="112">
        <v>26</v>
      </c>
      <c r="F30" s="128">
        <v>7023663</v>
      </c>
      <c r="G30" s="136"/>
      <c r="H30" s="112">
        <v>26</v>
      </c>
      <c r="I30" s="113">
        <v>7023663</v>
      </c>
      <c r="J30" s="113">
        <f t="shared" si="3"/>
        <v>270140.88461538462</v>
      </c>
      <c r="K30" s="118">
        <v>3</v>
      </c>
      <c r="L30" s="140"/>
      <c r="M30" s="136">
        <v>0</v>
      </c>
      <c r="N30" s="112">
        <v>0</v>
      </c>
      <c r="O30" s="113">
        <v>0</v>
      </c>
      <c r="P30" s="113"/>
      <c r="Q30" s="85"/>
    </row>
    <row r="31" spans="2:87" ht="14.25" x14ac:dyDescent="0.2">
      <c r="B31" s="87" t="s">
        <v>11</v>
      </c>
      <c r="C31" s="82"/>
      <c r="D31" s="112">
        <v>52</v>
      </c>
      <c r="E31" s="112">
        <v>52</v>
      </c>
      <c r="F31" s="128">
        <v>10726881</v>
      </c>
      <c r="G31" s="136"/>
      <c r="H31" s="112">
        <v>52</v>
      </c>
      <c r="I31" s="113">
        <v>10726881</v>
      </c>
      <c r="J31" s="113">
        <f t="shared" si="3"/>
        <v>206286.17307692306</v>
      </c>
      <c r="K31" s="118">
        <v>13</v>
      </c>
      <c r="L31" s="140"/>
      <c r="M31" s="136">
        <v>0</v>
      </c>
      <c r="N31" s="112">
        <v>0</v>
      </c>
      <c r="O31" s="113">
        <v>0</v>
      </c>
      <c r="P31" s="113"/>
      <c r="Q31" s="85"/>
    </row>
    <row r="32" spans="2:87" ht="14.25" x14ac:dyDescent="0.2">
      <c r="B32" s="87" t="s">
        <v>12</v>
      </c>
      <c r="C32" s="82"/>
      <c r="D32" s="112">
        <v>76</v>
      </c>
      <c r="E32" s="112">
        <v>354</v>
      </c>
      <c r="F32" s="128">
        <v>58319014</v>
      </c>
      <c r="G32" s="136"/>
      <c r="H32" s="112">
        <v>71</v>
      </c>
      <c r="I32" s="113">
        <v>18448920</v>
      </c>
      <c r="J32" s="113">
        <f t="shared" si="3"/>
        <v>259843.94366197183</v>
      </c>
      <c r="K32" s="118">
        <v>4</v>
      </c>
      <c r="L32" s="140"/>
      <c r="M32" s="136">
        <v>5</v>
      </c>
      <c r="N32" s="112">
        <v>283</v>
      </c>
      <c r="O32" s="113">
        <v>39870094</v>
      </c>
      <c r="P32" s="113">
        <f>(O32/M32)</f>
        <v>7974018.7999999998</v>
      </c>
      <c r="Q32" s="85">
        <f>(O32/N32)</f>
        <v>140883.72438162545</v>
      </c>
    </row>
    <row r="33" spans="2:87" ht="14.25" x14ac:dyDescent="0.2">
      <c r="B33" s="87" t="s">
        <v>13</v>
      </c>
      <c r="C33" s="82"/>
      <c r="D33" s="112">
        <v>10</v>
      </c>
      <c r="E33" s="112">
        <v>10</v>
      </c>
      <c r="F33" s="128">
        <v>1220000</v>
      </c>
      <c r="G33" s="136"/>
      <c r="H33" s="112">
        <v>10</v>
      </c>
      <c r="I33" s="113">
        <v>1220000</v>
      </c>
      <c r="J33" s="113">
        <f t="shared" si="3"/>
        <v>122000</v>
      </c>
      <c r="K33" s="118">
        <v>18</v>
      </c>
      <c r="L33" s="140"/>
      <c r="M33" s="136">
        <v>0</v>
      </c>
      <c r="N33" s="112">
        <v>0</v>
      </c>
      <c r="O33" s="113">
        <v>0</v>
      </c>
      <c r="P33" s="113"/>
      <c r="Q33" s="85"/>
    </row>
    <row r="34" spans="2:87" ht="14.25" x14ac:dyDescent="0.2">
      <c r="B34" s="77"/>
      <c r="C34" s="61"/>
      <c r="D34" s="102"/>
      <c r="E34" s="102"/>
      <c r="F34" s="123"/>
      <c r="G34" s="131"/>
      <c r="H34" s="102"/>
      <c r="I34" s="105"/>
      <c r="J34" s="103"/>
      <c r="K34" s="117"/>
      <c r="L34" s="139"/>
      <c r="M34" s="131"/>
      <c r="N34" s="102"/>
      <c r="O34" s="103"/>
      <c r="P34" s="103"/>
      <c r="Q34" s="78"/>
    </row>
    <row r="35" spans="2:87" s="57" customFormat="1" ht="14.25" x14ac:dyDescent="0.2">
      <c r="B35" s="80" t="s">
        <v>14</v>
      </c>
      <c r="C35" s="61"/>
      <c r="D35" s="102">
        <f>SUM(D36:D38)</f>
        <v>374</v>
      </c>
      <c r="E35" s="102">
        <f>SUM(E36:E38)</f>
        <v>633</v>
      </c>
      <c r="F35" s="122">
        <f>SUM(F36:F38)</f>
        <v>123275796</v>
      </c>
      <c r="G35" s="131"/>
      <c r="H35" s="102">
        <f>SUM(H36:H38)</f>
        <v>363</v>
      </c>
      <c r="I35" s="103">
        <f>SUM(I36:I38)</f>
        <v>85722268</v>
      </c>
      <c r="J35" s="103">
        <f>(I35/H35)</f>
        <v>236149.49862258954</v>
      </c>
      <c r="K35" s="117"/>
      <c r="L35" s="139"/>
      <c r="M35" s="131">
        <f>SUM(M36:M38)</f>
        <v>9</v>
      </c>
      <c r="N35" s="102">
        <f>SUM(N36:N38)</f>
        <v>266</v>
      </c>
      <c r="O35" s="103">
        <f>SUM(O36:O38)</f>
        <v>37286861</v>
      </c>
      <c r="P35" s="103">
        <f>(O35/M35)</f>
        <v>4142984.5555555555</v>
      </c>
      <c r="Q35" s="78">
        <f>(O35/N35)</f>
        <v>140176.16917293234</v>
      </c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BK35" s="58"/>
      <c r="CC35" s="59"/>
      <c r="CI35" s="60"/>
    </row>
    <row r="36" spans="2:87" ht="14.25" x14ac:dyDescent="0.2">
      <c r="B36" s="87" t="s">
        <v>15</v>
      </c>
      <c r="C36" s="82"/>
      <c r="D36" s="112">
        <v>150</v>
      </c>
      <c r="E36" s="112">
        <v>150</v>
      </c>
      <c r="F36" s="128">
        <v>35381093</v>
      </c>
      <c r="G36" s="136"/>
      <c r="H36" s="112">
        <v>150</v>
      </c>
      <c r="I36" s="113">
        <v>35381093</v>
      </c>
      <c r="J36" s="113">
        <f>(I36/H36)</f>
        <v>235873.95333333334</v>
      </c>
      <c r="K36" s="118">
        <v>7</v>
      </c>
      <c r="L36" s="140"/>
      <c r="M36" s="136">
        <v>0</v>
      </c>
      <c r="N36" s="112">
        <v>0</v>
      </c>
      <c r="O36" s="113">
        <v>0</v>
      </c>
      <c r="P36" s="113"/>
      <c r="Q36" s="85"/>
    </row>
    <row r="37" spans="2:87" ht="14.25" x14ac:dyDescent="0.2">
      <c r="B37" s="87" t="s">
        <v>16</v>
      </c>
      <c r="C37" s="82"/>
      <c r="D37" s="112">
        <v>63</v>
      </c>
      <c r="E37" s="112">
        <v>267</v>
      </c>
      <c r="F37" s="128">
        <v>44446430</v>
      </c>
      <c r="G37" s="136"/>
      <c r="H37" s="112">
        <v>58</v>
      </c>
      <c r="I37" s="113">
        <v>13565521</v>
      </c>
      <c r="J37" s="113">
        <f>(I37/H37)</f>
        <v>233888.29310344829</v>
      </c>
      <c r="K37" s="118">
        <v>9</v>
      </c>
      <c r="L37" s="140"/>
      <c r="M37" s="136">
        <v>3</v>
      </c>
      <c r="N37" s="112">
        <v>205</v>
      </c>
      <c r="O37" s="113">
        <v>30614242</v>
      </c>
      <c r="P37" s="113">
        <f t="shared" ref="P37:P38" si="6">(O37/M37)</f>
        <v>10204747.333333334</v>
      </c>
      <c r="Q37" s="85">
        <f t="shared" ref="Q37:Q38" si="7">(O37/N37)</f>
        <v>149337.76585365852</v>
      </c>
    </row>
    <row r="38" spans="2:87" ht="14.25" x14ac:dyDescent="0.2">
      <c r="B38" s="87" t="s">
        <v>17</v>
      </c>
      <c r="C38" s="82"/>
      <c r="D38" s="112">
        <v>161</v>
      </c>
      <c r="E38" s="112">
        <v>216</v>
      </c>
      <c r="F38" s="128">
        <v>43448273</v>
      </c>
      <c r="G38" s="136"/>
      <c r="H38" s="112">
        <v>155</v>
      </c>
      <c r="I38" s="113">
        <v>36775654</v>
      </c>
      <c r="J38" s="113">
        <f>(I38/H38)</f>
        <v>237262.28387096775</v>
      </c>
      <c r="K38" s="118">
        <v>6</v>
      </c>
      <c r="L38" s="140"/>
      <c r="M38" s="136">
        <v>6</v>
      </c>
      <c r="N38" s="112">
        <v>61</v>
      </c>
      <c r="O38" s="113">
        <v>6672619</v>
      </c>
      <c r="P38" s="113">
        <f t="shared" si="6"/>
        <v>1112103.1666666667</v>
      </c>
      <c r="Q38" s="85">
        <f t="shared" si="7"/>
        <v>109387.19672131147</v>
      </c>
    </row>
    <row r="39" spans="2:87" ht="14.25" x14ac:dyDescent="0.2">
      <c r="B39" s="77"/>
      <c r="C39" s="61"/>
      <c r="D39" s="102"/>
      <c r="E39" s="102"/>
      <c r="F39" s="123"/>
      <c r="G39" s="131"/>
      <c r="H39" s="102"/>
      <c r="I39" s="105"/>
      <c r="J39" s="103"/>
      <c r="K39" s="117"/>
      <c r="L39" s="139"/>
      <c r="M39" s="131"/>
      <c r="N39" s="102"/>
      <c r="O39" s="103"/>
      <c r="P39" s="103"/>
      <c r="Q39" s="78"/>
    </row>
    <row r="40" spans="2:87" s="57" customFormat="1" ht="14.25" x14ac:dyDescent="0.2">
      <c r="B40" s="80" t="s">
        <v>18</v>
      </c>
      <c r="C40" s="61"/>
      <c r="D40" s="102">
        <f>SUM(D41:D43)</f>
        <v>98</v>
      </c>
      <c r="E40" s="102">
        <f>SUM(E41:E43)</f>
        <v>98</v>
      </c>
      <c r="F40" s="122">
        <f>SUM(F41:F43)</f>
        <v>20060445</v>
      </c>
      <c r="G40" s="131"/>
      <c r="H40" s="102">
        <f>SUM(H41:H43)</f>
        <v>98</v>
      </c>
      <c r="I40" s="103">
        <f>SUM(I41:I43)</f>
        <v>20060445</v>
      </c>
      <c r="J40" s="103">
        <f>(I40/H40)</f>
        <v>204698.41836734695</v>
      </c>
      <c r="K40" s="117"/>
      <c r="L40" s="139"/>
      <c r="M40" s="131"/>
      <c r="N40" s="102"/>
      <c r="O40" s="103"/>
      <c r="P40" s="103"/>
      <c r="Q40" s="78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BK40" s="58"/>
      <c r="CC40" s="59"/>
      <c r="CI40" s="60"/>
    </row>
    <row r="41" spans="2:87" ht="14.25" x14ac:dyDescent="0.2">
      <c r="B41" s="87" t="s">
        <v>19</v>
      </c>
      <c r="C41" s="82"/>
      <c r="D41" s="112">
        <v>20</v>
      </c>
      <c r="E41" s="112">
        <v>20</v>
      </c>
      <c r="F41" s="128">
        <v>4591642</v>
      </c>
      <c r="G41" s="136"/>
      <c r="H41" s="112">
        <v>20</v>
      </c>
      <c r="I41" s="113">
        <v>4591642</v>
      </c>
      <c r="J41" s="113">
        <f>(I41/H41)</f>
        <v>229582.1</v>
      </c>
      <c r="K41" s="118">
        <v>10</v>
      </c>
      <c r="L41" s="140"/>
      <c r="M41" s="136">
        <v>0</v>
      </c>
      <c r="N41" s="112">
        <v>0</v>
      </c>
      <c r="O41" s="113">
        <v>0</v>
      </c>
      <c r="P41" s="113"/>
      <c r="Q41" s="85"/>
    </row>
    <row r="42" spans="2:87" ht="14.25" x14ac:dyDescent="0.2">
      <c r="B42" s="87" t="s">
        <v>20</v>
      </c>
      <c r="C42" s="82"/>
      <c r="D42" s="112">
        <v>34</v>
      </c>
      <c r="E42" s="112">
        <v>34</v>
      </c>
      <c r="F42" s="128">
        <v>5660103</v>
      </c>
      <c r="G42" s="136"/>
      <c r="H42" s="112">
        <v>34</v>
      </c>
      <c r="I42" s="113">
        <v>5660103</v>
      </c>
      <c r="J42" s="113">
        <f>(I42/H42)</f>
        <v>166473.61764705883</v>
      </c>
      <c r="K42" s="118">
        <v>16</v>
      </c>
      <c r="L42" s="140"/>
      <c r="M42" s="136">
        <v>0</v>
      </c>
      <c r="N42" s="112">
        <v>0</v>
      </c>
      <c r="O42" s="113">
        <v>0</v>
      </c>
      <c r="P42" s="113"/>
      <c r="Q42" s="85"/>
    </row>
    <row r="43" spans="2:87" ht="14.25" x14ac:dyDescent="0.2">
      <c r="B43" s="87" t="s">
        <v>21</v>
      </c>
      <c r="C43" s="82"/>
      <c r="D43" s="112">
        <v>44</v>
      </c>
      <c r="E43" s="112">
        <v>44</v>
      </c>
      <c r="F43" s="128">
        <v>9808700</v>
      </c>
      <c r="G43" s="136"/>
      <c r="H43" s="112">
        <v>44</v>
      </c>
      <c r="I43" s="113">
        <v>9808700</v>
      </c>
      <c r="J43" s="113">
        <f>(I43/H43)</f>
        <v>222925</v>
      </c>
      <c r="K43" s="118">
        <v>11</v>
      </c>
      <c r="L43" s="140"/>
      <c r="M43" s="136">
        <v>0</v>
      </c>
      <c r="N43" s="112">
        <v>0</v>
      </c>
      <c r="O43" s="113">
        <v>0</v>
      </c>
      <c r="P43" s="113"/>
      <c r="Q43" s="85"/>
    </row>
    <row r="44" spans="2:87" ht="14.25" x14ac:dyDescent="0.2">
      <c r="B44" s="80"/>
      <c r="C44" s="61"/>
      <c r="D44" s="102"/>
      <c r="E44" s="102"/>
      <c r="F44" s="123"/>
      <c r="G44" s="131"/>
      <c r="H44" s="102"/>
      <c r="I44" s="105"/>
      <c r="J44" s="103"/>
      <c r="K44" s="117"/>
      <c r="L44" s="139"/>
      <c r="M44" s="131"/>
      <c r="N44" s="102"/>
      <c r="O44" s="103"/>
      <c r="P44" s="103"/>
      <c r="Q44" s="78"/>
    </row>
    <row r="45" spans="2:87" s="57" customFormat="1" ht="14.25" x14ac:dyDescent="0.2">
      <c r="B45" s="80" t="s">
        <v>31</v>
      </c>
      <c r="C45" s="61"/>
      <c r="D45" s="102"/>
      <c r="E45" s="102"/>
      <c r="F45" s="122"/>
      <c r="G45" s="131"/>
      <c r="H45" s="102"/>
      <c r="I45" s="103"/>
      <c r="J45" s="103"/>
      <c r="K45" s="117"/>
      <c r="L45" s="139"/>
      <c r="M45" s="131"/>
      <c r="N45" s="102"/>
      <c r="O45" s="103"/>
      <c r="P45" s="103"/>
      <c r="Q45" s="78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BK45" s="58"/>
      <c r="CC45" s="59"/>
      <c r="CI45" s="60"/>
    </row>
    <row r="46" spans="2:87" ht="14.25" x14ac:dyDescent="0.2">
      <c r="B46" s="87" t="s">
        <v>35</v>
      </c>
      <c r="C46" s="82"/>
      <c r="D46" s="112"/>
      <c r="E46" s="112"/>
      <c r="F46" s="128"/>
      <c r="G46" s="136"/>
      <c r="H46" s="112"/>
      <c r="I46" s="113"/>
      <c r="J46" s="113"/>
      <c r="K46" s="118"/>
      <c r="L46" s="140"/>
      <c r="M46" s="136"/>
      <c r="N46" s="112"/>
      <c r="O46" s="113"/>
      <c r="P46" s="113"/>
      <c r="Q46" s="85"/>
    </row>
    <row r="47" spans="2:87" ht="14.25" x14ac:dyDescent="0.2">
      <c r="B47" s="88" t="s">
        <v>46</v>
      </c>
      <c r="C47" s="82"/>
      <c r="D47" s="112"/>
      <c r="E47" s="112"/>
      <c r="F47" s="128"/>
      <c r="G47" s="136"/>
      <c r="H47" s="112"/>
      <c r="I47" s="113"/>
      <c r="J47" s="113"/>
      <c r="K47" s="118"/>
      <c r="L47" s="140"/>
      <c r="M47" s="136"/>
      <c r="N47" s="112"/>
      <c r="O47" s="113"/>
      <c r="P47" s="113"/>
      <c r="Q47" s="85"/>
    </row>
    <row r="48" spans="2:87" ht="14.25" x14ac:dyDescent="0.2">
      <c r="B48" s="88" t="s">
        <v>47</v>
      </c>
      <c r="C48" s="82"/>
      <c r="D48" s="112"/>
      <c r="E48" s="112"/>
      <c r="F48" s="128"/>
      <c r="G48" s="136"/>
      <c r="H48" s="112"/>
      <c r="I48" s="113"/>
      <c r="J48" s="113"/>
      <c r="K48" s="118"/>
      <c r="L48" s="140"/>
      <c r="M48" s="136"/>
      <c r="N48" s="112"/>
      <c r="O48" s="113"/>
      <c r="P48" s="113"/>
      <c r="Q48" s="85"/>
    </row>
    <row r="49" spans="2:87" ht="14.25" x14ac:dyDescent="0.2">
      <c r="B49" s="87" t="s">
        <v>22</v>
      </c>
      <c r="C49" s="82"/>
      <c r="D49" s="112">
        <v>6</v>
      </c>
      <c r="E49" s="112">
        <v>6</v>
      </c>
      <c r="F49" s="128">
        <v>2496451</v>
      </c>
      <c r="G49" s="136"/>
      <c r="H49" s="112">
        <v>6</v>
      </c>
      <c r="I49" s="113">
        <v>2496451</v>
      </c>
      <c r="J49" s="113">
        <f>(I49/H49)</f>
        <v>416075.16666666669</v>
      </c>
      <c r="K49" s="118">
        <v>1</v>
      </c>
      <c r="L49" s="140"/>
      <c r="M49" s="136">
        <v>0</v>
      </c>
      <c r="N49" s="112">
        <v>0</v>
      </c>
      <c r="O49" s="113">
        <v>0</v>
      </c>
      <c r="P49" s="113"/>
      <c r="Q49" s="85"/>
    </row>
    <row r="50" spans="2:87" ht="14.25" x14ac:dyDescent="0.2">
      <c r="B50" s="87" t="s">
        <v>23</v>
      </c>
      <c r="C50" s="82"/>
      <c r="D50" s="112">
        <v>18</v>
      </c>
      <c r="E50" s="112">
        <v>18</v>
      </c>
      <c r="F50" s="128">
        <v>4588940</v>
      </c>
      <c r="G50" s="136"/>
      <c r="H50" s="112">
        <v>18</v>
      </c>
      <c r="I50" s="113">
        <v>4588940</v>
      </c>
      <c r="J50" s="113">
        <f>(I50/H50)</f>
        <v>254941.11111111112</v>
      </c>
      <c r="K50" s="118">
        <v>5</v>
      </c>
      <c r="L50" s="140"/>
      <c r="M50" s="136">
        <v>0</v>
      </c>
      <c r="N50" s="112">
        <v>0</v>
      </c>
      <c r="O50" s="113">
        <v>0</v>
      </c>
      <c r="P50" s="113"/>
      <c r="Q50" s="85"/>
    </row>
    <row r="51" spans="2:87" ht="14.25" x14ac:dyDescent="0.2">
      <c r="B51" s="80"/>
      <c r="C51" s="61"/>
      <c r="D51" s="102"/>
      <c r="E51" s="102"/>
      <c r="F51" s="122"/>
      <c r="G51" s="131"/>
      <c r="H51" s="102"/>
      <c r="I51" s="103"/>
      <c r="J51" s="103"/>
      <c r="K51" s="117"/>
      <c r="L51" s="139"/>
      <c r="M51" s="131"/>
      <c r="N51" s="102"/>
      <c r="O51" s="103"/>
      <c r="P51" s="103"/>
      <c r="Q51" s="78"/>
    </row>
    <row r="52" spans="2:87" s="57" customFormat="1" ht="14.25" x14ac:dyDescent="0.2">
      <c r="B52" s="80" t="s">
        <v>32</v>
      </c>
      <c r="C52" s="61"/>
      <c r="D52" s="102"/>
      <c r="E52" s="102"/>
      <c r="F52" s="122"/>
      <c r="G52" s="131"/>
      <c r="H52" s="102"/>
      <c r="I52" s="103"/>
      <c r="J52" s="103"/>
      <c r="K52" s="117"/>
      <c r="L52" s="139"/>
      <c r="M52" s="131"/>
      <c r="N52" s="102"/>
      <c r="O52" s="103"/>
      <c r="P52" s="103"/>
      <c r="Q52" s="78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BK52" s="58"/>
      <c r="CC52" s="59"/>
      <c r="CI52" s="60"/>
    </row>
    <row r="53" spans="2:87" ht="14.25" x14ac:dyDescent="0.2">
      <c r="B53" s="87" t="s">
        <v>36</v>
      </c>
      <c r="C53" s="82"/>
      <c r="D53" s="112"/>
      <c r="E53" s="112"/>
      <c r="F53" s="128"/>
      <c r="G53" s="136"/>
      <c r="H53" s="112"/>
      <c r="I53" s="113"/>
      <c r="J53" s="113"/>
      <c r="K53" s="118"/>
      <c r="L53" s="140"/>
      <c r="M53" s="136"/>
      <c r="N53" s="112"/>
      <c r="O53" s="113"/>
      <c r="P53" s="113"/>
      <c r="Q53" s="85"/>
    </row>
    <row r="54" spans="2:87" ht="14.25" x14ac:dyDescent="0.2">
      <c r="B54" s="88" t="s">
        <v>48</v>
      </c>
      <c r="C54" s="82"/>
      <c r="D54" s="112"/>
      <c r="E54" s="112"/>
      <c r="F54" s="128"/>
      <c r="G54" s="136"/>
      <c r="H54" s="112"/>
      <c r="I54" s="113"/>
      <c r="J54" s="113"/>
      <c r="K54" s="118"/>
      <c r="L54" s="140"/>
      <c r="M54" s="136"/>
      <c r="N54" s="112"/>
      <c r="O54" s="113"/>
      <c r="P54" s="113"/>
      <c r="Q54" s="85"/>
    </row>
    <row r="55" spans="2:87" ht="14.25" x14ac:dyDescent="0.2">
      <c r="B55" s="88" t="s">
        <v>49</v>
      </c>
      <c r="C55" s="82"/>
      <c r="D55" s="112"/>
      <c r="E55" s="112"/>
      <c r="F55" s="128"/>
      <c r="G55" s="136"/>
      <c r="H55" s="112"/>
      <c r="I55" s="113"/>
      <c r="J55" s="113"/>
      <c r="K55" s="118"/>
      <c r="L55" s="140"/>
      <c r="M55" s="136"/>
      <c r="N55" s="112"/>
      <c r="O55" s="113"/>
      <c r="P55" s="113"/>
      <c r="Q55" s="85"/>
    </row>
    <row r="56" spans="2:87" ht="14.25" x14ac:dyDescent="0.2">
      <c r="B56" s="87" t="s">
        <v>24</v>
      </c>
      <c r="C56" s="82"/>
      <c r="D56" s="112">
        <v>15</v>
      </c>
      <c r="E56" s="112">
        <v>15</v>
      </c>
      <c r="F56" s="128">
        <v>4518673</v>
      </c>
      <c r="G56" s="136"/>
      <c r="H56" s="112">
        <v>15</v>
      </c>
      <c r="I56" s="113">
        <v>4518673</v>
      </c>
      <c r="J56" s="113">
        <f>(I56/H56)</f>
        <v>301244.86666666664</v>
      </c>
      <c r="K56" s="118">
        <v>2</v>
      </c>
      <c r="L56" s="140"/>
      <c r="M56" s="136">
        <v>0</v>
      </c>
      <c r="N56" s="112">
        <v>0</v>
      </c>
      <c r="O56" s="113">
        <v>0</v>
      </c>
      <c r="P56" s="113"/>
      <c r="Q56" s="85"/>
    </row>
    <row r="57" spans="2:87" ht="14.25" x14ac:dyDescent="0.2">
      <c r="B57" s="87" t="s">
        <v>37</v>
      </c>
      <c r="C57" s="82"/>
      <c r="D57" s="112"/>
      <c r="E57" s="112"/>
      <c r="F57" s="128"/>
      <c r="G57" s="136"/>
      <c r="H57" s="112"/>
      <c r="I57" s="113"/>
      <c r="J57" s="113"/>
      <c r="K57" s="118"/>
      <c r="L57" s="140"/>
      <c r="M57" s="136"/>
      <c r="N57" s="112"/>
      <c r="O57" s="113"/>
      <c r="P57" s="113"/>
      <c r="Q57" s="85"/>
    </row>
    <row r="58" spans="2:87" ht="14.25" x14ac:dyDescent="0.2">
      <c r="B58" s="88" t="s">
        <v>50</v>
      </c>
      <c r="C58" s="82"/>
      <c r="D58" s="112">
        <v>0</v>
      </c>
      <c r="E58" s="112">
        <v>0</v>
      </c>
      <c r="F58" s="128">
        <v>0</v>
      </c>
      <c r="G58" s="136"/>
      <c r="H58" s="112">
        <v>0</v>
      </c>
      <c r="I58" s="113">
        <v>0</v>
      </c>
      <c r="J58" s="113"/>
      <c r="K58" s="118"/>
      <c r="L58" s="140"/>
      <c r="M58" s="136">
        <v>0</v>
      </c>
      <c r="N58" s="112">
        <v>0</v>
      </c>
      <c r="O58" s="113">
        <v>0</v>
      </c>
      <c r="P58" s="113"/>
      <c r="Q58" s="85"/>
    </row>
    <row r="59" spans="2:87" ht="14.25" x14ac:dyDescent="0.2">
      <c r="B59" s="88" t="s">
        <v>51</v>
      </c>
      <c r="C59" s="82"/>
      <c r="D59" s="112"/>
      <c r="E59" s="112"/>
      <c r="F59" s="128"/>
      <c r="G59" s="136"/>
      <c r="H59" s="112"/>
      <c r="I59" s="113"/>
      <c r="J59" s="113"/>
      <c r="K59" s="118"/>
      <c r="L59" s="140"/>
      <c r="M59" s="136"/>
      <c r="N59" s="112"/>
      <c r="O59" s="113"/>
      <c r="P59" s="113"/>
      <c r="Q59" s="85"/>
    </row>
    <row r="60" spans="2:87" ht="14.25" x14ac:dyDescent="0.2">
      <c r="B60" s="87" t="s">
        <v>25</v>
      </c>
      <c r="C60" s="82"/>
      <c r="D60" s="112">
        <v>20</v>
      </c>
      <c r="E60" s="112">
        <v>20</v>
      </c>
      <c r="F60" s="128">
        <v>4691731</v>
      </c>
      <c r="G60" s="136"/>
      <c r="H60" s="112">
        <v>20</v>
      </c>
      <c r="I60" s="113">
        <v>4691731</v>
      </c>
      <c r="J60" s="113">
        <f>(I60/H60)</f>
        <v>234586.55</v>
      </c>
      <c r="K60" s="118">
        <v>8</v>
      </c>
      <c r="L60" s="140"/>
      <c r="M60" s="136">
        <v>0</v>
      </c>
      <c r="N60" s="112">
        <v>0</v>
      </c>
      <c r="O60" s="113">
        <v>0</v>
      </c>
      <c r="P60" s="113"/>
      <c r="Q60" s="85"/>
    </row>
    <row r="61" spans="2:87" ht="14.25" x14ac:dyDescent="0.2">
      <c r="B61" s="87" t="s">
        <v>38</v>
      </c>
      <c r="C61" s="82"/>
      <c r="D61" s="112"/>
      <c r="E61" s="112"/>
      <c r="F61" s="128"/>
      <c r="G61" s="136"/>
      <c r="H61" s="112"/>
      <c r="I61" s="113"/>
      <c r="J61" s="113"/>
      <c r="K61" s="118"/>
      <c r="L61" s="140"/>
      <c r="M61" s="136"/>
      <c r="N61" s="112"/>
      <c r="O61" s="113"/>
      <c r="P61" s="113"/>
      <c r="Q61" s="85"/>
    </row>
    <row r="62" spans="2:87" ht="14.25" x14ac:dyDescent="0.2">
      <c r="B62" s="88" t="s">
        <v>52</v>
      </c>
      <c r="C62" s="82"/>
      <c r="D62" s="112">
        <v>5</v>
      </c>
      <c r="E62" s="112">
        <v>5</v>
      </c>
      <c r="F62" s="128">
        <v>1106980</v>
      </c>
      <c r="G62" s="136"/>
      <c r="H62" s="112">
        <v>5</v>
      </c>
      <c r="I62" s="113">
        <v>1106980</v>
      </c>
      <c r="J62" s="113">
        <f>(I62/H62)</f>
        <v>221396</v>
      </c>
      <c r="K62" s="118"/>
      <c r="L62" s="140"/>
      <c r="M62" s="136">
        <v>0</v>
      </c>
      <c r="N62" s="112">
        <v>0</v>
      </c>
      <c r="O62" s="113">
        <v>0</v>
      </c>
      <c r="P62" s="113"/>
      <c r="Q62" s="85"/>
    </row>
    <row r="63" spans="2:87" ht="14.25" x14ac:dyDescent="0.2">
      <c r="B63" s="89"/>
      <c r="C63" s="61"/>
      <c r="D63" s="102"/>
      <c r="E63" s="102"/>
      <c r="F63" s="122"/>
      <c r="G63" s="131"/>
      <c r="H63" s="102"/>
      <c r="I63" s="103"/>
      <c r="J63" s="103"/>
      <c r="K63" s="117"/>
      <c r="L63" s="139"/>
      <c r="M63" s="131"/>
      <c r="N63" s="102"/>
      <c r="O63" s="103"/>
      <c r="P63" s="103"/>
      <c r="Q63" s="78"/>
    </row>
    <row r="64" spans="2:87" s="57" customFormat="1" ht="14.25" x14ac:dyDescent="0.2">
      <c r="B64" s="80" t="s">
        <v>33</v>
      </c>
      <c r="C64" s="61"/>
      <c r="D64" s="102"/>
      <c r="E64" s="102"/>
      <c r="F64" s="122"/>
      <c r="G64" s="131"/>
      <c r="H64" s="102"/>
      <c r="I64" s="103"/>
      <c r="J64" s="103"/>
      <c r="K64" s="117"/>
      <c r="L64" s="139"/>
      <c r="M64" s="131"/>
      <c r="N64" s="102"/>
      <c r="O64" s="103"/>
      <c r="P64" s="103"/>
      <c r="Q64" s="78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BK64" s="58"/>
      <c r="CC64" s="59"/>
      <c r="CI64" s="60"/>
    </row>
    <row r="65" spans="2:17" ht="14.25" x14ac:dyDescent="0.2">
      <c r="B65" s="87" t="s">
        <v>39</v>
      </c>
      <c r="C65" s="82"/>
      <c r="D65" s="112"/>
      <c r="E65" s="112"/>
      <c r="F65" s="128"/>
      <c r="G65" s="136"/>
      <c r="H65" s="112"/>
      <c r="I65" s="113"/>
      <c r="J65" s="113"/>
      <c r="K65" s="118"/>
      <c r="L65" s="140"/>
      <c r="M65" s="136"/>
      <c r="N65" s="112"/>
      <c r="O65" s="113"/>
      <c r="P65" s="113"/>
      <c r="Q65" s="85"/>
    </row>
    <row r="66" spans="2:17" ht="14.25" x14ac:dyDescent="0.2">
      <c r="B66" s="87" t="s">
        <v>53</v>
      </c>
      <c r="C66" s="82"/>
      <c r="D66" s="112">
        <v>2</v>
      </c>
      <c r="E66" s="112">
        <v>2</v>
      </c>
      <c r="F66" s="128">
        <v>300695</v>
      </c>
      <c r="G66" s="136"/>
      <c r="H66" s="112">
        <v>2</v>
      </c>
      <c r="I66" s="113">
        <v>300695</v>
      </c>
      <c r="J66" s="113">
        <f>(I66/H66)</f>
        <v>150347.5</v>
      </c>
      <c r="K66" s="118">
        <v>17</v>
      </c>
      <c r="L66" s="140"/>
      <c r="M66" s="136">
        <v>0</v>
      </c>
      <c r="N66" s="112">
        <v>0</v>
      </c>
      <c r="O66" s="113">
        <v>0</v>
      </c>
      <c r="P66" s="113"/>
      <c r="Q66" s="85"/>
    </row>
    <row r="67" spans="2:17" ht="14.25" x14ac:dyDescent="0.2">
      <c r="B67" s="87" t="s">
        <v>26</v>
      </c>
      <c r="C67" s="82"/>
      <c r="D67" s="112">
        <v>20</v>
      </c>
      <c r="E67" s="112">
        <v>25</v>
      </c>
      <c r="F67" s="128">
        <v>3824097</v>
      </c>
      <c r="G67" s="136"/>
      <c r="H67" s="112">
        <v>19</v>
      </c>
      <c r="I67" s="113">
        <v>3307975</v>
      </c>
      <c r="J67" s="113">
        <f>(I67/H67)</f>
        <v>174103.94736842104</v>
      </c>
      <c r="K67" s="118">
        <v>15</v>
      </c>
      <c r="L67" s="140"/>
      <c r="M67" s="136">
        <v>1</v>
      </c>
      <c r="N67" s="112">
        <v>6</v>
      </c>
      <c r="O67" s="113">
        <v>516122</v>
      </c>
      <c r="P67" s="113">
        <f>(O67/M67)</f>
        <v>516122</v>
      </c>
      <c r="Q67" s="85">
        <f>(O67/N67)</f>
        <v>86020.333333333328</v>
      </c>
    </row>
    <row r="68" spans="2:17" ht="14.25" x14ac:dyDescent="0.2">
      <c r="B68" s="87" t="s">
        <v>54</v>
      </c>
      <c r="C68" s="82"/>
      <c r="D68" s="112"/>
      <c r="E68" s="112"/>
      <c r="F68" s="128"/>
      <c r="G68" s="136"/>
      <c r="H68" s="112"/>
      <c r="I68" s="113"/>
      <c r="J68" s="113"/>
      <c r="K68" s="118"/>
      <c r="L68" s="140"/>
      <c r="M68" s="136"/>
      <c r="N68" s="112"/>
      <c r="O68" s="113"/>
      <c r="P68" s="113"/>
      <c r="Q68" s="85"/>
    </row>
    <row r="69" spans="2:17" ht="14.25" x14ac:dyDescent="0.2">
      <c r="B69" s="88" t="s">
        <v>55</v>
      </c>
      <c r="C69" s="82"/>
      <c r="D69" s="112">
        <v>2</v>
      </c>
      <c r="E69" s="112">
        <v>2</v>
      </c>
      <c r="F69" s="128">
        <v>421000</v>
      </c>
      <c r="G69" s="136"/>
      <c r="H69" s="112">
        <v>2</v>
      </c>
      <c r="I69" s="113">
        <v>421000</v>
      </c>
      <c r="J69" s="113">
        <f>(I69/H69)</f>
        <v>210500</v>
      </c>
      <c r="K69" s="118"/>
      <c r="L69" s="140"/>
      <c r="M69" s="136">
        <v>0</v>
      </c>
      <c r="N69" s="112">
        <v>0</v>
      </c>
      <c r="O69" s="113">
        <v>0</v>
      </c>
      <c r="P69" s="113"/>
      <c r="Q69" s="85"/>
    </row>
    <row r="70" spans="2:17" ht="15" thickBot="1" x14ac:dyDescent="0.25">
      <c r="B70" s="90"/>
      <c r="C70" s="91"/>
      <c r="D70" s="119"/>
      <c r="E70" s="119"/>
      <c r="F70" s="129"/>
      <c r="G70" s="137"/>
      <c r="H70" s="119"/>
      <c r="I70" s="120"/>
      <c r="J70" s="120"/>
      <c r="K70" s="119"/>
      <c r="L70" s="141"/>
      <c r="M70" s="137"/>
      <c r="N70" s="119"/>
      <c r="O70" s="120"/>
      <c r="P70" s="120"/>
      <c r="Q70" s="92"/>
    </row>
    <row r="71" spans="2:17" ht="15" thickTop="1" x14ac:dyDescent="0.2">
      <c r="B71" s="145"/>
      <c r="C71" s="82"/>
      <c r="D71" s="83"/>
      <c r="E71" s="83"/>
      <c r="F71" s="84"/>
      <c r="G71" s="83"/>
      <c r="H71" s="83"/>
      <c r="I71" s="84"/>
      <c r="J71" s="84"/>
      <c r="K71" s="83"/>
      <c r="L71" s="83"/>
      <c r="M71" s="83"/>
      <c r="N71" s="83"/>
      <c r="O71" s="84"/>
      <c r="P71" s="84"/>
      <c r="Q71" s="84"/>
    </row>
    <row r="72" spans="2:17" ht="14.25" x14ac:dyDescent="0.2">
      <c r="B72" s="145"/>
      <c r="C72" s="82"/>
      <c r="D72" s="83"/>
      <c r="E72" s="83"/>
      <c r="F72" s="84"/>
      <c r="G72" s="83"/>
      <c r="H72" s="83"/>
      <c r="I72" s="84"/>
      <c r="J72" s="84"/>
      <c r="K72" s="83"/>
      <c r="L72" s="83"/>
      <c r="M72" s="83"/>
      <c r="N72" s="83"/>
      <c r="O72" s="84"/>
      <c r="P72" s="84"/>
      <c r="Q72" s="84"/>
    </row>
    <row r="73" spans="2:17" ht="14.25" x14ac:dyDescent="0.2">
      <c r="B73" s="65" t="s">
        <v>71</v>
      </c>
      <c r="C73" s="62"/>
      <c r="D73" s="4"/>
      <c r="E73" s="4"/>
      <c r="F73" s="63"/>
      <c r="G73" s="4"/>
      <c r="H73" s="4"/>
      <c r="I73" s="63"/>
      <c r="J73" s="63"/>
      <c r="K73" s="4"/>
      <c r="L73" s="4"/>
      <c r="M73" s="4"/>
      <c r="N73" s="4"/>
      <c r="O73" s="63"/>
      <c r="P73" s="63"/>
      <c r="Q73" s="63"/>
    </row>
    <row r="74" spans="2:17" ht="14.25" x14ac:dyDescent="0.2">
      <c r="B74" s="65" t="s">
        <v>27</v>
      </c>
      <c r="C74" s="62"/>
      <c r="D74" s="4"/>
      <c r="E74" s="4"/>
      <c r="F74" s="66"/>
      <c r="G74" s="4"/>
      <c r="H74" s="4"/>
      <c r="I74" s="66"/>
      <c r="J74" s="66"/>
      <c r="K74" s="64"/>
      <c r="L74" s="4"/>
      <c r="M74" s="4"/>
      <c r="N74" s="4"/>
      <c r="O74" s="63"/>
      <c r="P74" s="63"/>
      <c r="Q74" s="63"/>
    </row>
    <row r="75" spans="2:17" ht="14.25" x14ac:dyDescent="0.2">
      <c r="B75" s="67" t="s">
        <v>28</v>
      </c>
      <c r="C75" s="62"/>
      <c r="D75" s="4"/>
      <c r="E75" s="4"/>
      <c r="F75" s="66"/>
      <c r="G75" s="4"/>
      <c r="H75" s="4"/>
      <c r="I75" s="66"/>
      <c r="J75" s="66"/>
      <c r="K75" s="64"/>
      <c r="L75" s="4"/>
      <c r="M75" s="4"/>
      <c r="N75" s="4"/>
      <c r="O75" s="63"/>
      <c r="P75" s="63"/>
      <c r="Q75" s="63"/>
    </row>
    <row r="76" spans="2:17" ht="14.25" x14ac:dyDescent="0.2">
      <c r="B76" s="67" t="s">
        <v>29</v>
      </c>
      <c r="C76" s="62"/>
      <c r="D76" s="4"/>
      <c r="E76" s="4"/>
      <c r="F76" s="66"/>
      <c r="G76" s="4"/>
      <c r="H76" s="4"/>
      <c r="I76" s="66"/>
      <c r="J76" s="66"/>
      <c r="K76" s="64"/>
      <c r="L76" s="4"/>
      <c r="M76" s="4"/>
      <c r="N76" s="4"/>
      <c r="O76" s="63"/>
      <c r="P76" s="63"/>
      <c r="Q76" s="63"/>
    </row>
    <row r="77" spans="2:17" ht="14.25" x14ac:dyDescent="0.2">
      <c r="B77" s="67" t="s">
        <v>30</v>
      </c>
      <c r="C77" s="62"/>
      <c r="D77" s="4"/>
      <c r="E77" s="4"/>
      <c r="F77" s="66"/>
      <c r="G77" s="4"/>
      <c r="H77" s="4"/>
      <c r="I77" s="66"/>
      <c r="J77" s="66"/>
      <c r="K77" s="64"/>
      <c r="L77" s="4"/>
      <c r="M77" s="4"/>
      <c r="N77" s="4"/>
      <c r="O77" s="63"/>
      <c r="P77" s="63"/>
      <c r="Q77" s="63"/>
    </row>
    <row r="78" spans="2:17" ht="14.25" x14ac:dyDescent="0.2">
      <c r="B78" s="67" t="s">
        <v>40</v>
      </c>
      <c r="C78" s="62"/>
      <c r="D78" s="4"/>
      <c r="E78" s="4"/>
      <c r="F78" s="66"/>
      <c r="G78" s="4"/>
      <c r="H78" s="4"/>
      <c r="I78" s="66"/>
      <c r="J78" s="66"/>
      <c r="K78" s="64"/>
      <c r="L78" s="4"/>
      <c r="M78" s="4"/>
      <c r="N78" s="4"/>
      <c r="O78" s="63"/>
      <c r="P78" s="63"/>
      <c r="Q78" s="63"/>
    </row>
    <row r="79" spans="2:17" ht="14.25" x14ac:dyDescent="0.2">
      <c r="B79" s="67" t="s">
        <v>41</v>
      </c>
      <c r="C79" s="62"/>
      <c r="D79" s="4"/>
      <c r="E79" s="4"/>
      <c r="F79" s="66"/>
      <c r="G79" s="4"/>
      <c r="H79" s="4"/>
      <c r="I79" s="66"/>
      <c r="J79" s="66"/>
      <c r="K79" s="64"/>
      <c r="L79" s="4"/>
      <c r="M79" s="4"/>
      <c r="N79" s="4"/>
      <c r="O79" s="63"/>
      <c r="P79" s="63"/>
      <c r="Q79" s="63"/>
    </row>
    <row r="80" spans="2:17" ht="14.25" x14ac:dyDescent="0.2">
      <c r="B80" s="67" t="s">
        <v>42</v>
      </c>
      <c r="C80" s="62"/>
      <c r="D80" s="4"/>
      <c r="E80" s="4"/>
      <c r="F80" s="66"/>
      <c r="G80" s="4"/>
      <c r="H80" s="4"/>
      <c r="I80" s="66"/>
      <c r="J80" s="66"/>
      <c r="K80" s="64"/>
      <c r="L80" s="4"/>
      <c r="M80" s="4"/>
      <c r="N80" s="4"/>
      <c r="O80" s="63"/>
      <c r="P80" s="63"/>
      <c r="Q80" s="63"/>
    </row>
    <row r="81" spans="2:87" ht="14.25" x14ac:dyDescent="0.2">
      <c r="B81" s="62" t="s">
        <v>43</v>
      </c>
      <c r="C81" s="62"/>
      <c r="D81" s="4"/>
      <c r="E81" s="4"/>
      <c r="F81" s="66"/>
      <c r="G81" s="4"/>
      <c r="H81" s="4"/>
      <c r="I81" s="66"/>
      <c r="J81" s="66"/>
      <c r="K81" s="64"/>
      <c r="L81" s="4"/>
      <c r="M81" s="4"/>
      <c r="N81" s="4"/>
      <c r="O81" s="63"/>
      <c r="P81" s="63"/>
      <c r="Q81" s="63"/>
    </row>
    <row r="82" spans="2:87" ht="14.25" x14ac:dyDescent="0.2">
      <c r="B82" s="62" t="s">
        <v>44</v>
      </c>
      <c r="C82" s="62"/>
      <c r="D82" s="4"/>
      <c r="E82" s="4"/>
      <c r="F82" s="66"/>
      <c r="G82" s="4"/>
      <c r="H82" s="4"/>
      <c r="I82" s="66"/>
      <c r="J82" s="66"/>
      <c r="K82" s="64"/>
      <c r="L82" s="4"/>
      <c r="M82" s="4"/>
      <c r="N82" s="4"/>
      <c r="O82" s="63"/>
      <c r="P82" s="63"/>
      <c r="Q82" s="63"/>
    </row>
    <row r="83" spans="2:87" ht="14.25" x14ac:dyDescent="0.2">
      <c r="B83" s="62" t="s">
        <v>45</v>
      </c>
      <c r="C83" s="62"/>
      <c r="D83" s="4"/>
      <c r="E83" s="4"/>
      <c r="F83" s="66"/>
      <c r="G83" s="4"/>
      <c r="H83" s="4"/>
      <c r="I83" s="66"/>
      <c r="J83" s="66"/>
      <c r="K83" s="64"/>
      <c r="L83" s="4"/>
      <c r="M83" s="4"/>
      <c r="N83" s="4"/>
      <c r="O83" s="63"/>
      <c r="P83" s="63"/>
      <c r="Q83" s="63"/>
      <c r="R83" s="68"/>
      <c r="S83" s="8"/>
    </row>
    <row r="84" spans="2:87" x14ac:dyDescent="0.2">
      <c r="B84" s="69"/>
      <c r="C84" s="57"/>
      <c r="D84" s="56"/>
      <c r="E84" s="56"/>
      <c r="F84" s="70"/>
      <c r="K84" s="10"/>
      <c r="R84" s="6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</row>
    <row r="85" spans="2:87" x14ac:dyDescent="0.2">
      <c r="B85" s="69"/>
      <c r="C85" s="8"/>
      <c r="K85" s="10"/>
      <c r="R85" s="6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</row>
    <row r="86" spans="2:87" x14ac:dyDescent="0.2">
      <c r="B86" s="8"/>
      <c r="C86" s="8"/>
      <c r="K86" s="10"/>
      <c r="R86" s="6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</row>
    <row r="87" spans="2:87" x14ac:dyDescent="0.2">
      <c r="B87" s="8"/>
      <c r="C87" s="8"/>
      <c r="K87" s="10"/>
      <c r="R87" s="68"/>
      <c r="S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BJ87" s="9"/>
      <c r="BK87" s="8"/>
      <c r="CA87" s="10"/>
      <c r="CC87" s="8"/>
      <c r="CG87" s="11"/>
      <c r="CI87" s="8"/>
    </row>
    <row r="88" spans="2:87" x14ac:dyDescent="0.2">
      <c r="AF88" s="8"/>
      <c r="BO88" s="9"/>
    </row>
    <row r="89" spans="2:87" x14ac:dyDescent="0.2">
      <c r="AF89" s="8"/>
      <c r="BO89" s="9"/>
    </row>
    <row r="90" spans="2:87" x14ac:dyDescent="0.2">
      <c r="AF90" s="8"/>
      <c r="BO90" s="9"/>
    </row>
    <row r="91" spans="2:87" x14ac:dyDescent="0.2">
      <c r="AF91" s="8"/>
      <c r="BO91" s="9"/>
    </row>
    <row r="92" spans="2:87" x14ac:dyDescent="0.2">
      <c r="AF92" s="8"/>
      <c r="BO92" s="9"/>
    </row>
    <row r="93" spans="2:87" x14ac:dyDescent="0.2">
      <c r="AF93" s="8"/>
      <c r="BO93" s="9"/>
    </row>
    <row r="94" spans="2:87" x14ac:dyDescent="0.2">
      <c r="AF94" s="8"/>
      <c r="BO94" s="9"/>
    </row>
    <row r="95" spans="2:87" x14ac:dyDescent="0.2">
      <c r="AF95" s="8"/>
      <c r="BO95" s="9"/>
    </row>
    <row r="96" spans="2:87" x14ac:dyDescent="0.2">
      <c r="AF96" s="8"/>
      <c r="BO96" s="9"/>
    </row>
    <row r="97" spans="32:67" x14ac:dyDescent="0.2">
      <c r="AF97" s="8"/>
      <c r="BO97" s="9"/>
    </row>
    <row r="98" spans="32:67" x14ac:dyDescent="0.2">
      <c r="AF98" s="8"/>
      <c r="BO98" s="9"/>
    </row>
    <row r="99" spans="32:67" x14ac:dyDescent="0.2">
      <c r="AF99" s="8"/>
      <c r="BO99" s="9"/>
    </row>
    <row r="100" spans="32:67" x14ac:dyDescent="0.2">
      <c r="AF100" s="8"/>
      <c r="BO100" s="9"/>
    </row>
    <row r="101" spans="32:67" x14ac:dyDescent="0.2">
      <c r="AF101" s="8"/>
      <c r="BO101" s="9"/>
    </row>
    <row r="102" spans="32:67" x14ac:dyDescent="0.2">
      <c r="AF102" s="8"/>
      <c r="BO102" s="9"/>
    </row>
    <row r="103" spans="32:67" x14ac:dyDescent="0.2">
      <c r="AF103" s="8"/>
      <c r="BO103" s="9"/>
    </row>
    <row r="104" spans="32:67" x14ac:dyDescent="0.2">
      <c r="AF104" s="8"/>
      <c r="BO104" s="9"/>
    </row>
    <row r="105" spans="32:67" x14ac:dyDescent="0.2">
      <c r="AF105" s="8"/>
      <c r="BO105" s="9"/>
    </row>
    <row r="106" spans="32:67" x14ac:dyDescent="0.2">
      <c r="AF106" s="8"/>
      <c r="BO106" s="9"/>
    </row>
    <row r="107" spans="32:67" x14ac:dyDescent="0.2">
      <c r="AF107" s="8"/>
      <c r="BO107" s="9"/>
    </row>
    <row r="108" spans="32:67" x14ac:dyDescent="0.2">
      <c r="AF108" s="8"/>
      <c r="BO108" s="9"/>
    </row>
    <row r="109" spans="32:67" x14ac:dyDescent="0.2">
      <c r="BO109" s="9"/>
    </row>
    <row r="110" spans="32:67" x14ac:dyDescent="0.2">
      <c r="BO110" s="9"/>
    </row>
    <row r="111" spans="32:67" x14ac:dyDescent="0.2">
      <c r="BO111" s="9"/>
    </row>
    <row r="112" spans="32:67" x14ac:dyDescent="0.2">
      <c r="BO112" s="9"/>
    </row>
    <row r="113" spans="67:67" x14ac:dyDescent="0.2">
      <c r="BO113" s="9"/>
    </row>
    <row r="114" spans="67:67" x14ac:dyDescent="0.2">
      <c r="BO114" s="9"/>
    </row>
    <row r="115" spans="67:67" x14ac:dyDescent="0.2">
      <c r="BO115" s="9"/>
    </row>
    <row r="116" spans="67:67" x14ac:dyDescent="0.2">
      <c r="BO116" s="9"/>
    </row>
    <row r="117" spans="67:67" x14ac:dyDescent="0.2">
      <c r="BO117" s="9"/>
    </row>
    <row r="118" spans="67:67" x14ac:dyDescent="0.2">
      <c r="BO118" s="9"/>
    </row>
    <row r="119" spans="67:67" x14ac:dyDescent="0.2">
      <c r="BO119" s="9"/>
    </row>
    <row r="120" spans="67:67" x14ac:dyDescent="0.2">
      <c r="BO120" s="9"/>
    </row>
    <row r="121" spans="67:67" x14ac:dyDescent="0.2">
      <c r="BO121" s="9"/>
    </row>
    <row r="122" spans="67:67" x14ac:dyDescent="0.2">
      <c r="BO122" s="9"/>
    </row>
    <row r="123" spans="67:67" x14ac:dyDescent="0.2">
      <c r="BO123" s="9"/>
    </row>
    <row r="124" spans="67:67" x14ac:dyDescent="0.2">
      <c r="BO124" s="9"/>
    </row>
    <row r="125" spans="67:67" x14ac:dyDescent="0.2">
      <c r="BO125" s="9"/>
    </row>
    <row r="126" spans="67:67" x14ac:dyDescent="0.2">
      <c r="BO126" s="9"/>
    </row>
    <row r="127" spans="67:67" x14ac:dyDescent="0.2">
      <c r="BO127" s="9"/>
    </row>
    <row r="128" spans="67:67" x14ac:dyDescent="0.2">
      <c r="BO128" s="9"/>
    </row>
    <row r="129" spans="67:67" x14ac:dyDescent="0.2">
      <c r="BO129" s="9"/>
    </row>
    <row r="130" spans="67:67" x14ac:dyDescent="0.2">
      <c r="BO130" s="9"/>
    </row>
    <row r="131" spans="67:67" x14ac:dyDescent="0.2">
      <c r="BO131" s="9"/>
    </row>
    <row r="132" spans="67:67" x14ac:dyDescent="0.2">
      <c r="BO132" s="9"/>
    </row>
    <row r="133" spans="67:67" x14ac:dyDescent="0.2">
      <c r="BO133" s="9"/>
    </row>
    <row r="134" spans="67:67" x14ac:dyDescent="0.2">
      <c r="BO134" s="9"/>
    </row>
    <row r="135" spans="67:67" x14ac:dyDescent="0.2">
      <c r="BO135" s="9"/>
    </row>
    <row r="136" spans="67:67" x14ac:dyDescent="0.2">
      <c r="BO136" s="9"/>
    </row>
    <row r="137" spans="67:67" x14ac:dyDescent="0.2">
      <c r="BO137" s="9"/>
    </row>
    <row r="138" spans="67:67" x14ac:dyDescent="0.2">
      <c r="BO138" s="9"/>
    </row>
    <row r="139" spans="67:67" x14ac:dyDescent="0.2">
      <c r="BO139" s="9"/>
    </row>
    <row r="140" spans="67:67" x14ac:dyDescent="0.2">
      <c r="BO140" s="9"/>
    </row>
    <row r="141" spans="67:67" x14ac:dyDescent="0.2">
      <c r="BO141" s="9"/>
    </row>
    <row r="142" spans="67:67" x14ac:dyDescent="0.2">
      <c r="BO142" s="9"/>
    </row>
    <row r="143" spans="67:67" x14ac:dyDescent="0.2">
      <c r="BO143" s="9"/>
    </row>
    <row r="144" spans="67:67" x14ac:dyDescent="0.2">
      <c r="BO144" s="9"/>
    </row>
    <row r="145" spans="67:67" x14ac:dyDescent="0.2">
      <c r="BO145" s="9"/>
    </row>
    <row r="146" spans="67:67" x14ac:dyDescent="0.2">
      <c r="BO146" s="9"/>
    </row>
    <row r="147" spans="67:67" x14ac:dyDescent="0.2">
      <c r="BO147" s="9"/>
    </row>
    <row r="148" spans="67:67" x14ac:dyDescent="0.2">
      <c r="BO148" s="9"/>
    </row>
    <row r="149" spans="67:67" x14ac:dyDescent="0.2">
      <c r="BO149" s="9"/>
    </row>
    <row r="150" spans="67:67" x14ac:dyDescent="0.2">
      <c r="BO150" s="9"/>
    </row>
    <row r="151" spans="67:67" x14ac:dyDescent="0.2">
      <c r="BO151" s="9"/>
    </row>
    <row r="152" spans="67:67" x14ac:dyDescent="0.2">
      <c r="BO152" s="9"/>
    </row>
    <row r="153" spans="67:67" x14ac:dyDescent="0.2">
      <c r="BO153" s="9"/>
    </row>
    <row r="154" spans="67:67" x14ac:dyDescent="0.2">
      <c r="BO154" s="9"/>
    </row>
    <row r="155" spans="67:67" x14ac:dyDescent="0.2">
      <c r="BO155" s="9"/>
    </row>
    <row r="156" spans="67:67" x14ac:dyDescent="0.2">
      <c r="BO156" s="9"/>
    </row>
    <row r="157" spans="67:67" x14ac:dyDescent="0.2">
      <c r="BO157" s="9"/>
    </row>
    <row r="158" spans="67:67" x14ac:dyDescent="0.2">
      <c r="BO158" s="9"/>
    </row>
    <row r="159" spans="67:67" x14ac:dyDescent="0.2">
      <c r="BO159" s="9"/>
    </row>
    <row r="160" spans="67:67" x14ac:dyDescent="0.2">
      <c r="BO160" s="9"/>
    </row>
    <row r="161" spans="67:67" x14ac:dyDescent="0.2">
      <c r="BO161" s="9"/>
    </row>
    <row r="162" spans="67:67" x14ac:dyDescent="0.2">
      <c r="BO162" s="9"/>
    </row>
    <row r="163" spans="67:67" x14ac:dyDescent="0.2">
      <c r="BO163" s="9"/>
    </row>
    <row r="164" spans="67:67" x14ac:dyDescent="0.2">
      <c r="BO164" s="9"/>
    </row>
    <row r="165" spans="67:67" x14ac:dyDescent="0.2">
      <c r="BO165" s="9"/>
    </row>
    <row r="166" spans="67:67" x14ac:dyDescent="0.2">
      <c r="BO166" s="9"/>
    </row>
    <row r="167" spans="67:67" x14ac:dyDescent="0.2">
      <c r="BO167" s="9"/>
    </row>
    <row r="168" spans="67:67" x14ac:dyDescent="0.2">
      <c r="BO168" s="9"/>
    </row>
    <row r="169" spans="67:67" x14ac:dyDescent="0.2">
      <c r="BO169" s="9"/>
    </row>
    <row r="170" spans="67:67" x14ac:dyDescent="0.2">
      <c r="BO170" s="9"/>
    </row>
    <row r="171" spans="67:67" x14ac:dyDescent="0.2">
      <c r="BO171" s="9"/>
    </row>
    <row r="172" spans="67:67" x14ac:dyDescent="0.2">
      <c r="BO172" s="9"/>
    </row>
    <row r="173" spans="67:67" x14ac:dyDescent="0.2">
      <c r="BO173" s="9"/>
    </row>
    <row r="174" spans="67:67" x14ac:dyDescent="0.2">
      <c r="BO174" s="9"/>
    </row>
    <row r="175" spans="67:67" x14ac:dyDescent="0.2">
      <c r="BO175" s="9"/>
    </row>
    <row r="176" spans="67:67" x14ac:dyDescent="0.2">
      <c r="BO176" s="9"/>
    </row>
    <row r="177" spans="67:67" x14ac:dyDescent="0.2">
      <c r="BO177" s="9"/>
    </row>
    <row r="178" spans="67:67" x14ac:dyDescent="0.2">
      <c r="BO178" s="9"/>
    </row>
    <row r="179" spans="67:67" x14ac:dyDescent="0.2">
      <c r="BO179" s="9"/>
    </row>
    <row r="180" spans="67:67" x14ac:dyDescent="0.2">
      <c r="BO180" s="9"/>
    </row>
    <row r="181" spans="67:67" x14ac:dyDescent="0.2">
      <c r="BO181" s="9"/>
    </row>
    <row r="182" spans="67:67" x14ac:dyDescent="0.2">
      <c r="BO182" s="9"/>
    </row>
    <row r="183" spans="67:67" x14ac:dyDescent="0.2">
      <c r="BO183" s="9"/>
    </row>
    <row r="184" spans="67:67" x14ac:dyDescent="0.2">
      <c r="BO184" s="9"/>
    </row>
    <row r="185" spans="67:67" x14ac:dyDescent="0.2">
      <c r="BO185" s="9"/>
    </row>
    <row r="186" spans="67:67" x14ac:dyDescent="0.2">
      <c r="BO186" s="9"/>
    </row>
    <row r="187" spans="67:67" x14ac:dyDescent="0.2">
      <c r="BO187" s="9"/>
    </row>
    <row r="188" spans="67:67" x14ac:dyDescent="0.2">
      <c r="BO188" s="9"/>
    </row>
    <row r="189" spans="67:67" x14ac:dyDescent="0.2">
      <c r="BO189" s="9"/>
    </row>
    <row r="190" spans="67:67" x14ac:dyDescent="0.2">
      <c r="BO190" s="9"/>
    </row>
    <row r="191" spans="67:67" x14ac:dyDescent="0.2">
      <c r="BO191" s="9"/>
    </row>
    <row r="192" spans="67:67" x14ac:dyDescent="0.2">
      <c r="BO192" s="9"/>
    </row>
    <row r="193" spans="67:67" x14ac:dyDescent="0.2">
      <c r="BO193" s="9"/>
    </row>
    <row r="194" spans="67:67" x14ac:dyDescent="0.2">
      <c r="BO194" s="9"/>
    </row>
    <row r="195" spans="67:67" x14ac:dyDescent="0.2">
      <c r="BO195" s="9"/>
    </row>
    <row r="196" spans="67:67" x14ac:dyDescent="0.2">
      <c r="BO196" s="9"/>
    </row>
    <row r="197" spans="67:67" x14ac:dyDescent="0.2">
      <c r="BO197" s="9"/>
    </row>
    <row r="198" spans="67:67" x14ac:dyDescent="0.2">
      <c r="BO198" s="9"/>
    </row>
    <row r="199" spans="67:67" x14ac:dyDescent="0.2">
      <c r="BO199" s="9"/>
    </row>
    <row r="200" spans="67:67" x14ac:dyDescent="0.2">
      <c r="BO200" s="9"/>
    </row>
    <row r="201" spans="67:67" x14ac:dyDescent="0.2">
      <c r="BO201" s="9"/>
    </row>
    <row r="202" spans="67:67" x14ac:dyDescent="0.2">
      <c r="BO202" s="9"/>
    </row>
    <row r="203" spans="67:67" x14ac:dyDescent="0.2">
      <c r="BO203" s="9"/>
    </row>
    <row r="204" spans="67:67" x14ac:dyDescent="0.2">
      <c r="BO204" s="9"/>
    </row>
    <row r="205" spans="67:67" x14ac:dyDescent="0.2">
      <c r="BO205" s="9"/>
    </row>
    <row r="206" spans="67:67" x14ac:dyDescent="0.2">
      <c r="BO206" s="9"/>
    </row>
    <row r="207" spans="67:67" x14ac:dyDescent="0.2">
      <c r="BO207" s="9"/>
    </row>
    <row r="208" spans="67:67" x14ac:dyDescent="0.2">
      <c r="BO208" s="9"/>
    </row>
    <row r="209" spans="67:67" x14ac:dyDescent="0.2">
      <c r="BO209" s="9"/>
    </row>
    <row r="210" spans="67:67" x14ac:dyDescent="0.2">
      <c r="BO210" s="9"/>
    </row>
    <row r="211" spans="67:67" x14ac:dyDescent="0.2">
      <c r="BO211" s="9"/>
    </row>
    <row r="212" spans="67:67" x14ac:dyDescent="0.2">
      <c r="BO212" s="9"/>
    </row>
    <row r="213" spans="67:67" x14ac:dyDescent="0.2">
      <c r="BO213" s="9"/>
    </row>
    <row r="214" spans="67:67" x14ac:dyDescent="0.2">
      <c r="BO214" s="9"/>
    </row>
    <row r="215" spans="67:67" x14ac:dyDescent="0.2">
      <c r="BO215" s="9"/>
    </row>
    <row r="216" spans="67:67" x14ac:dyDescent="0.2">
      <c r="BO216" s="9"/>
    </row>
    <row r="217" spans="67:67" x14ac:dyDescent="0.2">
      <c r="BO217" s="9"/>
    </row>
    <row r="218" spans="67:67" x14ac:dyDescent="0.2">
      <c r="BO218" s="9"/>
    </row>
    <row r="219" spans="67:67" x14ac:dyDescent="0.2">
      <c r="BO219" s="9"/>
    </row>
    <row r="220" spans="67:67" x14ac:dyDescent="0.2">
      <c r="BO220" s="9"/>
    </row>
    <row r="221" spans="67:67" x14ac:dyDescent="0.2">
      <c r="BO221" s="9"/>
    </row>
    <row r="222" spans="67:67" x14ac:dyDescent="0.2">
      <c r="BO222" s="9"/>
    </row>
    <row r="223" spans="67:67" x14ac:dyDescent="0.2">
      <c r="BO223" s="9"/>
    </row>
    <row r="224" spans="67:67" x14ac:dyDescent="0.2">
      <c r="BO224" s="9"/>
    </row>
    <row r="225" spans="67:67" x14ac:dyDescent="0.2">
      <c r="BO225" s="9"/>
    </row>
    <row r="226" spans="67:67" x14ac:dyDescent="0.2">
      <c r="BO226" s="9"/>
    </row>
    <row r="227" spans="67:67" x14ac:dyDescent="0.2">
      <c r="BO227" s="9"/>
    </row>
    <row r="228" spans="67:67" x14ac:dyDescent="0.2">
      <c r="BO228" s="9"/>
    </row>
    <row r="229" spans="67:67" x14ac:dyDescent="0.2">
      <c r="BO229" s="9"/>
    </row>
    <row r="230" spans="67:67" x14ac:dyDescent="0.2">
      <c r="BO230" s="9"/>
    </row>
    <row r="231" spans="67:67" x14ac:dyDescent="0.2">
      <c r="BO231" s="9"/>
    </row>
    <row r="232" spans="67:67" x14ac:dyDescent="0.2">
      <c r="BO232" s="9"/>
    </row>
    <row r="233" spans="67:67" x14ac:dyDescent="0.2">
      <c r="BO233" s="9"/>
    </row>
    <row r="234" spans="67:67" x14ac:dyDescent="0.2">
      <c r="BO234" s="9"/>
    </row>
    <row r="235" spans="67:67" x14ac:dyDescent="0.2">
      <c r="BO235" s="9"/>
    </row>
    <row r="236" spans="67:67" x14ac:dyDescent="0.2">
      <c r="BO236" s="9"/>
    </row>
    <row r="237" spans="67:67" x14ac:dyDescent="0.2">
      <c r="BO237" s="9"/>
    </row>
    <row r="238" spans="67:67" x14ac:dyDescent="0.2">
      <c r="BO238" s="9"/>
    </row>
    <row r="239" spans="67:67" x14ac:dyDescent="0.2">
      <c r="BO239" s="9"/>
    </row>
    <row r="240" spans="67:67" x14ac:dyDescent="0.2">
      <c r="BO240" s="9"/>
    </row>
    <row r="241" spans="67:67" x14ac:dyDescent="0.2">
      <c r="BO241" s="9"/>
    </row>
    <row r="242" spans="67:67" x14ac:dyDescent="0.2">
      <c r="BO242" s="9"/>
    </row>
    <row r="243" spans="67:67" x14ac:dyDescent="0.2">
      <c r="BO243" s="9"/>
    </row>
    <row r="244" spans="67:67" x14ac:dyDescent="0.2">
      <c r="BO244" s="9"/>
    </row>
    <row r="245" spans="67:67" x14ac:dyDescent="0.2">
      <c r="BO245" s="9"/>
    </row>
    <row r="246" spans="67:67" x14ac:dyDescent="0.2">
      <c r="BO246" s="9"/>
    </row>
    <row r="247" spans="67:67" x14ac:dyDescent="0.2">
      <c r="BO247" s="9"/>
    </row>
    <row r="248" spans="67:67" x14ac:dyDescent="0.2">
      <c r="BO248" s="9"/>
    </row>
    <row r="249" spans="67:67" x14ac:dyDescent="0.2">
      <c r="BO249" s="9"/>
    </row>
    <row r="250" spans="67:67" x14ac:dyDescent="0.2">
      <c r="BO250" s="9"/>
    </row>
    <row r="251" spans="67:67" x14ac:dyDescent="0.2">
      <c r="BO251" s="9"/>
    </row>
    <row r="252" spans="67:67" x14ac:dyDescent="0.2">
      <c r="BO252" s="9"/>
    </row>
    <row r="253" spans="67:67" x14ac:dyDescent="0.2">
      <c r="BO253" s="9"/>
    </row>
    <row r="254" spans="67:67" x14ac:dyDescent="0.2">
      <c r="BO254" s="9"/>
    </row>
    <row r="255" spans="67:67" x14ac:dyDescent="0.2">
      <c r="BO255" s="9"/>
    </row>
    <row r="256" spans="67:67" x14ac:dyDescent="0.2">
      <c r="BO256" s="9"/>
    </row>
    <row r="257" spans="67:67" x14ac:dyDescent="0.2">
      <c r="BO257" s="9"/>
    </row>
    <row r="258" spans="67:67" x14ac:dyDescent="0.2">
      <c r="BO258" s="9"/>
    </row>
    <row r="259" spans="67:67" x14ac:dyDescent="0.2">
      <c r="BO259" s="9"/>
    </row>
    <row r="260" spans="67:67" x14ac:dyDescent="0.2">
      <c r="BO260" s="9"/>
    </row>
    <row r="261" spans="67:67" x14ac:dyDescent="0.2">
      <c r="BO261" s="9"/>
    </row>
    <row r="262" spans="67:67" x14ac:dyDescent="0.2">
      <c r="BO262" s="9"/>
    </row>
    <row r="263" spans="67:67" x14ac:dyDescent="0.2">
      <c r="BO263" s="9"/>
    </row>
    <row r="264" spans="67:67" x14ac:dyDescent="0.2">
      <c r="BO264" s="9"/>
    </row>
    <row r="265" spans="67:67" x14ac:dyDescent="0.2">
      <c r="BO265" s="9"/>
    </row>
    <row r="266" spans="67:67" x14ac:dyDescent="0.2">
      <c r="BO266" s="9"/>
    </row>
    <row r="267" spans="67:67" x14ac:dyDescent="0.2">
      <c r="BO267" s="9"/>
    </row>
    <row r="268" spans="67:67" x14ac:dyDescent="0.2">
      <c r="BO268" s="9"/>
    </row>
    <row r="269" spans="67:67" x14ac:dyDescent="0.2">
      <c r="BO269" s="9"/>
    </row>
    <row r="270" spans="67:67" x14ac:dyDescent="0.2">
      <c r="BO270" s="9"/>
    </row>
    <row r="271" spans="67:67" x14ac:dyDescent="0.2">
      <c r="BO271" s="9"/>
    </row>
    <row r="272" spans="67:67" x14ac:dyDescent="0.2">
      <c r="BO272" s="9"/>
    </row>
    <row r="273" spans="67:67" x14ac:dyDescent="0.2">
      <c r="BO273" s="9"/>
    </row>
    <row r="274" spans="67:67" x14ac:dyDescent="0.2">
      <c r="BO274" s="9"/>
    </row>
    <row r="275" spans="67:67" x14ac:dyDescent="0.2">
      <c r="BO275" s="9"/>
    </row>
    <row r="276" spans="67:67" x14ac:dyDescent="0.2">
      <c r="BO276" s="9"/>
    </row>
    <row r="277" spans="67:67" x14ac:dyDescent="0.2">
      <c r="BO277" s="9"/>
    </row>
    <row r="278" spans="67:67" x14ac:dyDescent="0.2">
      <c r="BO278" s="9"/>
    </row>
    <row r="279" spans="67:67" x14ac:dyDescent="0.2">
      <c r="BO279" s="9"/>
    </row>
    <row r="280" spans="67:67" x14ac:dyDescent="0.2">
      <c r="BO280" s="9"/>
    </row>
    <row r="281" spans="67:67" x14ac:dyDescent="0.2">
      <c r="BO281" s="9"/>
    </row>
    <row r="282" spans="67:67" x14ac:dyDescent="0.2">
      <c r="BO282" s="9"/>
    </row>
    <row r="283" spans="67:67" x14ac:dyDescent="0.2">
      <c r="BO283" s="9"/>
    </row>
    <row r="284" spans="67:67" x14ac:dyDescent="0.2">
      <c r="BO284" s="9"/>
    </row>
    <row r="285" spans="67:67" x14ac:dyDescent="0.2">
      <c r="BO285" s="9"/>
    </row>
    <row r="286" spans="67:67" x14ac:dyDescent="0.2">
      <c r="BO286" s="9"/>
    </row>
    <row r="287" spans="67:67" x14ac:dyDescent="0.2">
      <c r="BO287" s="9"/>
    </row>
    <row r="288" spans="67:67" x14ac:dyDescent="0.2">
      <c r="BO288" s="9"/>
    </row>
    <row r="289" spans="67:67" x14ac:dyDescent="0.2">
      <c r="BO289" s="9"/>
    </row>
    <row r="290" spans="67:67" x14ac:dyDescent="0.2">
      <c r="BO290" s="9"/>
    </row>
    <row r="291" spans="67:67" x14ac:dyDescent="0.2">
      <c r="BO291" s="9"/>
    </row>
    <row r="292" spans="67:67" x14ac:dyDescent="0.2">
      <c r="BO292" s="9"/>
    </row>
    <row r="293" spans="67:67" x14ac:dyDescent="0.2">
      <c r="BO293" s="9"/>
    </row>
    <row r="294" spans="67:67" x14ac:dyDescent="0.2">
      <c r="BO294" s="9"/>
    </row>
    <row r="295" spans="67:67" x14ac:dyDescent="0.2">
      <c r="BO295" s="9"/>
    </row>
    <row r="296" spans="67:67" x14ac:dyDescent="0.2">
      <c r="BO296" s="9"/>
    </row>
    <row r="297" spans="67:67" x14ac:dyDescent="0.2">
      <c r="BO297" s="9"/>
    </row>
    <row r="298" spans="67:67" x14ac:dyDescent="0.2">
      <c r="BO298" s="9"/>
    </row>
    <row r="299" spans="67:67" x14ac:dyDescent="0.2">
      <c r="BO299" s="9"/>
    </row>
    <row r="300" spans="67:67" x14ac:dyDescent="0.2">
      <c r="BO300" s="9"/>
    </row>
    <row r="301" spans="67:67" x14ac:dyDescent="0.2">
      <c r="BO301" s="9"/>
    </row>
    <row r="302" spans="67:67" x14ac:dyDescent="0.2">
      <c r="BO302" s="9"/>
    </row>
    <row r="303" spans="67:67" x14ac:dyDescent="0.2">
      <c r="BO303" s="9"/>
    </row>
    <row r="304" spans="67:67" x14ac:dyDescent="0.2">
      <c r="BO304" s="9"/>
    </row>
    <row r="305" spans="67:67" x14ac:dyDescent="0.2">
      <c r="BO305" s="9"/>
    </row>
    <row r="306" spans="67:67" x14ac:dyDescent="0.2">
      <c r="BO306" s="9"/>
    </row>
    <row r="307" spans="67:67" x14ac:dyDescent="0.2">
      <c r="BO307" s="9"/>
    </row>
    <row r="308" spans="67:67" x14ac:dyDescent="0.2">
      <c r="BO308" s="9"/>
    </row>
    <row r="309" spans="67:67" x14ac:dyDescent="0.2">
      <c r="BO309" s="9"/>
    </row>
    <row r="310" spans="67:67" x14ac:dyDescent="0.2">
      <c r="BO310" s="9"/>
    </row>
    <row r="311" spans="67:67" x14ac:dyDescent="0.2">
      <c r="BO311" s="9"/>
    </row>
    <row r="312" spans="67:67" x14ac:dyDescent="0.2">
      <c r="BO312" s="9"/>
    </row>
    <row r="313" spans="67:67" x14ac:dyDescent="0.2">
      <c r="BO313" s="9"/>
    </row>
    <row r="314" spans="67:67" x14ac:dyDescent="0.2">
      <c r="BO314" s="9"/>
    </row>
    <row r="315" spans="67:67" x14ac:dyDescent="0.2">
      <c r="BO315" s="9"/>
    </row>
    <row r="316" spans="67:67" x14ac:dyDescent="0.2">
      <c r="BO316" s="9"/>
    </row>
    <row r="317" spans="67:67" x14ac:dyDescent="0.2">
      <c r="BO317" s="9"/>
    </row>
    <row r="318" spans="67:67" x14ac:dyDescent="0.2">
      <c r="BO318" s="9"/>
    </row>
    <row r="319" spans="67:67" x14ac:dyDescent="0.2">
      <c r="BO319" s="9"/>
    </row>
    <row r="320" spans="67:67" x14ac:dyDescent="0.2">
      <c r="BO320" s="9"/>
    </row>
    <row r="321" spans="67:67" x14ac:dyDescent="0.2">
      <c r="BO321" s="9"/>
    </row>
    <row r="322" spans="67:67" x14ac:dyDescent="0.2">
      <c r="BO322" s="9"/>
    </row>
    <row r="323" spans="67:67" x14ac:dyDescent="0.2">
      <c r="BO323" s="9"/>
    </row>
    <row r="324" spans="67:67" x14ac:dyDescent="0.2">
      <c r="BO324" s="9"/>
    </row>
    <row r="325" spans="67:67" x14ac:dyDescent="0.2">
      <c r="BO325" s="9"/>
    </row>
    <row r="326" spans="67:67" x14ac:dyDescent="0.2">
      <c r="BO326" s="9"/>
    </row>
    <row r="327" spans="67:67" x14ac:dyDescent="0.2">
      <c r="BO327" s="9"/>
    </row>
    <row r="328" spans="67:67" x14ac:dyDescent="0.2">
      <c r="BO328" s="9"/>
    </row>
    <row r="329" spans="67:67" x14ac:dyDescent="0.2">
      <c r="BO329" s="9"/>
    </row>
    <row r="330" spans="67:67" x14ac:dyDescent="0.2">
      <c r="BO330" s="9"/>
    </row>
    <row r="331" spans="67:67" x14ac:dyDescent="0.2">
      <c r="BO331" s="9"/>
    </row>
    <row r="332" spans="67:67" x14ac:dyDescent="0.2">
      <c r="BO332" s="9"/>
    </row>
    <row r="333" spans="67:67" x14ac:dyDescent="0.2">
      <c r="BO333" s="9"/>
    </row>
    <row r="334" spans="67:67" x14ac:dyDescent="0.2">
      <c r="BO334" s="9"/>
    </row>
    <row r="335" spans="67:67" x14ac:dyDescent="0.2">
      <c r="BO335" s="9"/>
    </row>
    <row r="336" spans="67:67" x14ac:dyDescent="0.2">
      <c r="BO336" s="9"/>
    </row>
    <row r="337" spans="67:67" x14ac:dyDescent="0.2">
      <c r="BO337" s="9"/>
    </row>
    <row r="338" spans="67:67" x14ac:dyDescent="0.2">
      <c r="BO338" s="9"/>
    </row>
    <row r="339" spans="67:67" x14ac:dyDescent="0.2">
      <c r="BO339" s="9"/>
    </row>
    <row r="340" spans="67:67" x14ac:dyDescent="0.2">
      <c r="BO340" s="9"/>
    </row>
    <row r="341" spans="67:67" x14ac:dyDescent="0.2">
      <c r="BO341" s="9"/>
    </row>
    <row r="342" spans="67:67" x14ac:dyDescent="0.2">
      <c r="BO342" s="9"/>
    </row>
    <row r="343" spans="67:67" x14ac:dyDescent="0.2">
      <c r="BO343" s="9"/>
    </row>
    <row r="344" spans="67:67" x14ac:dyDescent="0.2">
      <c r="BO344" s="9"/>
    </row>
    <row r="345" spans="67:67" x14ac:dyDescent="0.2">
      <c r="BO345" s="9"/>
    </row>
    <row r="346" spans="67:67" x14ac:dyDescent="0.2">
      <c r="BO346" s="9"/>
    </row>
    <row r="347" spans="67:67" x14ac:dyDescent="0.2">
      <c r="BO347" s="9"/>
    </row>
    <row r="348" spans="67:67" x14ac:dyDescent="0.2">
      <c r="BO348" s="9"/>
    </row>
    <row r="349" spans="67:67" x14ac:dyDescent="0.2">
      <c r="BO349" s="9"/>
    </row>
    <row r="350" spans="67:67" x14ac:dyDescent="0.2">
      <c r="BO350" s="9"/>
    </row>
    <row r="351" spans="67:67" x14ac:dyDescent="0.2">
      <c r="BO351" s="9"/>
    </row>
    <row r="352" spans="67:67" x14ac:dyDescent="0.2">
      <c r="BO352" s="9"/>
    </row>
    <row r="353" spans="67:67" x14ac:dyDescent="0.2">
      <c r="BO353" s="9"/>
    </row>
    <row r="354" spans="67:67" x14ac:dyDescent="0.2">
      <c r="BO354" s="9"/>
    </row>
    <row r="355" spans="67:67" x14ac:dyDescent="0.2">
      <c r="BO355" s="9"/>
    </row>
    <row r="356" spans="67:67" x14ac:dyDescent="0.2">
      <c r="BO356" s="9"/>
    </row>
    <row r="357" spans="67:67" x14ac:dyDescent="0.2">
      <c r="BO357" s="9"/>
    </row>
    <row r="358" spans="67:67" x14ac:dyDescent="0.2">
      <c r="BO358" s="9"/>
    </row>
    <row r="359" spans="67:67" x14ac:dyDescent="0.2">
      <c r="BO359" s="9"/>
    </row>
    <row r="360" spans="67:67" x14ac:dyDescent="0.2">
      <c r="BO360" s="9"/>
    </row>
    <row r="361" spans="67:67" x14ac:dyDescent="0.2">
      <c r="BO361" s="9"/>
    </row>
    <row r="362" spans="67:67" x14ac:dyDescent="0.2">
      <c r="BO362" s="9"/>
    </row>
    <row r="363" spans="67:67" x14ac:dyDescent="0.2">
      <c r="BO363" s="9"/>
    </row>
    <row r="364" spans="67:67" x14ac:dyDescent="0.2">
      <c r="BO364" s="9"/>
    </row>
    <row r="365" spans="67:67" x14ac:dyDescent="0.2">
      <c r="BO365" s="9"/>
    </row>
    <row r="366" spans="67:67" x14ac:dyDescent="0.2">
      <c r="BO366" s="9"/>
    </row>
    <row r="367" spans="67:67" x14ac:dyDescent="0.2">
      <c r="BO367" s="9"/>
    </row>
    <row r="368" spans="67:67" x14ac:dyDescent="0.2">
      <c r="BO368" s="9"/>
    </row>
    <row r="369" spans="67:67" x14ac:dyDescent="0.2">
      <c r="BO369" s="9"/>
    </row>
    <row r="370" spans="67:67" x14ac:dyDescent="0.2">
      <c r="BO370" s="9"/>
    </row>
    <row r="371" spans="67:67" x14ac:dyDescent="0.2">
      <c r="BO371" s="9"/>
    </row>
    <row r="372" spans="67:67" x14ac:dyDescent="0.2">
      <c r="BO372" s="9"/>
    </row>
    <row r="373" spans="67:67" x14ac:dyDescent="0.2">
      <c r="BO373" s="9"/>
    </row>
    <row r="374" spans="67:67" x14ac:dyDescent="0.2">
      <c r="BO374" s="9"/>
    </row>
    <row r="375" spans="67:67" x14ac:dyDescent="0.2">
      <c r="BO375" s="9"/>
    </row>
    <row r="376" spans="67:67" x14ac:dyDescent="0.2">
      <c r="BO376" s="9"/>
    </row>
    <row r="377" spans="67:67" x14ac:dyDescent="0.2">
      <c r="BO377" s="9"/>
    </row>
    <row r="378" spans="67:67" x14ac:dyDescent="0.2">
      <c r="BO378" s="9"/>
    </row>
    <row r="379" spans="67:67" x14ac:dyDescent="0.2">
      <c r="BO379" s="9"/>
    </row>
    <row r="380" spans="67:67" x14ac:dyDescent="0.2">
      <c r="BO380" s="9"/>
    </row>
    <row r="381" spans="67:67" x14ac:dyDescent="0.2">
      <c r="BO381" s="9"/>
    </row>
    <row r="382" spans="67:67" x14ac:dyDescent="0.2">
      <c r="BO382" s="9"/>
    </row>
    <row r="383" spans="67:67" x14ac:dyDescent="0.2">
      <c r="BO383" s="9"/>
    </row>
    <row r="384" spans="67:67" x14ac:dyDescent="0.2">
      <c r="BO384" s="9"/>
    </row>
    <row r="385" spans="67:67" x14ac:dyDescent="0.2">
      <c r="BO385" s="9"/>
    </row>
    <row r="386" spans="67:67" x14ac:dyDescent="0.2">
      <c r="BO386" s="9"/>
    </row>
    <row r="387" spans="67:67" x14ac:dyDescent="0.2">
      <c r="BO387" s="9"/>
    </row>
    <row r="388" spans="67:67" x14ac:dyDescent="0.2">
      <c r="BO388" s="9"/>
    </row>
    <row r="389" spans="67:67" x14ac:dyDescent="0.2">
      <c r="BO389" s="9"/>
    </row>
    <row r="390" spans="67:67" x14ac:dyDescent="0.2">
      <c r="BO390" s="9"/>
    </row>
    <row r="391" spans="67:67" x14ac:dyDescent="0.2">
      <c r="BO391" s="9"/>
    </row>
    <row r="392" spans="67:67" x14ac:dyDescent="0.2">
      <c r="BO392" s="9"/>
    </row>
    <row r="393" spans="67:67" x14ac:dyDescent="0.2">
      <c r="BO393" s="9"/>
    </row>
    <row r="394" spans="67:67" x14ac:dyDescent="0.2">
      <c r="BO394" s="9"/>
    </row>
    <row r="395" spans="67:67" x14ac:dyDescent="0.2">
      <c r="BO395" s="9"/>
    </row>
    <row r="396" spans="67:67" x14ac:dyDescent="0.2">
      <c r="BO396" s="9"/>
    </row>
    <row r="397" spans="67:67" x14ac:dyDescent="0.2">
      <c r="BO397" s="9"/>
    </row>
    <row r="398" spans="67:67" x14ac:dyDescent="0.2">
      <c r="BO398" s="9"/>
    </row>
    <row r="399" spans="67:67" x14ac:dyDescent="0.2">
      <c r="BO399" s="9"/>
    </row>
    <row r="400" spans="67:67" x14ac:dyDescent="0.2">
      <c r="BO400" s="9"/>
    </row>
    <row r="401" spans="67:67" x14ac:dyDescent="0.2">
      <c r="BO401" s="9"/>
    </row>
    <row r="402" spans="67:67" x14ac:dyDescent="0.2">
      <c r="BO402" s="9"/>
    </row>
    <row r="403" spans="67:67" x14ac:dyDescent="0.2">
      <c r="BO403" s="9"/>
    </row>
    <row r="404" spans="67:67" x14ac:dyDescent="0.2">
      <c r="BO404" s="9"/>
    </row>
    <row r="405" spans="67:67" x14ac:dyDescent="0.2">
      <c r="BO405" s="9"/>
    </row>
    <row r="406" spans="67:67" x14ac:dyDescent="0.2">
      <c r="BO406" s="9"/>
    </row>
    <row r="407" spans="67:67" x14ac:dyDescent="0.2">
      <c r="BO407" s="9"/>
    </row>
    <row r="408" spans="67:67" x14ac:dyDescent="0.2">
      <c r="BO408" s="9"/>
    </row>
    <row r="409" spans="67:67" x14ac:dyDescent="0.2">
      <c r="BO409" s="9"/>
    </row>
    <row r="410" spans="67:67" x14ac:dyDescent="0.2">
      <c r="BO410" s="9"/>
    </row>
    <row r="411" spans="67:67" x14ac:dyDescent="0.2">
      <c r="BO411" s="9"/>
    </row>
    <row r="412" spans="67:67" x14ac:dyDescent="0.2">
      <c r="BO412" s="9"/>
    </row>
    <row r="413" spans="67:67" x14ac:dyDescent="0.2">
      <c r="BO413" s="9"/>
    </row>
    <row r="414" spans="67:67" x14ac:dyDescent="0.2">
      <c r="BO414" s="9"/>
    </row>
    <row r="415" spans="67:67" x14ac:dyDescent="0.2">
      <c r="BO415" s="9"/>
    </row>
    <row r="416" spans="67:67" x14ac:dyDescent="0.2">
      <c r="BO416" s="9"/>
    </row>
    <row r="417" spans="67:67" x14ac:dyDescent="0.2">
      <c r="BO417" s="9"/>
    </row>
    <row r="418" spans="67:67" x14ac:dyDescent="0.2">
      <c r="BO418" s="9"/>
    </row>
    <row r="419" spans="67:67" x14ac:dyDescent="0.2">
      <c r="BO419" s="9"/>
    </row>
    <row r="420" spans="67:67" x14ac:dyDescent="0.2">
      <c r="BO420" s="9"/>
    </row>
    <row r="421" spans="67:67" x14ac:dyDescent="0.2">
      <c r="BO421" s="9"/>
    </row>
    <row r="422" spans="67:67" x14ac:dyDescent="0.2">
      <c r="BO422" s="9"/>
    </row>
    <row r="423" spans="67:67" x14ac:dyDescent="0.2">
      <c r="BO423" s="9"/>
    </row>
    <row r="424" spans="67:67" x14ac:dyDescent="0.2">
      <c r="BO424" s="9"/>
    </row>
    <row r="425" spans="67:67" x14ac:dyDescent="0.2">
      <c r="BO425" s="9"/>
    </row>
    <row r="426" spans="67:67" x14ac:dyDescent="0.2">
      <c r="BO426" s="9"/>
    </row>
    <row r="427" spans="67:67" x14ac:dyDescent="0.2">
      <c r="BO427" s="9"/>
    </row>
    <row r="428" spans="67:67" x14ac:dyDescent="0.2">
      <c r="BO428" s="9"/>
    </row>
    <row r="429" spans="67:67" x14ac:dyDescent="0.2">
      <c r="BO429" s="9"/>
    </row>
    <row r="430" spans="67:67" x14ac:dyDescent="0.2">
      <c r="BO430" s="9"/>
    </row>
    <row r="431" spans="67:67" x14ac:dyDescent="0.2">
      <c r="BO431" s="9"/>
    </row>
    <row r="432" spans="67:67" x14ac:dyDescent="0.2">
      <c r="BO432" s="9"/>
    </row>
    <row r="433" spans="67:67" x14ac:dyDescent="0.2">
      <c r="BO433" s="9"/>
    </row>
    <row r="434" spans="67:67" x14ac:dyDescent="0.2">
      <c r="BO434" s="9"/>
    </row>
    <row r="435" spans="67:67" x14ac:dyDescent="0.2">
      <c r="BO435" s="9"/>
    </row>
    <row r="436" spans="67:67" x14ac:dyDescent="0.2">
      <c r="BO436" s="9"/>
    </row>
    <row r="437" spans="67:67" x14ac:dyDescent="0.2">
      <c r="BO437" s="9"/>
    </row>
    <row r="438" spans="67:67" x14ac:dyDescent="0.2">
      <c r="BO438" s="9"/>
    </row>
    <row r="439" spans="67:67" x14ac:dyDescent="0.2">
      <c r="BO439" s="9"/>
    </row>
    <row r="440" spans="67:67" x14ac:dyDescent="0.2">
      <c r="BO440" s="9"/>
    </row>
    <row r="441" spans="67:67" x14ac:dyDescent="0.2">
      <c r="BO441" s="9"/>
    </row>
    <row r="442" spans="67:67" x14ac:dyDescent="0.2">
      <c r="BO442" s="9"/>
    </row>
    <row r="443" spans="67:67" x14ac:dyDescent="0.2">
      <c r="BO443" s="9"/>
    </row>
    <row r="444" spans="67:67" x14ac:dyDescent="0.2">
      <c r="BO444" s="9"/>
    </row>
    <row r="445" spans="67:67" x14ac:dyDescent="0.2">
      <c r="BO445" s="9"/>
    </row>
    <row r="446" spans="67:67" x14ac:dyDescent="0.2">
      <c r="BO446" s="9"/>
    </row>
    <row r="447" spans="67:67" x14ac:dyDescent="0.2">
      <c r="BO447" s="9"/>
    </row>
    <row r="448" spans="67:67" x14ac:dyDescent="0.2">
      <c r="BO448" s="9"/>
    </row>
    <row r="449" spans="67:67" x14ac:dyDescent="0.2">
      <c r="BO449" s="9"/>
    </row>
    <row r="450" spans="67:67" x14ac:dyDescent="0.2">
      <c r="BO450" s="9"/>
    </row>
    <row r="451" spans="67:67" x14ac:dyDescent="0.2">
      <c r="BO451" s="9"/>
    </row>
    <row r="452" spans="67:67" x14ac:dyDescent="0.2">
      <c r="BO452" s="9"/>
    </row>
    <row r="453" spans="67:67" x14ac:dyDescent="0.2">
      <c r="BO453" s="9"/>
    </row>
    <row r="454" spans="67:67" x14ac:dyDescent="0.2">
      <c r="BO454" s="9"/>
    </row>
    <row r="455" spans="67:67" x14ac:dyDescent="0.2">
      <c r="BO455" s="9"/>
    </row>
    <row r="456" spans="67:67" x14ac:dyDescent="0.2">
      <c r="BO456" s="9"/>
    </row>
    <row r="457" spans="67:67" x14ac:dyDescent="0.2">
      <c r="BO457" s="9"/>
    </row>
    <row r="458" spans="67:67" x14ac:dyDescent="0.2">
      <c r="BO458" s="9"/>
    </row>
    <row r="459" spans="67:67" x14ac:dyDescent="0.2">
      <c r="BO459" s="9"/>
    </row>
    <row r="460" spans="67:67" x14ac:dyDescent="0.2">
      <c r="BO460" s="9"/>
    </row>
    <row r="461" spans="67:67" x14ac:dyDescent="0.2">
      <c r="BO461" s="9"/>
    </row>
    <row r="462" spans="67:67" x14ac:dyDescent="0.2">
      <c r="BO462" s="9"/>
    </row>
    <row r="463" spans="67:67" x14ac:dyDescent="0.2">
      <c r="BO463" s="9"/>
    </row>
    <row r="464" spans="67:67" x14ac:dyDescent="0.2">
      <c r="BO464" s="9"/>
    </row>
    <row r="465" spans="67:67" x14ac:dyDescent="0.2">
      <c r="BO465" s="9"/>
    </row>
    <row r="466" spans="67:67" x14ac:dyDescent="0.2">
      <c r="BO466" s="9"/>
    </row>
    <row r="467" spans="67:67" x14ac:dyDescent="0.2">
      <c r="BO467" s="9"/>
    </row>
    <row r="468" spans="67:67" x14ac:dyDescent="0.2">
      <c r="BO468" s="9"/>
    </row>
    <row r="469" spans="67:67" x14ac:dyDescent="0.2">
      <c r="BO469" s="9"/>
    </row>
    <row r="470" spans="67:67" x14ac:dyDescent="0.2">
      <c r="BO470" s="9"/>
    </row>
    <row r="471" spans="67:67" x14ac:dyDescent="0.2">
      <c r="BO471" s="9"/>
    </row>
    <row r="472" spans="67:67" x14ac:dyDescent="0.2">
      <c r="BO472" s="9"/>
    </row>
    <row r="473" spans="67:67" x14ac:dyDescent="0.2">
      <c r="BO473" s="9"/>
    </row>
    <row r="474" spans="67:67" x14ac:dyDescent="0.2">
      <c r="BO474" s="9"/>
    </row>
    <row r="475" spans="67:67" x14ac:dyDescent="0.2">
      <c r="BO475" s="9"/>
    </row>
    <row r="476" spans="67:67" x14ac:dyDescent="0.2">
      <c r="BO476" s="9"/>
    </row>
    <row r="477" spans="67:67" x14ac:dyDescent="0.2">
      <c r="BO477" s="9"/>
    </row>
    <row r="478" spans="67:67" x14ac:dyDescent="0.2">
      <c r="BO478" s="9"/>
    </row>
    <row r="479" spans="67:67" x14ac:dyDescent="0.2">
      <c r="BO479" s="9"/>
    </row>
    <row r="480" spans="67:67" x14ac:dyDescent="0.2">
      <c r="BO480" s="9"/>
    </row>
    <row r="481" spans="67:67" x14ac:dyDescent="0.2">
      <c r="BO481" s="9"/>
    </row>
    <row r="482" spans="67:67" x14ac:dyDescent="0.2">
      <c r="BO482" s="9"/>
    </row>
    <row r="483" spans="67:67" x14ac:dyDescent="0.2">
      <c r="BO483" s="9"/>
    </row>
    <row r="484" spans="67:67" x14ac:dyDescent="0.2">
      <c r="BO484" s="9"/>
    </row>
    <row r="485" spans="67:67" x14ac:dyDescent="0.2">
      <c r="BO485" s="9"/>
    </row>
    <row r="486" spans="67:67" x14ac:dyDescent="0.2">
      <c r="BO486" s="9"/>
    </row>
    <row r="487" spans="67:67" x14ac:dyDescent="0.2">
      <c r="BO487" s="9"/>
    </row>
    <row r="488" spans="67:67" x14ac:dyDescent="0.2">
      <c r="BO488" s="9"/>
    </row>
    <row r="489" spans="67:67" x14ac:dyDescent="0.2">
      <c r="BO489" s="9"/>
    </row>
    <row r="490" spans="67:67" x14ac:dyDescent="0.2">
      <c r="BO490" s="9"/>
    </row>
    <row r="491" spans="67:67" x14ac:dyDescent="0.2">
      <c r="BO491" s="9"/>
    </row>
    <row r="492" spans="67:67" x14ac:dyDescent="0.2">
      <c r="BO492" s="9"/>
    </row>
    <row r="493" spans="67:67" x14ac:dyDescent="0.2">
      <c r="BO493" s="9"/>
    </row>
    <row r="494" spans="67:67" x14ac:dyDescent="0.2">
      <c r="BO494" s="9"/>
    </row>
    <row r="495" spans="67:67" x14ac:dyDescent="0.2">
      <c r="BO495" s="9"/>
    </row>
    <row r="496" spans="67:67" x14ac:dyDescent="0.2">
      <c r="BO496" s="9"/>
    </row>
    <row r="497" spans="67:67" x14ac:dyDescent="0.2">
      <c r="BO497" s="9"/>
    </row>
    <row r="498" spans="67:67" x14ac:dyDescent="0.2">
      <c r="BO498" s="9"/>
    </row>
    <row r="499" spans="67:67" x14ac:dyDescent="0.2">
      <c r="BO499" s="9"/>
    </row>
    <row r="500" spans="67:67" x14ac:dyDescent="0.2">
      <c r="BO500" s="9"/>
    </row>
    <row r="501" spans="67:67" x14ac:dyDescent="0.2">
      <c r="BO501" s="9"/>
    </row>
    <row r="502" spans="67:67" x14ac:dyDescent="0.2">
      <c r="BO502" s="9"/>
    </row>
    <row r="503" spans="67:67" x14ac:dyDescent="0.2">
      <c r="BO503" s="9"/>
    </row>
    <row r="504" spans="67:67" x14ac:dyDescent="0.2">
      <c r="BO504" s="9"/>
    </row>
    <row r="505" spans="67:67" x14ac:dyDescent="0.2">
      <c r="BO505" s="9"/>
    </row>
    <row r="506" spans="67:67" x14ac:dyDescent="0.2">
      <c r="BO506" s="9"/>
    </row>
    <row r="507" spans="67:67" x14ac:dyDescent="0.2">
      <c r="BO507" s="9"/>
    </row>
    <row r="508" spans="67:67" x14ac:dyDescent="0.2">
      <c r="BO508" s="9"/>
    </row>
    <row r="509" spans="67:67" x14ac:dyDescent="0.2">
      <c r="BO509" s="9"/>
    </row>
    <row r="510" spans="67:67" x14ac:dyDescent="0.2">
      <c r="BO510" s="9"/>
    </row>
    <row r="511" spans="67:67" x14ac:dyDescent="0.2">
      <c r="BO511" s="9"/>
    </row>
    <row r="512" spans="67:67" x14ac:dyDescent="0.2">
      <c r="BO512" s="9"/>
    </row>
    <row r="513" spans="67:67" x14ac:dyDescent="0.2">
      <c r="BO513" s="9"/>
    </row>
    <row r="514" spans="67:67" x14ac:dyDescent="0.2">
      <c r="BO514" s="9"/>
    </row>
    <row r="515" spans="67:67" x14ac:dyDescent="0.2">
      <c r="BO515" s="9"/>
    </row>
    <row r="516" spans="67:67" x14ac:dyDescent="0.2">
      <c r="BO516" s="9"/>
    </row>
    <row r="517" spans="67:67" x14ac:dyDescent="0.2">
      <c r="BO517" s="9"/>
    </row>
    <row r="518" spans="67:67" x14ac:dyDescent="0.2">
      <c r="BO518" s="9"/>
    </row>
    <row r="519" spans="67:67" x14ac:dyDescent="0.2">
      <c r="BO519" s="9"/>
    </row>
    <row r="520" spans="67:67" x14ac:dyDescent="0.2">
      <c r="BO520" s="9"/>
    </row>
    <row r="521" spans="67:67" x14ac:dyDescent="0.2">
      <c r="BO521" s="9"/>
    </row>
    <row r="522" spans="67:67" x14ac:dyDescent="0.2">
      <c r="BO522" s="9"/>
    </row>
    <row r="523" spans="67:67" x14ac:dyDescent="0.2">
      <c r="BO523" s="9"/>
    </row>
    <row r="524" spans="67:67" x14ac:dyDescent="0.2">
      <c r="BO524" s="9"/>
    </row>
    <row r="525" spans="67:67" x14ac:dyDescent="0.2">
      <c r="BO525" s="9"/>
    </row>
    <row r="526" spans="67:67" x14ac:dyDescent="0.2">
      <c r="BO526" s="9"/>
    </row>
    <row r="527" spans="67:67" x14ac:dyDescent="0.2">
      <c r="BO527" s="9"/>
    </row>
    <row r="528" spans="67:67" x14ac:dyDescent="0.2">
      <c r="BO528" s="9"/>
    </row>
    <row r="529" spans="67:67" x14ac:dyDescent="0.2">
      <c r="BO529" s="9"/>
    </row>
    <row r="530" spans="67:67" x14ac:dyDescent="0.2">
      <c r="BO530" s="9"/>
    </row>
    <row r="531" spans="67:67" x14ac:dyDescent="0.2">
      <c r="BO531" s="9"/>
    </row>
    <row r="532" spans="67:67" x14ac:dyDescent="0.2">
      <c r="BO532" s="9"/>
    </row>
    <row r="533" spans="67:67" x14ac:dyDescent="0.2">
      <c r="BO533" s="9"/>
    </row>
    <row r="534" spans="67:67" x14ac:dyDescent="0.2">
      <c r="BO534" s="9"/>
    </row>
    <row r="535" spans="67:67" x14ac:dyDescent="0.2">
      <c r="BO535" s="9"/>
    </row>
    <row r="536" spans="67:67" x14ac:dyDescent="0.2">
      <c r="BO536" s="9"/>
    </row>
    <row r="537" spans="67:67" x14ac:dyDescent="0.2">
      <c r="BO537" s="9"/>
    </row>
    <row r="538" spans="67:67" x14ac:dyDescent="0.2">
      <c r="BO538" s="9"/>
    </row>
    <row r="539" spans="67:67" x14ac:dyDescent="0.2">
      <c r="BO539" s="9"/>
    </row>
    <row r="540" spans="67:67" x14ac:dyDescent="0.2">
      <c r="BO540" s="9"/>
    </row>
    <row r="541" spans="67:67" x14ac:dyDescent="0.2">
      <c r="BO541" s="9"/>
    </row>
    <row r="542" spans="67:67" x14ac:dyDescent="0.2">
      <c r="BO542" s="9"/>
    </row>
    <row r="543" spans="67:67" x14ac:dyDescent="0.2">
      <c r="BO543" s="9"/>
    </row>
    <row r="544" spans="67:67" x14ac:dyDescent="0.2">
      <c r="BO544" s="9"/>
    </row>
    <row r="545" spans="67:67" x14ac:dyDescent="0.2">
      <c r="BO545" s="9"/>
    </row>
    <row r="546" spans="67:67" x14ac:dyDescent="0.2">
      <c r="BO546" s="9"/>
    </row>
    <row r="547" spans="67:67" x14ac:dyDescent="0.2">
      <c r="BO547" s="9"/>
    </row>
    <row r="548" spans="67:67" x14ac:dyDescent="0.2">
      <c r="BO548" s="9"/>
    </row>
    <row r="549" spans="67:67" x14ac:dyDescent="0.2">
      <c r="BO549" s="9"/>
    </row>
    <row r="550" spans="67:67" x14ac:dyDescent="0.2">
      <c r="BO550" s="9"/>
    </row>
    <row r="551" spans="67:67" x14ac:dyDescent="0.2">
      <c r="BO551" s="9"/>
    </row>
    <row r="552" spans="67:67" x14ac:dyDescent="0.2">
      <c r="BO552" s="9"/>
    </row>
    <row r="553" spans="67:67" x14ac:dyDescent="0.2">
      <c r="BO553" s="9"/>
    </row>
    <row r="554" spans="67:67" x14ac:dyDescent="0.2">
      <c r="BO554" s="9"/>
    </row>
    <row r="555" spans="67:67" x14ac:dyDescent="0.2">
      <c r="BO555" s="9"/>
    </row>
    <row r="556" spans="67:67" x14ac:dyDescent="0.2">
      <c r="BO556" s="9"/>
    </row>
    <row r="557" spans="67:67" x14ac:dyDescent="0.2">
      <c r="BO557" s="9"/>
    </row>
    <row r="558" spans="67:67" x14ac:dyDescent="0.2">
      <c r="BO558" s="9"/>
    </row>
    <row r="559" spans="67:67" x14ac:dyDescent="0.2">
      <c r="BO559" s="9"/>
    </row>
    <row r="560" spans="67:67" x14ac:dyDescent="0.2">
      <c r="BO560" s="9"/>
    </row>
    <row r="561" spans="67:67" x14ac:dyDescent="0.2">
      <c r="BO561" s="9"/>
    </row>
    <row r="562" spans="67:67" x14ac:dyDescent="0.2">
      <c r="BO562" s="9"/>
    </row>
    <row r="563" spans="67:67" x14ac:dyDescent="0.2">
      <c r="BO563" s="9"/>
    </row>
    <row r="564" spans="67:67" x14ac:dyDescent="0.2">
      <c r="BO564" s="9"/>
    </row>
    <row r="565" spans="67:67" x14ac:dyDescent="0.2">
      <c r="BO565" s="9"/>
    </row>
    <row r="566" spans="67:67" x14ac:dyDescent="0.2">
      <c r="BO566" s="9"/>
    </row>
    <row r="567" spans="67:67" x14ac:dyDescent="0.2">
      <c r="BO567" s="9"/>
    </row>
    <row r="568" spans="67:67" x14ac:dyDescent="0.2">
      <c r="BO568" s="9"/>
    </row>
    <row r="569" spans="67:67" x14ac:dyDescent="0.2">
      <c r="BO569" s="9"/>
    </row>
    <row r="570" spans="67:67" x14ac:dyDescent="0.2">
      <c r="BO570" s="9"/>
    </row>
    <row r="571" spans="67:67" x14ac:dyDescent="0.2">
      <c r="BO571" s="9"/>
    </row>
    <row r="572" spans="67:67" x14ac:dyDescent="0.2">
      <c r="BO572" s="9"/>
    </row>
    <row r="573" spans="67:67" x14ac:dyDescent="0.2">
      <c r="BO573" s="9"/>
    </row>
    <row r="574" spans="67:67" x14ac:dyDescent="0.2">
      <c r="BO574" s="9"/>
    </row>
    <row r="575" spans="67:67" x14ac:dyDescent="0.2">
      <c r="BO575" s="9"/>
    </row>
    <row r="576" spans="67:67" x14ac:dyDescent="0.2">
      <c r="BO576" s="9"/>
    </row>
    <row r="577" spans="67:67" x14ac:dyDescent="0.2">
      <c r="BO577" s="9"/>
    </row>
    <row r="578" spans="67:67" x14ac:dyDescent="0.2">
      <c r="BO578" s="9"/>
    </row>
    <row r="579" spans="67:67" x14ac:dyDescent="0.2">
      <c r="BO579" s="9"/>
    </row>
    <row r="580" spans="67:67" x14ac:dyDescent="0.2">
      <c r="BO580" s="9"/>
    </row>
    <row r="581" spans="67:67" x14ac:dyDescent="0.2">
      <c r="BO581" s="9"/>
    </row>
    <row r="582" spans="67:67" x14ac:dyDescent="0.2">
      <c r="BO582" s="9"/>
    </row>
    <row r="583" spans="67:67" x14ac:dyDescent="0.2">
      <c r="BO583" s="9"/>
    </row>
    <row r="584" spans="67:67" x14ac:dyDescent="0.2">
      <c r="BO584" s="9"/>
    </row>
    <row r="585" spans="67:67" x14ac:dyDescent="0.2">
      <c r="BO585" s="9"/>
    </row>
    <row r="586" spans="67:67" x14ac:dyDescent="0.2">
      <c r="BO586" s="9"/>
    </row>
    <row r="587" spans="67:67" x14ac:dyDescent="0.2">
      <c r="BO587" s="9"/>
    </row>
    <row r="588" spans="67:67" x14ac:dyDescent="0.2">
      <c r="BO588" s="9"/>
    </row>
    <row r="589" spans="67:67" x14ac:dyDescent="0.2">
      <c r="BO589" s="9"/>
    </row>
    <row r="590" spans="67:67" x14ac:dyDescent="0.2">
      <c r="BO590" s="9"/>
    </row>
    <row r="591" spans="67:67" x14ac:dyDescent="0.2">
      <c r="BO591" s="9"/>
    </row>
    <row r="592" spans="67:67" x14ac:dyDescent="0.2">
      <c r="BO592" s="9"/>
    </row>
    <row r="593" spans="67:67" x14ac:dyDescent="0.2">
      <c r="BO593" s="9"/>
    </row>
    <row r="594" spans="67:67" x14ac:dyDescent="0.2">
      <c r="BO594" s="9"/>
    </row>
    <row r="595" spans="67:67" x14ac:dyDescent="0.2">
      <c r="BO595" s="9"/>
    </row>
    <row r="596" spans="67:67" x14ac:dyDescent="0.2">
      <c r="BO596" s="9"/>
    </row>
    <row r="597" spans="67:67" x14ac:dyDescent="0.2">
      <c r="BO597" s="9"/>
    </row>
    <row r="598" spans="67:67" x14ac:dyDescent="0.2">
      <c r="BO598" s="9"/>
    </row>
    <row r="599" spans="67:67" x14ac:dyDescent="0.2">
      <c r="BO599" s="9"/>
    </row>
    <row r="600" spans="67:67" x14ac:dyDescent="0.2">
      <c r="BO600" s="9"/>
    </row>
    <row r="601" spans="67:67" x14ac:dyDescent="0.2">
      <c r="BO601" s="9"/>
    </row>
    <row r="602" spans="67:67" x14ac:dyDescent="0.2">
      <c r="BO602" s="9"/>
    </row>
    <row r="603" spans="67:67" x14ac:dyDescent="0.2">
      <c r="BO603" s="9"/>
    </row>
    <row r="604" spans="67:67" x14ac:dyDescent="0.2">
      <c r="BO604" s="9"/>
    </row>
    <row r="605" spans="67:67" x14ac:dyDescent="0.2">
      <c r="BO605" s="9"/>
    </row>
    <row r="606" spans="67:67" x14ac:dyDescent="0.2">
      <c r="BO606" s="9"/>
    </row>
    <row r="607" spans="67:67" x14ac:dyDescent="0.2">
      <c r="BO607" s="9"/>
    </row>
    <row r="608" spans="67:67" x14ac:dyDescent="0.2">
      <c r="BO608" s="9"/>
    </row>
    <row r="609" spans="67:67" x14ac:dyDescent="0.2">
      <c r="BO609" s="9"/>
    </row>
    <row r="610" spans="67:67" x14ac:dyDescent="0.2">
      <c r="BO610" s="9"/>
    </row>
    <row r="611" spans="67:67" x14ac:dyDescent="0.2">
      <c r="BO611" s="9"/>
    </row>
    <row r="612" spans="67:67" x14ac:dyDescent="0.2">
      <c r="BO612" s="9"/>
    </row>
    <row r="613" spans="67:67" x14ac:dyDescent="0.2">
      <c r="BO613" s="9"/>
    </row>
    <row r="614" spans="67:67" x14ac:dyDescent="0.2">
      <c r="BO614" s="9"/>
    </row>
    <row r="615" spans="67:67" x14ac:dyDescent="0.2">
      <c r="BO615" s="9"/>
    </row>
    <row r="616" spans="67:67" x14ac:dyDescent="0.2">
      <c r="BO616" s="9"/>
    </row>
    <row r="617" spans="67:67" x14ac:dyDescent="0.2">
      <c r="BO617" s="9"/>
    </row>
    <row r="618" spans="67:67" x14ac:dyDescent="0.2">
      <c r="BO618" s="9"/>
    </row>
    <row r="619" spans="67:67" x14ac:dyDescent="0.2">
      <c r="BO619" s="9"/>
    </row>
    <row r="620" spans="67:67" x14ac:dyDescent="0.2">
      <c r="BO620" s="9"/>
    </row>
    <row r="621" spans="67:67" x14ac:dyDescent="0.2">
      <c r="BO621" s="9"/>
    </row>
    <row r="622" spans="67:67" x14ac:dyDescent="0.2">
      <c r="BO622" s="9"/>
    </row>
    <row r="623" spans="67:67" x14ac:dyDescent="0.2">
      <c r="BO623" s="9"/>
    </row>
    <row r="624" spans="67:67" x14ac:dyDescent="0.2">
      <c r="BO624" s="9"/>
    </row>
    <row r="625" spans="67:67" x14ac:dyDescent="0.2">
      <c r="BO625" s="9"/>
    </row>
    <row r="626" spans="67:67" x14ac:dyDescent="0.2">
      <c r="BO626" s="9"/>
    </row>
    <row r="627" spans="67:67" x14ac:dyDescent="0.2">
      <c r="BO627" s="9"/>
    </row>
    <row r="628" spans="67:67" x14ac:dyDescent="0.2">
      <c r="BO628" s="9"/>
    </row>
    <row r="629" spans="67:67" x14ac:dyDescent="0.2">
      <c r="BO629" s="9"/>
    </row>
    <row r="630" spans="67:67" x14ac:dyDescent="0.2">
      <c r="BO630" s="9"/>
    </row>
    <row r="631" spans="67:67" x14ac:dyDescent="0.2">
      <c r="BO631" s="9"/>
    </row>
    <row r="632" spans="67:67" x14ac:dyDescent="0.2">
      <c r="BO632" s="9"/>
    </row>
    <row r="633" spans="67:67" x14ac:dyDescent="0.2">
      <c r="BO633" s="9"/>
    </row>
    <row r="634" spans="67:67" x14ac:dyDescent="0.2">
      <c r="BO634" s="9"/>
    </row>
    <row r="635" spans="67:67" x14ac:dyDescent="0.2">
      <c r="BO635" s="9"/>
    </row>
    <row r="636" spans="67:67" x14ac:dyDescent="0.2">
      <c r="BO636" s="9"/>
    </row>
    <row r="637" spans="67:67" x14ac:dyDescent="0.2">
      <c r="BO637" s="9"/>
    </row>
    <row r="638" spans="67:67" x14ac:dyDescent="0.2">
      <c r="BO638" s="9"/>
    </row>
    <row r="639" spans="67:67" x14ac:dyDescent="0.2">
      <c r="BO639" s="9"/>
    </row>
    <row r="640" spans="67:67" x14ac:dyDescent="0.2">
      <c r="BO640" s="9"/>
    </row>
    <row r="641" spans="67:67" x14ac:dyDescent="0.2">
      <c r="BO641" s="9"/>
    </row>
    <row r="642" spans="67:67" x14ac:dyDescent="0.2">
      <c r="BO642" s="9"/>
    </row>
    <row r="643" spans="67:67" x14ac:dyDescent="0.2">
      <c r="BO643" s="9"/>
    </row>
    <row r="644" spans="67:67" x14ac:dyDescent="0.2">
      <c r="BO644" s="9"/>
    </row>
    <row r="645" spans="67:67" x14ac:dyDescent="0.2">
      <c r="BO645" s="9"/>
    </row>
    <row r="646" spans="67:67" x14ac:dyDescent="0.2">
      <c r="BO646" s="9"/>
    </row>
    <row r="647" spans="67:67" x14ac:dyDescent="0.2">
      <c r="BO647" s="9"/>
    </row>
    <row r="648" spans="67:67" x14ac:dyDescent="0.2">
      <c r="BO648" s="9"/>
    </row>
    <row r="649" spans="67:67" x14ac:dyDescent="0.2">
      <c r="BO649" s="9"/>
    </row>
    <row r="650" spans="67:67" x14ac:dyDescent="0.2">
      <c r="BO650" s="9"/>
    </row>
    <row r="651" spans="67:67" x14ac:dyDescent="0.2">
      <c r="BO651" s="9"/>
    </row>
    <row r="652" spans="67:67" x14ac:dyDescent="0.2">
      <c r="BO652" s="9"/>
    </row>
    <row r="653" spans="67:67" x14ac:dyDescent="0.2">
      <c r="BO653" s="9"/>
    </row>
    <row r="654" spans="67:67" x14ac:dyDescent="0.2">
      <c r="BO654" s="9"/>
    </row>
    <row r="655" spans="67:67" x14ac:dyDescent="0.2">
      <c r="BO655" s="9"/>
    </row>
    <row r="656" spans="67:67" x14ac:dyDescent="0.2">
      <c r="BO656" s="9"/>
    </row>
    <row r="657" spans="67:67" x14ac:dyDescent="0.2">
      <c r="BO657" s="9"/>
    </row>
    <row r="658" spans="67:67" x14ac:dyDescent="0.2">
      <c r="BO658" s="9"/>
    </row>
    <row r="659" spans="67:67" x14ac:dyDescent="0.2">
      <c r="BO659" s="9"/>
    </row>
    <row r="660" spans="67:67" x14ac:dyDescent="0.2">
      <c r="BO660" s="9"/>
    </row>
    <row r="661" spans="67:67" x14ac:dyDescent="0.2">
      <c r="BO661" s="9"/>
    </row>
    <row r="662" spans="67:67" x14ac:dyDescent="0.2">
      <c r="BO662" s="9"/>
    </row>
    <row r="663" spans="67:67" x14ac:dyDescent="0.2">
      <c r="BO663" s="9"/>
    </row>
    <row r="664" spans="67:67" x14ac:dyDescent="0.2">
      <c r="BO664" s="9"/>
    </row>
    <row r="665" spans="67:67" x14ac:dyDescent="0.2">
      <c r="BO665" s="9"/>
    </row>
    <row r="666" spans="67:67" x14ac:dyDescent="0.2">
      <c r="BO666" s="9"/>
    </row>
    <row r="667" spans="67:67" x14ac:dyDescent="0.2">
      <c r="BO667" s="9"/>
    </row>
    <row r="668" spans="67:67" x14ac:dyDescent="0.2">
      <c r="BO668" s="9"/>
    </row>
    <row r="669" spans="67:67" x14ac:dyDescent="0.2">
      <c r="BO669" s="9"/>
    </row>
    <row r="670" spans="67:67" x14ac:dyDescent="0.2">
      <c r="BO670" s="9"/>
    </row>
    <row r="671" spans="67:67" x14ac:dyDescent="0.2">
      <c r="BO671" s="9"/>
    </row>
    <row r="672" spans="67:67" x14ac:dyDescent="0.2">
      <c r="BO672" s="9"/>
    </row>
    <row r="673" spans="67:67" x14ac:dyDescent="0.2">
      <c r="BO673" s="9"/>
    </row>
    <row r="674" spans="67:67" x14ac:dyDescent="0.2">
      <c r="BO674" s="9"/>
    </row>
    <row r="675" spans="67:67" x14ac:dyDescent="0.2">
      <c r="BO675" s="9"/>
    </row>
    <row r="676" spans="67:67" x14ac:dyDescent="0.2">
      <c r="BO676" s="9"/>
    </row>
    <row r="677" spans="67:67" x14ac:dyDescent="0.2">
      <c r="BO677" s="9"/>
    </row>
    <row r="678" spans="67:67" x14ac:dyDescent="0.2">
      <c r="BO678" s="9"/>
    </row>
    <row r="679" spans="67:67" x14ac:dyDescent="0.2">
      <c r="BO679" s="9"/>
    </row>
    <row r="680" spans="67:67" x14ac:dyDescent="0.2">
      <c r="BO680" s="9"/>
    </row>
    <row r="681" spans="67:67" x14ac:dyDescent="0.2">
      <c r="BO681" s="9"/>
    </row>
    <row r="682" spans="67:67" x14ac:dyDescent="0.2">
      <c r="BO682" s="9"/>
    </row>
    <row r="683" spans="67:67" x14ac:dyDescent="0.2">
      <c r="BO683" s="9"/>
    </row>
    <row r="684" spans="67:67" x14ac:dyDescent="0.2">
      <c r="BO684" s="9"/>
    </row>
    <row r="685" spans="67:67" x14ac:dyDescent="0.2">
      <c r="BO685" s="9"/>
    </row>
    <row r="686" spans="67:67" x14ac:dyDescent="0.2">
      <c r="BO686" s="9"/>
    </row>
    <row r="687" spans="67:67" x14ac:dyDescent="0.2">
      <c r="BO687" s="9"/>
    </row>
    <row r="688" spans="67:67" x14ac:dyDescent="0.2">
      <c r="BO688" s="9"/>
    </row>
    <row r="689" spans="67:67" x14ac:dyDescent="0.2">
      <c r="BO689" s="9"/>
    </row>
    <row r="690" spans="67:67" x14ac:dyDescent="0.2">
      <c r="BO690" s="9"/>
    </row>
    <row r="691" spans="67:67" x14ac:dyDescent="0.2">
      <c r="BO691" s="9"/>
    </row>
    <row r="692" spans="67:67" x14ac:dyDescent="0.2">
      <c r="BO692" s="9"/>
    </row>
    <row r="693" spans="67:67" x14ac:dyDescent="0.2">
      <c r="BO693" s="9"/>
    </row>
    <row r="694" spans="67:67" x14ac:dyDescent="0.2">
      <c r="BO694" s="9"/>
    </row>
    <row r="695" spans="67:67" x14ac:dyDescent="0.2">
      <c r="BO695" s="9"/>
    </row>
    <row r="696" spans="67:67" x14ac:dyDescent="0.2">
      <c r="BO696" s="9"/>
    </row>
    <row r="697" spans="67:67" x14ac:dyDescent="0.2">
      <c r="BO697" s="9"/>
    </row>
    <row r="698" spans="67:67" x14ac:dyDescent="0.2">
      <c r="BO698" s="9"/>
    </row>
    <row r="699" spans="67:67" x14ac:dyDescent="0.2">
      <c r="BO699" s="9"/>
    </row>
    <row r="700" spans="67:67" x14ac:dyDescent="0.2">
      <c r="BO700" s="9"/>
    </row>
    <row r="701" spans="67:67" x14ac:dyDescent="0.2">
      <c r="BO701" s="9"/>
    </row>
    <row r="702" spans="67:67" x14ac:dyDescent="0.2">
      <c r="BO702" s="9"/>
    </row>
    <row r="703" spans="67:67" x14ac:dyDescent="0.2">
      <c r="BO703" s="9"/>
    </row>
    <row r="704" spans="67:67" x14ac:dyDescent="0.2">
      <c r="BO704" s="9"/>
    </row>
    <row r="705" spans="67:67" x14ac:dyDescent="0.2">
      <c r="BO705" s="9"/>
    </row>
    <row r="706" spans="67:67" x14ac:dyDescent="0.2">
      <c r="BO706" s="9"/>
    </row>
    <row r="707" spans="67:67" x14ac:dyDescent="0.2">
      <c r="BO707" s="9"/>
    </row>
    <row r="708" spans="67:67" x14ac:dyDescent="0.2">
      <c r="BO708" s="9"/>
    </row>
    <row r="709" spans="67:67" x14ac:dyDescent="0.2">
      <c r="BO709" s="9"/>
    </row>
    <row r="710" spans="67:67" x14ac:dyDescent="0.2">
      <c r="BO710" s="9"/>
    </row>
    <row r="711" spans="67:67" x14ac:dyDescent="0.2">
      <c r="BO711" s="9"/>
    </row>
    <row r="712" spans="67:67" x14ac:dyDescent="0.2">
      <c r="BO712" s="9"/>
    </row>
    <row r="713" spans="67:67" x14ac:dyDescent="0.2">
      <c r="BO713" s="9"/>
    </row>
    <row r="714" spans="67:67" x14ac:dyDescent="0.2">
      <c r="BO714" s="9"/>
    </row>
    <row r="715" spans="67:67" x14ac:dyDescent="0.2">
      <c r="BO715" s="9"/>
    </row>
    <row r="716" spans="67:67" x14ac:dyDescent="0.2">
      <c r="BO716" s="9"/>
    </row>
    <row r="717" spans="67:67" x14ac:dyDescent="0.2">
      <c r="BO717" s="9"/>
    </row>
    <row r="718" spans="67:67" x14ac:dyDescent="0.2">
      <c r="BO718" s="9"/>
    </row>
    <row r="719" spans="67:67" x14ac:dyDescent="0.2">
      <c r="BO719" s="9"/>
    </row>
    <row r="720" spans="67:67" x14ac:dyDescent="0.2">
      <c r="BO720" s="9"/>
    </row>
    <row r="721" spans="67:67" x14ac:dyDescent="0.2">
      <c r="BO721" s="9"/>
    </row>
    <row r="722" spans="67:67" x14ac:dyDescent="0.2">
      <c r="BO722" s="9"/>
    </row>
    <row r="723" spans="67:67" x14ac:dyDescent="0.2">
      <c r="BO723" s="9"/>
    </row>
    <row r="724" spans="67:67" x14ac:dyDescent="0.2">
      <c r="BO724" s="9"/>
    </row>
    <row r="725" spans="67:67" x14ac:dyDescent="0.2">
      <c r="BO725" s="9"/>
    </row>
    <row r="726" spans="67:67" x14ac:dyDescent="0.2">
      <c r="BO726" s="9"/>
    </row>
    <row r="727" spans="67:67" x14ac:dyDescent="0.2">
      <c r="BO727" s="9"/>
    </row>
    <row r="728" spans="67:67" x14ac:dyDescent="0.2">
      <c r="BO728" s="9"/>
    </row>
    <row r="729" spans="67:67" x14ac:dyDescent="0.2">
      <c r="BO729" s="9"/>
    </row>
    <row r="730" spans="67:67" x14ac:dyDescent="0.2">
      <c r="BO730" s="9"/>
    </row>
    <row r="731" spans="67:67" x14ac:dyDescent="0.2">
      <c r="BO731" s="9"/>
    </row>
    <row r="732" spans="67:67" x14ac:dyDescent="0.2">
      <c r="BO732" s="9"/>
    </row>
    <row r="733" spans="67:67" x14ac:dyDescent="0.2">
      <c r="BO733" s="9"/>
    </row>
    <row r="734" spans="67:67" x14ac:dyDescent="0.2">
      <c r="BO734" s="9"/>
    </row>
    <row r="735" spans="67:67" x14ac:dyDescent="0.2">
      <c r="BO735" s="9"/>
    </row>
    <row r="736" spans="67:67" x14ac:dyDescent="0.2">
      <c r="BO736" s="9"/>
    </row>
    <row r="737" spans="67:67" x14ac:dyDescent="0.2">
      <c r="BO737" s="9"/>
    </row>
    <row r="738" spans="67:67" x14ac:dyDescent="0.2">
      <c r="BO738" s="9"/>
    </row>
    <row r="739" spans="67:67" x14ac:dyDescent="0.2">
      <c r="BO739" s="9"/>
    </row>
    <row r="740" spans="67:67" x14ac:dyDescent="0.2">
      <c r="BO740" s="9"/>
    </row>
    <row r="741" spans="67:67" x14ac:dyDescent="0.2">
      <c r="BO741" s="9"/>
    </row>
    <row r="742" spans="67:67" x14ac:dyDescent="0.2">
      <c r="BO742" s="9"/>
    </row>
    <row r="743" spans="67:67" x14ac:dyDescent="0.2">
      <c r="BO743" s="9"/>
    </row>
    <row r="744" spans="67:67" x14ac:dyDescent="0.2">
      <c r="BO744" s="9"/>
    </row>
    <row r="745" spans="67:67" x14ac:dyDescent="0.2">
      <c r="BO745" s="9"/>
    </row>
    <row r="746" spans="67:67" x14ac:dyDescent="0.2">
      <c r="BO746" s="9"/>
    </row>
    <row r="747" spans="67:67" x14ac:dyDescent="0.2">
      <c r="BO747" s="9"/>
    </row>
    <row r="748" spans="67:67" x14ac:dyDescent="0.2">
      <c r="BO748" s="9"/>
    </row>
    <row r="749" spans="67:67" x14ac:dyDescent="0.2">
      <c r="BO749" s="9"/>
    </row>
    <row r="750" spans="67:67" x14ac:dyDescent="0.2">
      <c r="BO750" s="9"/>
    </row>
    <row r="751" spans="67:67" x14ac:dyDescent="0.2">
      <c r="BO751" s="9"/>
    </row>
    <row r="752" spans="67:67" x14ac:dyDescent="0.2">
      <c r="BO752" s="9"/>
    </row>
    <row r="753" spans="67:67" x14ac:dyDescent="0.2">
      <c r="BO753" s="9"/>
    </row>
    <row r="754" spans="67:67" x14ac:dyDescent="0.2">
      <c r="BO754" s="9"/>
    </row>
    <row r="755" spans="67:67" x14ac:dyDescent="0.2">
      <c r="BO755" s="9"/>
    </row>
    <row r="756" spans="67:67" x14ac:dyDescent="0.2">
      <c r="BO756" s="9"/>
    </row>
    <row r="757" spans="67:67" x14ac:dyDescent="0.2">
      <c r="BO757" s="9"/>
    </row>
    <row r="758" spans="67:67" x14ac:dyDescent="0.2">
      <c r="BO758" s="9"/>
    </row>
    <row r="759" spans="67:67" x14ac:dyDescent="0.2">
      <c r="BO759" s="9"/>
    </row>
    <row r="760" spans="67:67" x14ac:dyDescent="0.2">
      <c r="BO760" s="9"/>
    </row>
    <row r="761" spans="67:67" x14ac:dyDescent="0.2">
      <c r="BO761" s="9"/>
    </row>
    <row r="762" spans="67:67" x14ac:dyDescent="0.2">
      <c r="BO762" s="9"/>
    </row>
    <row r="763" spans="67:67" x14ac:dyDescent="0.2">
      <c r="BO763" s="9"/>
    </row>
    <row r="764" spans="67:67" x14ac:dyDescent="0.2">
      <c r="BO764" s="9"/>
    </row>
  </sheetData>
  <sortState ref="S113:Y154">
    <sortCondition ref="S113:S154"/>
  </sortState>
  <mergeCells count="18">
    <mergeCell ref="J10:J13"/>
    <mergeCell ref="K10:K13"/>
    <mergeCell ref="L10:M13"/>
    <mergeCell ref="N10:N13"/>
    <mergeCell ref="O10:O13"/>
    <mergeCell ref="P10:Q11"/>
    <mergeCell ref="P12:P13"/>
    <mergeCell ref="Q12:Q13"/>
    <mergeCell ref="B5:C13"/>
    <mergeCell ref="D5:Q6"/>
    <mergeCell ref="D7:G9"/>
    <mergeCell ref="H7:K9"/>
    <mergeCell ref="L7:Q9"/>
    <mergeCell ref="D10:D13"/>
    <mergeCell ref="E10:E13"/>
    <mergeCell ref="F10:G13"/>
    <mergeCell ref="H10:H13"/>
    <mergeCell ref="I10:I13"/>
  </mergeCells>
  <phoneticPr fontId="0" type="noConversion"/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624338-4C18-4213-8CBD-53F7B8543518}"/>
</file>

<file path=customXml/itemProps2.xml><?xml version="1.0" encoding="utf-8"?>
<ds:datastoreItem xmlns:ds="http://schemas.openxmlformats.org/officeDocument/2006/customXml" ds:itemID="{E38540B0-97FD-4F15-BF7F-5EBA7AB5E2EB}"/>
</file>

<file path=customXml/itemProps3.xml><?xml version="1.0" encoding="utf-8"?>
<ds:datastoreItem xmlns:ds="http://schemas.openxmlformats.org/officeDocument/2006/customXml" ds:itemID="{0649949A-408B-42D4-A070-FA04FAE5BE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2020-01-24T15:30:08Z</cp:lastPrinted>
  <dcterms:created xsi:type="dcterms:W3CDTF">2003-04-24T14:06:32Z</dcterms:created>
  <dcterms:modified xsi:type="dcterms:W3CDTF">2020-01-24T15:30:37Z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