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2C" sheetId="1" r:id="rId1"/>
  </sheets>
  <definedNames/>
  <calcPr fullCalcOnLoad="1"/>
</workbook>
</file>

<file path=xl/sharedStrings.xml><?xml version="1.0" encoding="utf-8"?>
<sst xmlns="http://schemas.openxmlformats.org/spreadsheetml/2006/main" count="159" uniqueCount="55">
  <si>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</si>
  <si>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</si>
  <si>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</si>
  <si>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</si>
  <si>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</si>
  <si>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</si>
  <si>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</si>
  <si>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</si>
  <si>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</si>
  <si>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</si>
  <si>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</si>
  <si>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</si>
  <si>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</si>
  <si>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</si>
  <si>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</si>
  <si>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</si>
  <si>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</si>
  <si>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</si>
  <si>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</si>
  <si>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</si>
  <si>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</si>
  <si>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</si>
  <si>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</si>
  <si>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</si>
  <si>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</si>
  <si>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</si>
  <si>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</si>
  <si>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</si>
  <si>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</si>
  <si>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</si>
  <si>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</si>
  <si>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</si>
  <si>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</si>
  <si>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</si>
  <si>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</si>
  <si>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</si>
  <si>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</si>
  <si>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</si>
  <si>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</si>
  <si>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</si>
  <si>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</si>
  <si>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</si>
  <si>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</si>
  <si>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</si>
  <si>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 xml:space="preserve">MARYLAND </t>
  </si>
  <si>
    <t>1998</t>
  </si>
  <si>
    <t>1999</t>
  </si>
  <si>
    <t>1994 - 1990</t>
  </si>
  <si>
    <t>1999 - 1995</t>
  </si>
  <si>
    <t>1999 - 1990</t>
  </si>
  <si>
    <t>JURISDICTION</t>
  </si>
  <si>
    <t xml:space="preserve">Current State, County and County Groups </t>
  </si>
  <si>
    <t>Table 2C.3  NEW HOUSING UNITS AUTHORIZED FOR CONSTRUCTION BY BUILDING PERMITS :  MULTI  FAMILY UNITS 1999 - 1990</t>
  </si>
  <si>
    <t>Table 2C.2  NEW HOUSING UNITS AUTHORIZED FOR CONSTRUCTION BY BUILDING PERMITS :  SINGLE FAMILY UNITS 1999 - 1990</t>
  </si>
  <si>
    <t>Table 2C.1  MARYLAND COUNTY AND COUNTY GROUP NEW HOUSING UNITS AUTHORIZED FOR CONSTRUCTION BY BUILDING PERMITS :  TOTAL UNITS 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</si>
</sst>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double"/>
      <right style="thin"/>
      <top/>
      <bottom style="thick"/>
    </border>
    <border>
      <left style="double"/>
      <right style="double"/>
      <top/>
      <bottom style="thick"/>
    </border>
    <border>
      <left style="thick"/>
      <right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 style="double"/>
      <top/>
      <bottom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double"/>
      <right style="double"/>
      <top/>
      <bottom style="thin"/>
    </border>
    <border>
      <left style="thick"/>
      <right/>
      <top/>
      <bottom style="thin"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 style="double"/>
      <right style="thin"/>
      <top style="thick"/>
      <bottom/>
    </border>
    <border>
      <left style="double"/>
      <right style="double"/>
      <top style="thick"/>
      <bottom/>
    </border>
    <border>
      <left style="thick"/>
      <right/>
      <top style="thick"/>
      <bottom/>
    </border>
    <border>
      <left/>
      <right/>
      <top/>
      <bottom style="double"/>
    </border>
    <border>
      <left style="thin"/>
      <right style="thick"/>
      <top style="thin"/>
      <bottom/>
    </border>
    <border>
      <left/>
      <right/>
      <top/>
      <bottom style="thin"/>
    </border>
    <border>
      <left/>
      <right/>
      <top style="thick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double"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10" fontId="0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1" fontId="20" fillId="0" borderId="16" xfId="0" applyNumberFormat="1" applyFont="1" applyBorder="1" applyAlignment="1">
      <alignment/>
    </xf>
    <xf numFmtId="41" fontId="20" fillId="0" borderId="17" xfId="0" applyNumberFormat="1" applyFont="1" applyBorder="1" applyAlignment="1">
      <alignment/>
    </xf>
    <xf numFmtId="41" fontId="20" fillId="0" borderId="18" xfId="0" applyNumberFormat="1" applyFont="1" applyBorder="1" applyAlignment="1">
      <alignment/>
    </xf>
    <xf numFmtId="41" fontId="20" fillId="0" borderId="19" xfId="0" applyNumberFormat="1" applyFont="1" applyBorder="1" applyAlignment="1">
      <alignment/>
    </xf>
    <xf numFmtId="41" fontId="20" fillId="0" borderId="20" xfId="0" applyNumberFormat="1" applyFont="1" applyBorder="1" applyAlignment="1">
      <alignment/>
    </xf>
    <xf numFmtId="41" fontId="21" fillId="0" borderId="16" xfId="0" applyNumberFormat="1" applyFont="1" applyBorder="1" applyAlignment="1">
      <alignment/>
    </xf>
    <xf numFmtId="41" fontId="21" fillId="0" borderId="17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>
      <alignment/>
    </xf>
    <xf numFmtId="0" fontId="42" fillId="0" borderId="21" xfId="0" applyFont="1" applyBorder="1" applyAlignment="1">
      <alignment/>
    </xf>
    <xf numFmtId="41" fontId="22" fillId="0" borderId="16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/>
    </xf>
    <xf numFmtId="41" fontId="42" fillId="0" borderId="16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3" fontId="42" fillId="0" borderId="21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3" fontId="24" fillId="0" borderId="34" xfId="0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4" xfId="0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1" fillId="0" borderId="0" xfId="0" applyNumberFormat="1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3" fontId="0" fillId="0" borderId="37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41" fontId="26" fillId="0" borderId="20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3" fontId="19" fillId="0" borderId="26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42" fillId="0" borderId="3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1.8515625" style="0" bestFit="1" customWidth="1"/>
    <col min="3" max="5" width="10.7109375" style="0" customWidth="1"/>
    <col min="6" max="15" width="9.7109375" style="0" customWidth="1"/>
  </cols>
  <sheetData>
    <row r="1" spans="1:15" ht="15.75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</row>
    <row r="2" spans="1:15" ht="15.75">
      <c r="A2" s="1"/>
      <c r="B2" s="74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"/>
    </row>
    <row r="3" spans="1:15" ht="15.75">
      <c r="A3" s="1"/>
      <c r="B3" s="74" t="s">
        <v>51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"/>
    </row>
    <row r="4" spans="1:15" ht="16.5" thickBot="1">
      <c r="A4" s="1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5"/>
    </row>
    <row r="5" spans="1:15" ht="17.25" thickBot="1" thickTop="1">
      <c r="A5" s="1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"/>
    </row>
    <row r="6" spans="1:15" ht="15.75" thickTop="1">
      <c r="A6" s="1"/>
      <c r="B6" s="105"/>
      <c r="C6" s="104"/>
      <c r="D6" s="104"/>
      <c r="E6" s="104"/>
      <c r="F6" s="103"/>
      <c r="G6" s="102"/>
      <c r="H6" s="102"/>
      <c r="I6" s="102"/>
      <c r="J6" s="102"/>
      <c r="K6" s="102"/>
      <c r="L6" s="102"/>
      <c r="M6" s="102"/>
      <c r="N6" s="102"/>
      <c r="O6" s="101"/>
    </row>
    <row r="7" spans="1:15" ht="15">
      <c r="A7" s="89"/>
      <c r="B7" s="66" t="s">
        <v>50</v>
      </c>
      <c r="C7" s="65" t="s">
        <v>49</v>
      </c>
      <c r="D7" s="64" t="s">
        <v>48</v>
      </c>
      <c r="E7" s="64" t="s">
        <v>47</v>
      </c>
      <c r="F7" s="63" t="s">
        <v>46</v>
      </c>
      <c r="G7" s="87" t="s">
        <v>45</v>
      </c>
      <c r="H7" s="61">
        <v>1997</v>
      </c>
      <c r="I7" s="61">
        <v>1996</v>
      </c>
      <c r="J7" s="61">
        <v>1995</v>
      </c>
      <c r="K7" s="61">
        <v>1994</v>
      </c>
      <c r="L7" s="61">
        <v>1993</v>
      </c>
      <c r="M7" s="61">
        <v>1992</v>
      </c>
      <c r="N7" s="61">
        <v>1991</v>
      </c>
      <c r="O7" s="60">
        <v>1990</v>
      </c>
    </row>
    <row r="8" spans="1:15" ht="15">
      <c r="A8" s="1"/>
      <c r="B8" s="59"/>
      <c r="C8" s="100"/>
      <c r="D8" s="99"/>
      <c r="E8" s="99"/>
      <c r="F8" s="56"/>
      <c r="G8" s="85"/>
      <c r="H8" s="54"/>
      <c r="I8" s="54"/>
      <c r="J8" s="54"/>
      <c r="K8" s="54"/>
      <c r="L8" s="54"/>
      <c r="M8" s="54"/>
      <c r="N8" s="54"/>
      <c r="O8" s="53"/>
    </row>
    <row r="9" spans="1:15" ht="15">
      <c r="A9" s="1"/>
      <c r="B9" s="52"/>
      <c r="C9" s="98"/>
      <c r="D9" s="97"/>
      <c r="E9" s="97"/>
      <c r="F9" s="96"/>
      <c r="G9" s="95"/>
      <c r="H9" s="95"/>
      <c r="I9" s="95"/>
      <c r="J9" s="95"/>
      <c r="K9" s="95"/>
      <c r="L9" s="95"/>
      <c r="M9" s="94"/>
      <c r="N9" s="94"/>
      <c r="O9" s="84"/>
    </row>
    <row r="10" spans="1:15" ht="15">
      <c r="A10" s="1"/>
      <c r="B10" s="48" t="s">
        <v>44</v>
      </c>
      <c r="C10" s="47">
        <f>(C19+C24)</f>
        <v>287339</v>
      </c>
      <c r="D10" s="47">
        <f>(D19+D24)</f>
        <v>138270</v>
      </c>
      <c r="E10" s="47">
        <f>(E19+E24)</f>
        <v>149069</v>
      </c>
      <c r="F10" s="46">
        <f>(F19+F24)</f>
        <v>29757</v>
      </c>
      <c r="G10" s="45">
        <f>(G19+G24)</f>
        <v>30863</v>
      </c>
      <c r="H10" s="45">
        <f>(H19+H24)</f>
        <v>25966</v>
      </c>
      <c r="I10" s="45">
        <f>(I19+I24)</f>
        <v>25108</v>
      </c>
      <c r="J10" s="45">
        <f>(J19+J24)</f>
        <v>26576</v>
      </c>
      <c r="K10" s="45">
        <f>(K19+K24)</f>
        <v>28987</v>
      </c>
      <c r="L10" s="45">
        <f>(L19+L24)</f>
        <v>30038</v>
      </c>
      <c r="M10" s="45">
        <f>(M19+M24)</f>
        <v>32524</v>
      </c>
      <c r="N10" s="45">
        <f>(N19+N24)</f>
        <v>25409</v>
      </c>
      <c r="O10" s="44">
        <f>(O19+O24)</f>
        <v>32111</v>
      </c>
    </row>
    <row r="11" spans="1:15" ht="15">
      <c r="A11" s="1"/>
      <c r="B11" s="43"/>
      <c r="C11" s="33"/>
      <c r="D11" s="33"/>
      <c r="E11" s="33"/>
      <c r="F11" s="32"/>
      <c r="G11" s="31"/>
      <c r="H11" s="31"/>
      <c r="I11" s="31"/>
      <c r="J11" s="31"/>
      <c r="K11" s="31"/>
      <c r="L11" s="31"/>
      <c r="M11" s="31"/>
      <c r="N11" s="31"/>
      <c r="O11" s="30"/>
    </row>
    <row r="12" spans="1:15" ht="15">
      <c r="A12" s="1"/>
      <c r="B12" s="39" t="s">
        <v>43</v>
      </c>
      <c r="C12" s="33">
        <f>(C29+C28+C38+C37)</f>
        <v>144509</v>
      </c>
      <c r="D12" s="33">
        <f>(D29+D28+D38+D37)</f>
        <v>67182</v>
      </c>
      <c r="E12" s="33">
        <f>(E29+E28+E38+E37)</f>
        <v>77327</v>
      </c>
      <c r="F12" s="32">
        <f>(F29+F28+F38+F37)</f>
        <v>14253</v>
      </c>
      <c r="G12" s="31">
        <f>(G29+G28+G38+G37)</f>
        <v>15537</v>
      </c>
      <c r="H12" s="31">
        <f>(H29+H28+H38+H37)</f>
        <v>12631</v>
      </c>
      <c r="I12" s="31">
        <f>(I29+I28+I38+I37)</f>
        <v>11662</v>
      </c>
      <c r="J12" s="31">
        <f>(J29+J28+J38+J37)</f>
        <v>13099</v>
      </c>
      <c r="K12" s="31">
        <f>(K29+K28+K38+K37)</f>
        <v>14476</v>
      </c>
      <c r="L12" s="31">
        <f>(L29+L28+L38+L37)</f>
        <v>15731</v>
      </c>
      <c r="M12" s="31">
        <f>(M29+M28+M38+M37)</f>
        <v>16894</v>
      </c>
      <c r="N12" s="31">
        <f>(N29+N28+N38+N37)</f>
        <v>12162</v>
      </c>
      <c r="O12" s="30">
        <f>(O29+O28+O38+O37)</f>
        <v>18064</v>
      </c>
    </row>
    <row r="13" spans="1:15" ht="15">
      <c r="A13" s="1"/>
      <c r="B13" s="39" t="s">
        <v>42</v>
      </c>
      <c r="C13" s="33">
        <f>(C32+C30+C31+C36+C43+C41+C42+C52+C54)</f>
        <v>110349</v>
      </c>
      <c r="D13" s="33">
        <f>(D32+D30+D31+D36+D43+D41+D42+D52+D54)</f>
        <v>55510</v>
      </c>
      <c r="E13" s="33">
        <f>(E32+E30+E31+E36+E43+E41+E42+E52+E54)</f>
        <v>54839</v>
      </c>
      <c r="F13" s="32">
        <f>(F32+F30+F31+F36+F43+F41+F42+F52+F54)</f>
        <v>12348</v>
      </c>
      <c r="G13" s="31">
        <f>(G32+G30+G31+G36+G43+G41+G42+G52+G54)</f>
        <v>11953</v>
      </c>
      <c r="H13" s="31">
        <f>(H32+H30+H31+H36+H43+H41+H42+H52+H54)</f>
        <v>10432</v>
      </c>
      <c r="I13" s="31">
        <f>(I32+I30+I31+I36+I43+I41+I42+I52+I54)</f>
        <v>10460</v>
      </c>
      <c r="J13" s="31">
        <f>(J32+J30+J31+J36+J43+J41+J42+J52+J54)</f>
        <v>10317</v>
      </c>
      <c r="K13" s="31">
        <f>(K32+K30+K31+K36+K43+K41+K42+K52+K54)</f>
        <v>11078</v>
      </c>
      <c r="L13" s="31">
        <f>(L32+L30+L31+L36+L43+L41+L42+L52+L54)</f>
        <v>11219</v>
      </c>
      <c r="M13" s="31">
        <f>(M32+M30+M31+M36+M43+M41+M42+M52+M54)</f>
        <v>12355</v>
      </c>
      <c r="N13" s="31">
        <f>(N32+N30+N31+N36+N43+N41+N42+N52+N54)</f>
        <v>9848</v>
      </c>
      <c r="O13" s="30">
        <f>(O32+O30+O31+O36+O43+O41+O42+O52+O54)</f>
        <v>10339</v>
      </c>
    </row>
    <row r="14" spans="1:15" ht="15">
      <c r="A14" s="1"/>
      <c r="B14" s="39" t="s">
        <v>41</v>
      </c>
      <c r="C14" s="33">
        <f>(C15+C16+C17)</f>
        <v>32481</v>
      </c>
      <c r="D14" s="33">
        <f>(D15+D16+D17)</f>
        <v>15578</v>
      </c>
      <c r="E14" s="33">
        <f>(E15+E16+E17)</f>
        <v>16903</v>
      </c>
      <c r="F14" s="32">
        <f>(F15+F16+F17)</f>
        <v>3156</v>
      </c>
      <c r="G14" s="31">
        <f>(G15+G16+G17)</f>
        <v>3373</v>
      </c>
      <c r="H14" s="31">
        <f>(H15+H16+H17)</f>
        <v>2903</v>
      </c>
      <c r="I14" s="31">
        <f>(I15+I16+I17)</f>
        <v>2986</v>
      </c>
      <c r="J14" s="31">
        <f>(J15+J16+J17)</f>
        <v>3160</v>
      </c>
      <c r="K14" s="31">
        <f>(K15+K16+K17)</f>
        <v>3433</v>
      </c>
      <c r="L14" s="31">
        <f>(L15+L16+L17)</f>
        <v>3088</v>
      </c>
      <c r="M14" s="31">
        <f>(M15+M16+M17)</f>
        <v>3275</v>
      </c>
      <c r="N14" s="31">
        <f>(N15+N16+N17)</f>
        <v>3399</v>
      </c>
      <c r="O14" s="30">
        <f>(O15+O16+O17)</f>
        <v>3708</v>
      </c>
    </row>
    <row r="15" spans="1:15" ht="15">
      <c r="A15" s="1"/>
      <c r="B15" s="39" t="s">
        <v>40</v>
      </c>
      <c r="C15" s="17">
        <f>(C33)</f>
        <v>1997</v>
      </c>
      <c r="D15" s="17">
        <f>(D33)</f>
        <v>700</v>
      </c>
      <c r="E15" s="17">
        <f>(E33)</f>
        <v>1297</v>
      </c>
      <c r="F15" s="15">
        <f>(F33)</f>
        <v>191</v>
      </c>
      <c r="G15" s="13">
        <f>(G33)</f>
        <v>64</v>
      </c>
      <c r="H15" s="13">
        <f>(H33)</f>
        <v>22</v>
      </c>
      <c r="I15" s="13">
        <f>(I33)</f>
        <v>107</v>
      </c>
      <c r="J15" s="13">
        <f>(J33)</f>
        <v>316</v>
      </c>
      <c r="K15" s="13">
        <f>(K33)</f>
        <v>185</v>
      </c>
      <c r="L15" s="13">
        <f>(L33)</f>
        <v>264</v>
      </c>
      <c r="M15" s="13">
        <f>(M33)</f>
        <v>78</v>
      </c>
      <c r="N15" s="13">
        <f>(N33)</f>
        <v>530</v>
      </c>
      <c r="O15" s="12">
        <f>(O33)</f>
        <v>240</v>
      </c>
    </row>
    <row r="16" spans="1:15" ht="15">
      <c r="A16" s="1"/>
      <c r="B16" s="39" t="s">
        <v>39</v>
      </c>
      <c r="C16" s="33">
        <f>(C46+C48+C60)</f>
        <v>12845</v>
      </c>
      <c r="D16" s="33">
        <f>(D46+D48+D60)</f>
        <v>6150</v>
      </c>
      <c r="E16" s="33">
        <f>(E46+E48+E60)</f>
        <v>6695</v>
      </c>
      <c r="F16" s="32">
        <f>(F46+F48+F60)</f>
        <v>1251</v>
      </c>
      <c r="G16" s="31">
        <f>(G46+G48+G60)</f>
        <v>1466</v>
      </c>
      <c r="H16" s="31">
        <f>(H46+H48+H60)</f>
        <v>1137</v>
      </c>
      <c r="I16" s="31">
        <f>(I46+I48+I60)</f>
        <v>1163</v>
      </c>
      <c r="J16" s="31">
        <f>(J46+J48+J60)</f>
        <v>1133</v>
      </c>
      <c r="K16" s="31">
        <f>(K46+K48+K60)</f>
        <v>1536</v>
      </c>
      <c r="L16" s="31">
        <f>(L46+L48+L60)</f>
        <v>1188</v>
      </c>
      <c r="M16" s="31">
        <f>(M46+M48+M60)</f>
        <v>1292</v>
      </c>
      <c r="N16" s="31">
        <f>(N46+N48+N60)</f>
        <v>1186</v>
      </c>
      <c r="O16" s="30">
        <f>(O46+O48+O60)</f>
        <v>1493</v>
      </c>
    </row>
    <row r="17" spans="1:15" ht="15">
      <c r="A17" s="1"/>
      <c r="B17" s="39" t="s">
        <v>38</v>
      </c>
      <c r="C17" s="33">
        <f>(C47+C51+C53+C55+C58+C59+C61)</f>
        <v>17639</v>
      </c>
      <c r="D17" s="33">
        <f>(D47+D51+D53+D55+D58+D59+D61)</f>
        <v>8728</v>
      </c>
      <c r="E17" s="33">
        <f>(E47+E51+E53+E55+E58+E59+E61)</f>
        <v>8911</v>
      </c>
      <c r="F17" s="32">
        <f>(F47+F51+F53+F55+F58+F59+F61)</f>
        <v>1714</v>
      </c>
      <c r="G17" s="31">
        <f>(G47+G51+G53+G55+G58+G59+G61)</f>
        <v>1843</v>
      </c>
      <c r="H17" s="31">
        <f>(H47+H51+H53+H55+H58+H59+H61)</f>
        <v>1744</v>
      </c>
      <c r="I17" s="31">
        <f>(I47+I51+I53+I55+I58+I59+I61)</f>
        <v>1716</v>
      </c>
      <c r="J17" s="31">
        <f>(J47+J51+J53+J55+J58+J59+J61)</f>
        <v>1711</v>
      </c>
      <c r="K17" s="31">
        <f>(K47+K51+K53+K55+K58+K59+K61)</f>
        <v>1712</v>
      </c>
      <c r="L17" s="31">
        <f>(L47+L51+L53+L55+L58+L59+L61)</f>
        <v>1636</v>
      </c>
      <c r="M17" s="31">
        <f>(M47+M51+M53+M55+M58+M59+M61)</f>
        <v>1905</v>
      </c>
      <c r="N17" s="31">
        <f>(N47+N51+N53+N55+N58+N59+N61)</f>
        <v>1683</v>
      </c>
      <c r="O17" s="30">
        <f>(O47+O51+O53+O55+O58+O59+O61)</f>
        <v>1975</v>
      </c>
    </row>
    <row r="18" spans="1:15" ht="15">
      <c r="A18" s="1"/>
      <c r="B18" s="39"/>
      <c r="C18" s="19"/>
      <c r="D18" s="19"/>
      <c r="E18" s="19"/>
      <c r="F18" s="42"/>
      <c r="G18" s="41"/>
      <c r="H18" s="41"/>
      <c r="I18" s="41"/>
      <c r="J18" s="41"/>
      <c r="K18" s="41"/>
      <c r="L18" s="41"/>
      <c r="M18" s="41"/>
      <c r="N18" s="41"/>
      <c r="O18" s="40"/>
    </row>
    <row r="19" spans="1:15" ht="15">
      <c r="A19" s="1"/>
      <c r="B19" s="39" t="s">
        <v>37</v>
      </c>
      <c r="C19" s="33">
        <f>(C20+C23)</f>
        <v>281362</v>
      </c>
      <c r="D19" s="33">
        <f>(D20+D23)</f>
        <v>135499</v>
      </c>
      <c r="E19" s="33">
        <f>(E20+E23)</f>
        <v>145863</v>
      </c>
      <c r="F19" s="32">
        <f>(F20+F23)</f>
        <v>29213</v>
      </c>
      <c r="G19" s="31">
        <f>(G20+G23)</f>
        <v>30230</v>
      </c>
      <c r="H19" s="31">
        <f>(H20+H23)</f>
        <v>25398</v>
      </c>
      <c r="I19" s="31">
        <f>(I20+I23)</f>
        <v>24606</v>
      </c>
      <c r="J19" s="31">
        <f>(J20+J23)</f>
        <v>26052</v>
      </c>
      <c r="K19" s="31">
        <f>(K20+K23)</f>
        <v>28472</v>
      </c>
      <c r="L19" s="31">
        <f>(L20+L23)</f>
        <v>29409</v>
      </c>
      <c r="M19" s="31">
        <f>(M20+M23)</f>
        <v>31892</v>
      </c>
      <c r="N19" s="31">
        <f>(N20+N23)</f>
        <v>24768</v>
      </c>
      <c r="O19" s="30">
        <f>(O20+O23)</f>
        <v>31322</v>
      </c>
    </row>
    <row r="20" spans="1:15" ht="15">
      <c r="A20" s="1"/>
      <c r="B20" s="39" t="s">
        <v>36</v>
      </c>
      <c r="C20" s="38">
        <f>(C21+C22)</f>
        <v>277179</v>
      </c>
      <c r="D20" s="38">
        <f>(D21+D22)</f>
        <v>133349</v>
      </c>
      <c r="E20" s="38">
        <f>(E21+E22)</f>
        <v>143830</v>
      </c>
      <c r="F20" s="37">
        <f>(F21+F22)</f>
        <v>28829</v>
      </c>
      <c r="G20" s="36">
        <f>(G21+G22)</f>
        <v>29767</v>
      </c>
      <c r="H20" s="36">
        <f>(H21+H22)</f>
        <v>24946</v>
      </c>
      <c r="I20" s="36">
        <f>(I21+I22)</f>
        <v>24148</v>
      </c>
      <c r="J20" s="36">
        <f>(J21+J22)</f>
        <v>25659</v>
      </c>
      <c r="K20" s="36">
        <f>(K21+K22)</f>
        <v>28098</v>
      </c>
      <c r="L20" s="36">
        <f>(L21+L22)</f>
        <v>29014</v>
      </c>
      <c r="M20" s="36">
        <f>(M21+M22)</f>
        <v>31402</v>
      </c>
      <c r="N20" s="36">
        <f>(N21+N22)</f>
        <v>24417</v>
      </c>
      <c r="O20" s="35">
        <f>(O21+O22)</f>
        <v>30899</v>
      </c>
    </row>
    <row r="21" spans="1:15" ht="15">
      <c r="A21" s="1"/>
      <c r="B21" s="39" t="s">
        <v>35</v>
      </c>
      <c r="C21" s="38">
        <f>(C29+C28+C33+C32+C38+C37+C43+C46+C48+C52+C54+C60)</f>
        <v>198334</v>
      </c>
      <c r="D21" s="38">
        <f>(D29+D28+D33+D32+D38+D37+D43+D46+D48+D52+D54+D60)</f>
        <v>94550</v>
      </c>
      <c r="E21" s="38">
        <f>(E29+E28+E33+E32+E38+E37+E43+E46+E48+E52+E54+E60)</f>
        <v>103784</v>
      </c>
      <c r="F21" s="37">
        <f>(F29+F28+F33+F32+F38+F37+F43+F46+F48+F52+F54+F60)</f>
        <v>19880</v>
      </c>
      <c r="G21" s="36">
        <f>(G29+G28+G33+G32+G38+G37+G43+G46+G48+G52+G54+G60)</f>
        <v>22050</v>
      </c>
      <c r="H21" s="36">
        <f>(H29+H28+H33+H32+H38+H37+H43+H46+H48+H52+H54+H60)</f>
        <v>17875</v>
      </c>
      <c r="I21" s="36">
        <f>(I29+I28+I33+I32+I38+I37+I43+I46+I48+I52+I54+I60)</f>
        <v>16625</v>
      </c>
      <c r="J21" s="36">
        <f>(J29+J28+J33+J32+J38+J37+J43+J46+J48+J52+J54+J60)</f>
        <v>18120</v>
      </c>
      <c r="K21" s="36">
        <f>(K29+K28+K33+K32+K38+K37+K43+K46+K48+K52+K54+K60)</f>
        <v>20116</v>
      </c>
      <c r="L21" s="36">
        <f>(L29+L28+L33+L32+L38+L37+L43+L46+L48+L52+L54+L60)</f>
        <v>20599</v>
      </c>
      <c r="M21" s="36">
        <f>(M29+M28+M33+M32+M38+M37+M43+M46+M48+M52+M54+M60)</f>
        <v>22875</v>
      </c>
      <c r="N21" s="36">
        <f>(N29+N28+N33+N32+N38+N37+N43+N46+N48+N52+N54+N60)</f>
        <v>17416</v>
      </c>
      <c r="O21" s="35">
        <f>(O29+O28+O33+O32+O38+O37+O43+O46+O48+O52+O54+O60)</f>
        <v>22778</v>
      </c>
    </row>
    <row r="22" spans="1:15" ht="15">
      <c r="A22" s="1"/>
      <c r="B22" s="39" t="s">
        <v>34</v>
      </c>
      <c r="C22" s="38">
        <f>(C31+C30+C36+C42+C41+C59+C61)</f>
        <v>78845</v>
      </c>
      <c r="D22" s="38">
        <f>(D31+D30+D36+D42+D41+D59+D61)</f>
        <v>38799</v>
      </c>
      <c r="E22" s="38">
        <f>(E31+E30+E36+E42+E41+E59+E61)</f>
        <v>40046</v>
      </c>
      <c r="F22" s="37">
        <f>(F31+F30+F36+F42+F41+F59+F61)</f>
        <v>8949</v>
      </c>
      <c r="G22" s="36">
        <f>(G31+G30+G36+G42+G41+G59+G61)</f>
        <v>7717</v>
      </c>
      <c r="H22" s="36">
        <f>(H31+H30+H36+H42+H41+H59+H61)</f>
        <v>7071</v>
      </c>
      <c r="I22" s="36">
        <f>(I31+I30+I36+I42+I41+I59+I61)</f>
        <v>7523</v>
      </c>
      <c r="J22" s="36">
        <f>(J31+J30+J36+J42+J41+J59+J61)</f>
        <v>7539</v>
      </c>
      <c r="K22" s="36">
        <f>(K31+K30+K36+K42+K41+K59+K61)</f>
        <v>7982</v>
      </c>
      <c r="L22" s="36">
        <f>(L31+L30+L36+L42+L41+L59+L61)</f>
        <v>8415</v>
      </c>
      <c r="M22" s="36">
        <f>(M31+M30+M36+M42+M41+M59+M61)</f>
        <v>8527</v>
      </c>
      <c r="N22" s="36">
        <f>(N31+N30+N36+N42+N41+N59+N61)</f>
        <v>7001</v>
      </c>
      <c r="O22" s="35">
        <f>(O31+O30+O36+O42+O41+O59+O61)</f>
        <v>8121</v>
      </c>
    </row>
    <row r="23" spans="1:15" ht="15">
      <c r="A23" s="1"/>
      <c r="B23" s="39" t="s">
        <v>33</v>
      </c>
      <c r="C23" s="38">
        <f>(C55+C58)</f>
        <v>4183</v>
      </c>
      <c r="D23" s="38">
        <f>(D55+D58)</f>
        <v>2150</v>
      </c>
      <c r="E23" s="38">
        <f>(E55+E58)</f>
        <v>2033</v>
      </c>
      <c r="F23" s="37">
        <f>(F55+F58)</f>
        <v>384</v>
      </c>
      <c r="G23" s="36">
        <f>(G55+G58)</f>
        <v>463</v>
      </c>
      <c r="H23" s="36">
        <f>(H55+H58)</f>
        <v>452</v>
      </c>
      <c r="I23" s="36">
        <f>(I55+I58)</f>
        <v>458</v>
      </c>
      <c r="J23" s="36">
        <f>(J55+J58)</f>
        <v>393</v>
      </c>
      <c r="K23" s="36">
        <f>(K55+K58)</f>
        <v>374</v>
      </c>
      <c r="L23" s="36">
        <f>(L55+L58)</f>
        <v>395</v>
      </c>
      <c r="M23" s="36">
        <f>(M55+M58)</f>
        <v>490</v>
      </c>
      <c r="N23" s="36">
        <f>(N55+N58)</f>
        <v>351</v>
      </c>
      <c r="O23" s="35">
        <f>(O55+O58)</f>
        <v>423</v>
      </c>
    </row>
    <row r="24" spans="1:15" ht="15">
      <c r="A24" s="1"/>
      <c r="B24" s="34" t="s">
        <v>32</v>
      </c>
      <c r="C24" s="33">
        <f>(C47+C51+C53)</f>
        <v>5977</v>
      </c>
      <c r="D24" s="33">
        <f>(D47+D51+D53)</f>
        <v>2771</v>
      </c>
      <c r="E24" s="33">
        <f>(E47+E51+E53)</f>
        <v>3206</v>
      </c>
      <c r="F24" s="32">
        <f>(F47+F51+F53)</f>
        <v>544</v>
      </c>
      <c r="G24" s="31">
        <f>(G47+G51+G53)</f>
        <v>633</v>
      </c>
      <c r="H24" s="31">
        <f>(H47+H51+H53)</f>
        <v>568</v>
      </c>
      <c r="I24" s="31">
        <f>(I47+I51+I53)</f>
        <v>502</v>
      </c>
      <c r="J24" s="31">
        <f>(J47+J51+J53)</f>
        <v>524</v>
      </c>
      <c r="K24" s="31">
        <f>(K47+K51+K53)</f>
        <v>515</v>
      </c>
      <c r="L24" s="31">
        <f>(L47+L51+L53)</f>
        <v>629</v>
      </c>
      <c r="M24" s="31">
        <f>(M47+M51+M53)</f>
        <v>632</v>
      </c>
      <c r="N24" s="31">
        <f>(N47+N51+N53)</f>
        <v>641</v>
      </c>
      <c r="O24" s="30">
        <f>(O47+O51+O53)</f>
        <v>789</v>
      </c>
    </row>
    <row r="25" spans="1:15" ht="15">
      <c r="A25" s="1"/>
      <c r="B25" s="34"/>
      <c r="C25" s="29"/>
      <c r="D25" s="29"/>
      <c r="E25" s="29"/>
      <c r="F25" s="28"/>
      <c r="G25" s="26"/>
      <c r="H25" s="26"/>
      <c r="I25" s="26"/>
      <c r="J25" s="26"/>
      <c r="K25" s="26"/>
      <c r="L25" s="26"/>
      <c r="M25" s="26"/>
      <c r="N25" s="26"/>
      <c r="O25" s="25"/>
    </row>
    <row r="26" spans="1:15" ht="15">
      <c r="A26" s="1"/>
      <c r="B26" s="18"/>
      <c r="C26" s="93"/>
      <c r="D26" s="92"/>
      <c r="E26" s="92"/>
      <c r="F26" s="24"/>
      <c r="G26" s="21"/>
      <c r="H26" s="21"/>
      <c r="I26" s="21"/>
      <c r="J26" s="13"/>
      <c r="K26" s="13"/>
      <c r="L26" s="22"/>
      <c r="M26" s="21"/>
      <c r="N26" s="13"/>
      <c r="O26" s="20"/>
    </row>
    <row r="27" spans="1:15" ht="15">
      <c r="A27" s="1"/>
      <c r="B27" s="18" t="s">
        <v>31</v>
      </c>
      <c r="C27" s="16">
        <f>SUM(F27:O27)</f>
        <v>119608</v>
      </c>
      <c r="D27" s="17">
        <f>SUM(F27:J27)</f>
        <v>55486</v>
      </c>
      <c r="E27" s="16">
        <f>SUM(K27:O27)</f>
        <v>64122</v>
      </c>
      <c r="F27" s="15">
        <v>13173</v>
      </c>
      <c r="G27" s="13">
        <v>10820</v>
      </c>
      <c r="H27" s="13">
        <v>10238</v>
      </c>
      <c r="I27" s="13">
        <v>10348</v>
      </c>
      <c r="J27" s="13">
        <v>10907</v>
      </c>
      <c r="K27" s="13">
        <v>12123</v>
      </c>
      <c r="L27" s="13">
        <v>12590</v>
      </c>
      <c r="M27" s="13">
        <v>15181</v>
      </c>
      <c r="N27" s="13">
        <v>10876</v>
      </c>
      <c r="O27" s="12">
        <v>13352</v>
      </c>
    </row>
    <row r="28" spans="1:15" ht="15">
      <c r="A28" s="1"/>
      <c r="B28" s="18" t="s">
        <v>30</v>
      </c>
      <c r="C28" s="16">
        <f>SUM(F28:O28)</f>
        <v>33225</v>
      </c>
      <c r="D28" s="17">
        <f>SUM(F28:J28)</f>
        <v>16248</v>
      </c>
      <c r="E28" s="16">
        <f>SUM(K28:O28)</f>
        <v>16977</v>
      </c>
      <c r="F28" s="15">
        <v>3633</v>
      </c>
      <c r="G28" s="13">
        <v>3638</v>
      </c>
      <c r="H28" s="13">
        <v>2606</v>
      </c>
      <c r="I28" s="13">
        <v>3083</v>
      </c>
      <c r="J28" s="13">
        <v>3288</v>
      </c>
      <c r="K28" s="13">
        <v>3257</v>
      </c>
      <c r="L28" s="13">
        <v>3730</v>
      </c>
      <c r="M28" s="13">
        <v>3615</v>
      </c>
      <c r="N28" s="13">
        <v>2464</v>
      </c>
      <c r="O28" s="12">
        <v>3911</v>
      </c>
    </row>
    <row r="29" spans="1:15" ht="15">
      <c r="A29" s="1"/>
      <c r="B29" s="18" t="s">
        <v>29</v>
      </c>
      <c r="C29" s="16">
        <f>SUM(F29:O29)</f>
        <v>33416</v>
      </c>
      <c r="D29" s="17">
        <f>SUM(F29:J29)</f>
        <v>13843</v>
      </c>
      <c r="E29" s="16">
        <f>SUM(K29:O29)</f>
        <v>19573</v>
      </c>
      <c r="F29" s="15">
        <v>3752</v>
      </c>
      <c r="G29" s="13">
        <v>2208</v>
      </c>
      <c r="H29" s="13">
        <v>2983</v>
      </c>
      <c r="I29" s="13">
        <v>2355</v>
      </c>
      <c r="J29" s="13">
        <v>2545</v>
      </c>
      <c r="K29" s="13">
        <v>3387</v>
      </c>
      <c r="L29" s="13">
        <v>3521</v>
      </c>
      <c r="M29" s="13">
        <v>5156</v>
      </c>
      <c r="N29" s="13">
        <v>3185</v>
      </c>
      <c r="O29" s="12">
        <v>4324</v>
      </c>
    </row>
    <row r="30" spans="1:15" ht="15">
      <c r="A30" s="1"/>
      <c r="B30" s="18" t="s">
        <v>28</v>
      </c>
      <c r="C30" s="16">
        <f>SUM(F30:O30)</f>
        <v>11550</v>
      </c>
      <c r="D30" s="17">
        <f>SUM(F30:J30)</f>
        <v>5611</v>
      </c>
      <c r="E30" s="16">
        <f>SUM(K30:O30)</f>
        <v>5939</v>
      </c>
      <c r="F30" s="15">
        <v>1256</v>
      </c>
      <c r="G30" s="13">
        <v>973</v>
      </c>
      <c r="H30" s="13">
        <v>815</v>
      </c>
      <c r="I30" s="13">
        <v>1205</v>
      </c>
      <c r="J30" s="13">
        <v>1362</v>
      </c>
      <c r="K30" s="13">
        <v>1500</v>
      </c>
      <c r="L30" s="13">
        <v>1503</v>
      </c>
      <c r="M30" s="13">
        <v>1096</v>
      </c>
      <c r="N30" s="13">
        <v>812</v>
      </c>
      <c r="O30" s="12">
        <v>1028</v>
      </c>
    </row>
    <row r="31" spans="1:15" ht="15">
      <c r="A31" s="1"/>
      <c r="B31" s="18" t="s">
        <v>27</v>
      </c>
      <c r="C31" s="16">
        <f>SUM(F31:O31)</f>
        <v>19734</v>
      </c>
      <c r="D31" s="17">
        <f>SUM(F31:J31)</f>
        <v>8903</v>
      </c>
      <c r="E31" s="16">
        <f>SUM(K31:O31)</f>
        <v>10831</v>
      </c>
      <c r="F31" s="15">
        <v>2046</v>
      </c>
      <c r="G31" s="13">
        <v>1732</v>
      </c>
      <c r="H31" s="13">
        <v>1656</v>
      </c>
      <c r="I31" s="13">
        <v>1872</v>
      </c>
      <c r="J31" s="13">
        <v>1597</v>
      </c>
      <c r="K31" s="13">
        <v>1828</v>
      </c>
      <c r="L31" s="13">
        <v>1711</v>
      </c>
      <c r="M31" s="13">
        <v>2633</v>
      </c>
      <c r="N31" s="13">
        <v>2113</v>
      </c>
      <c r="O31" s="12">
        <v>2546</v>
      </c>
    </row>
    <row r="32" spans="1:15" ht="15">
      <c r="A32" s="1"/>
      <c r="B32" s="18" t="s">
        <v>26</v>
      </c>
      <c r="C32" s="16">
        <f>SUM(F32:O32)</f>
        <v>19686</v>
      </c>
      <c r="D32" s="17">
        <f>SUM(F32:J32)</f>
        <v>10181</v>
      </c>
      <c r="E32" s="16">
        <f>SUM(K32:O32)</f>
        <v>9505</v>
      </c>
      <c r="F32" s="15">
        <v>2295</v>
      </c>
      <c r="G32" s="13">
        <v>2205</v>
      </c>
      <c r="H32" s="13">
        <v>2156</v>
      </c>
      <c r="I32" s="13">
        <v>1726</v>
      </c>
      <c r="J32" s="13">
        <v>1799</v>
      </c>
      <c r="K32" s="13">
        <v>1966</v>
      </c>
      <c r="L32" s="13">
        <v>1861</v>
      </c>
      <c r="M32" s="13">
        <v>2603</v>
      </c>
      <c r="N32" s="13">
        <v>1772</v>
      </c>
      <c r="O32" s="12">
        <v>1303</v>
      </c>
    </row>
    <row r="33" spans="1:15" ht="15">
      <c r="A33" s="1"/>
      <c r="B33" s="18" t="s">
        <v>25</v>
      </c>
      <c r="C33" s="16">
        <f>SUM(F33:O33)</f>
        <v>1997</v>
      </c>
      <c r="D33" s="17">
        <f>SUM(F33:J33)</f>
        <v>700</v>
      </c>
      <c r="E33" s="16">
        <f>SUM(K33:O33)</f>
        <v>1297</v>
      </c>
      <c r="F33" s="15">
        <v>191</v>
      </c>
      <c r="G33" s="13">
        <v>64</v>
      </c>
      <c r="H33" s="13">
        <v>22</v>
      </c>
      <c r="I33" s="13">
        <v>107</v>
      </c>
      <c r="J33" s="13">
        <v>316</v>
      </c>
      <c r="K33" s="13">
        <v>185</v>
      </c>
      <c r="L33" s="13">
        <v>264</v>
      </c>
      <c r="M33" s="13">
        <v>78</v>
      </c>
      <c r="N33" s="13">
        <v>530</v>
      </c>
      <c r="O33" s="12">
        <v>240</v>
      </c>
    </row>
    <row r="34" spans="1:15" ht="15">
      <c r="A34" s="1"/>
      <c r="B34" s="18"/>
      <c r="C34" s="19"/>
      <c r="D34" s="17"/>
      <c r="E34" s="19"/>
      <c r="F34" s="15"/>
      <c r="G34" s="13"/>
      <c r="H34" s="13"/>
      <c r="I34" s="13"/>
      <c r="J34" s="13"/>
      <c r="K34" s="13"/>
      <c r="L34" s="13"/>
      <c r="M34" s="13"/>
      <c r="N34" s="13"/>
      <c r="O34" s="12"/>
    </row>
    <row r="35" spans="1:15" ht="15">
      <c r="A35" s="1"/>
      <c r="B35" s="18" t="s">
        <v>24</v>
      </c>
      <c r="C35" s="16">
        <f>SUM(F35:O35)</f>
        <v>97971</v>
      </c>
      <c r="D35" s="17">
        <f>SUM(F35:J35)</f>
        <v>46653</v>
      </c>
      <c r="E35" s="16">
        <f>SUM(K35:O35)</f>
        <v>51318</v>
      </c>
      <c r="F35" s="15">
        <v>9535</v>
      </c>
      <c r="G35" s="13">
        <v>11594</v>
      </c>
      <c r="H35" s="13">
        <v>8840</v>
      </c>
      <c r="I35" s="13">
        <v>7893</v>
      </c>
      <c r="J35" s="13">
        <v>8791</v>
      </c>
      <c r="K35" s="13">
        <v>9723</v>
      </c>
      <c r="L35" s="13">
        <v>11032</v>
      </c>
      <c r="M35" s="13">
        <v>10331</v>
      </c>
      <c r="N35" s="13">
        <v>8276</v>
      </c>
      <c r="O35" s="12">
        <v>11956</v>
      </c>
    </row>
    <row r="36" spans="1:15" ht="15">
      <c r="A36" s="1"/>
      <c r="B36" s="18" t="s">
        <v>23</v>
      </c>
      <c r="C36" s="16">
        <f>SUM(F36:O36)</f>
        <v>20103</v>
      </c>
      <c r="D36" s="17">
        <f>SUM(F36:J36)</f>
        <v>9562</v>
      </c>
      <c r="E36" s="16">
        <f>SUM(K36:O36)</f>
        <v>10541</v>
      </c>
      <c r="F36" s="15">
        <v>2667</v>
      </c>
      <c r="G36" s="13">
        <v>1903</v>
      </c>
      <c r="H36" s="13">
        <v>1798</v>
      </c>
      <c r="I36" s="13">
        <v>1669</v>
      </c>
      <c r="J36" s="13">
        <v>1525</v>
      </c>
      <c r="K36" s="13">
        <v>1891</v>
      </c>
      <c r="L36" s="13">
        <v>2552</v>
      </c>
      <c r="M36" s="13">
        <v>2208</v>
      </c>
      <c r="N36" s="13">
        <v>1763</v>
      </c>
      <c r="O36" s="12">
        <v>2127</v>
      </c>
    </row>
    <row r="37" spans="1:15" ht="15">
      <c r="A37" s="1"/>
      <c r="B37" s="18" t="s">
        <v>22</v>
      </c>
      <c r="C37" s="16">
        <f>SUM(F37:O37)</f>
        <v>38563</v>
      </c>
      <c r="D37" s="17">
        <f>SUM(F37:J37)</f>
        <v>19994</v>
      </c>
      <c r="E37" s="16">
        <f>SUM(K37:O37)</f>
        <v>18569</v>
      </c>
      <c r="F37" s="15">
        <v>4253</v>
      </c>
      <c r="G37" s="13">
        <v>5315</v>
      </c>
      <c r="H37" s="13">
        <v>3682</v>
      </c>
      <c r="I37" s="13">
        <v>3062</v>
      </c>
      <c r="J37" s="13">
        <v>3682</v>
      </c>
      <c r="K37" s="13">
        <v>3590</v>
      </c>
      <c r="L37" s="13">
        <v>3141</v>
      </c>
      <c r="M37" s="13">
        <v>3485</v>
      </c>
      <c r="N37" s="13">
        <v>3276</v>
      </c>
      <c r="O37" s="12">
        <v>5077</v>
      </c>
    </row>
    <row r="38" spans="1:15" ht="15">
      <c r="A38" s="1"/>
      <c r="B38" s="18" t="s">
        <v>21</v>
      </c>
      <c r="C38" s="16">
        <f>SUM(F38:O38)</f>
        <v>39305</v>
      </c>
      <c r="D38" s="17">
        <f>SUM(F38:J38)</f>
        <v>17097</v>
      </c>
      <c r="E38" s="16">
        <f>SUM(K38:O38)</f>
        <v>22208</v>
      </c>
      <c r="F38" s="15">
        <v>2615</v>
      </c>
      <c r="G38" s="13">
        <v>4376</v>
      </c>
      <c r="H38" s="13">
        <v>3360</v>
      </c>
      <c r="I38" s="13">
        <v>3162</v>
      </c>
      <c r="J38" s="13">
        <v>3584</v>
      </c>
      <c r="K38" s="13">
        <v>4242</v>
      </c>
      <c r="L38" s="13">
        <v>5339</v>
      </c>
      <c r="M38" s="13">
        <v>4638</v>
      </c>
      <c r="N38" s="13">
        <v>3237</v>
      </c>
      <c r="O38" s="12">
        <v>4752</v>
      </c>
    </row>
    <row r="39" spans="1:15" ht="15">
      <c r="A39" s="1"/>
      <c r="B39" s="18"/>
      <c r="C39" s="19"/>
      <c r="D39" s="17"/>
      <c r="E39" s="19"/>
      <c r="F39" s="15"/>
      <c r="G39" s="13"/>
      <c r="H39" s="13"/>
      <c r="I39" s="13"/>
      <c r="J39" s="13"/>
      <c r="K39" s="13"/>
      <c r="L39" s="13"/>
      <c r="M39" s="13"/>
      <c r="N39" s="13"/>
      <c r="O39" s="12"/>
    </row>
    <row r="40" spans="1:15" ht="15">
      <c r="A40" s="1"/>
      <c r="B40" s="18" t="s">
        <v>20</v>
      </c>
      <c r="C40" s="16">
        <f>SUM(F40:O40)</f>
        <v>27718</v>
      </c>
      <c r="D40" s="17">
        <f>SUM(F40:J40)</f>
        <v>15125</v>
      </c>
      <c r="E40" s="16">
        <f>SUM(K40:O40)</f>
        <v>12593</v>
      </c>
      <c r="F40" s="15">
        <v>2901</v>
      </c>
      <c r="G40" s="13">
        <v>3428</v>
      </c>
      <c r="H40" s="13">
        <v>2950</v>
      </c>
      <c r="I40" s="13">
        <v>2865</v>
      </c>
      <c r="J40" s="13">
        <v>2981</v>
      </c>
      <c r="K40" s="13">
        <v>2585</v>
      </c>
      <c r="L40" s="13">
        <v>2617</v>
      </c>
      <c r="M40" s="13">
        <v>2562</v>
      </c>
      <c r="N40" s="13">
        <v>2418</v>
      </c>
      <c r="O40" s="12">
        <v>2411</v>
      </c>
    </row>
    <row r="41" spans="1:15" ht="15">
      <c r="A41" s="1"/>
      <c r="B41" s="18" t="s">
        <v>19</v>
      </c>
      <c r="C41" s="16">
        <f>SUM(F41:O41)</f>
        <v>9197</v>
      </c>
      <c r="D41" s="17">
        <f>SUM(F41:J41)</f>
        <v>4667</v>
      </c>
      <c r="E41" s="16">
        <f>SUM(K41:O41)</f>
        <v>4530</v>
      </c>
      <c r="F41" s="15">
        <v>983</v>
      </c>
      <c r="G41" s="13">
        <v>845</v>
      </c>
      <c r="H41" s="13">
        <v>815</v>
      </c>
      <c r="I41" s="13">
        <v>814</v>
      </c>
      <c r="J41" s="13">
        <v>1210</v>
      </c>
      <c r="K41" s="13">
        <v>880</v>
      </c>
      <c r="L41" s="13">
        <v>960</v>
      </c>
      <c r="M41" s="13">
        <v>866</v>
      </c>
      <c r="N41" s="13">
        <v>870</v>
      </c>
      <c r="O41" s="12">
        <v>954</v>
      </c>
    </row>
    <row r="42" spans="1:15" ht="15">
      <c r="A42" s="1"/>
      <c r="B42" s="18" t="s">
        <v>18</v>
      </c>
      <c r="C42" s="16">
        <f>SUM(F42:O42)</f>
        <v>10782</v>
      </c>
      <c r="D42" s="17">
        <f>SUM(F42:J42)</f>
        <v>6249</v>
      </c>
      <c r="E42" s="16">
        <f>SUM(K42:O42)</f>
        <v>4533</v>
      </c>
      <c r="F42" s="15">
        <v>1211</v>
      </c>
      <c r="G42" s="13">
        <v>1517</v>
      </c>
      <c r="H42" s="13">
        <v>1263</v>
      </c>
      <c r="I42" s="13">
        <v>1207</v>
      </c>
      <c r="J42" s="13">
        <v>1051</v>
      </c>
      <c r="K42" s="13">
        <v>1060</v>
      </c>
      <c r="L42" s="13">
        <v>1077</v>
      </c>
      <c r="M42" s="13">
        <v>941</v>
      </c>
      <c r="N42" s="13">
        <v>752</v>
      </c>
      <c r="O42" s="12">
        <v>703</v>
      </c>
    </row>
    <row r="43" spans="1:15" ht="15">
      <c r="A43" s="1"/>
      <c r="B43" s="18" t="s">
        <v>17</v>
      </c>
      <c r="C43" s="16">
        <f>SUM(F43:O43)</f>
        <v>7739</v>
      </c>
      <c r="D43" s="17">
        <f>SUM(F43:J43)</f>
        <v>4209</v>
      </c>
      <c r="E43" s="16">
        <f>SUM(K43:O43)</f>
        <v>3530</v>
      </c>
      <c r="F43" s="15">
        <v>707</v>
      </c>
      <c r="G43" s="13">
        <v>1066</v>
      </c>
      <c r="H43" s="13">
        <v>872</v>
      </c>
      <c r="I43" s="13">
        <v>844</v>
      </c>
      <c r="J43" s="13">
        <v>720</v>
      </c>
      <c r="K43" s="13">
        <v>645</v>
      </c>
      <c r="L43" s="13">
        <v>580</v>
      </c>
      <c r="M43" s="13">
        <v>755</v>
      </c>
      <c r="N43" s="13">
        <v>796</v>
      </c>
      <c r="O43" s="12">
        <v>754</v>
      </c>
    </row>
    <row r="44" spans="1:15" ht="15">
      <c r="A44" s="1"/>
      <c r="B44" s="18"/>
      <c r="C44" s="19"/>
      <c r="D44" s="17"/>
      <c r="E44" s="19"/>
      <c r="F44" s="15"/>
      <c r="G44" s="13"/>
      <c r="H44" s="13"/>
      <c r="I44" s="13"/>
      <c r="J44" s="13"/>
      <c r="K44" s="13"/>
      <c r="L44" s="13"/>
      <c r="M44" s="13"/>
      <c r="N44" s="13"/>
      <c r="O44" s="12"/>
    </row>
    <row r="45" spans="1:15" ht="15">
      <c r="A45" s="1"/>
      <c r="B45" s="18" t="s">
        <v>16</v>
      </c>
      <c r="C45" s="16">
        <f>SUM(F45:O45)</f>
        <v>10300</v>
      </c>
      <c r="D45" s="17">
        <f>SUM(F45:J45)</f>
        <v>4996</v>
      </c>
      <c r="E45" s="16">
        <f>SUM(K45:O45)</f>
        <v>5304</v>
      </c>
      <c r="F45" s="15">
        <v>967</v>
      </c>
      <c r="G45" s="13">
        <v>989</v>
      </c>
      <c r="H45" s="13">
        <v>1063</v>
      </c>
      <c r="I45" s="13">
        <v>995</v>
      </c>
      <c r="J45" s="13">
        <v>982</v>
      </c>
      <c r="K45" s="13">
        <v>1088</v>
      </c>
      <c r="L45" s="13">
        <v>977</v>
      </c>
      <c r="M45" s="13">
        <v>1092</v>
      </c>
      <c r="N45" s="13">
        <v>898</v>
      </c>
      <c r="O45" s="12">
        <v>1249</v>
      </c>
    </row>
    <row r="46" spans="1:15" ht="15">
      <c r="A46" s="1"/>
      <c r="B46" s="18" t="s">
        <v>15</v>
      </c>
      <c r="C46" s="16">
        <f>SUM(F46:O46)</f>
        <v>1661</v>
      </c>
      <c r="D46" s="17">
        <f>SUM(F46:J46)</f>
        <v>651</v>
      </c>
      <c r="E46" s="16">
        <f>SUM(K46:O46)</f>
        <v>1010</v>
      </c>
      <c r="F46" s="15">
        <v>86</v>
      </c>
      <c r="G46" s="13">
        <v>102</v>
      </c>
      <c r="H46" s="13">
        <v>167</v>
      </c>
      <c r="I46" s="13">
        <v>133</v>
      </c>
      <c r="J46" s="13">
        <v>163</v>
      </c>
      <c r="K46" s="13">
        <v>174</v>
      </c>
      <c r="L46" s="13">
        <v>221</v>
      </c>
      <c r="M46" s="13">
        <v>250</v>
      </c>
      <c r="N46" s="13">
        <v>178</v>
      </c>
      <c r="O46" s="12">
        <v>187</v>
      </c>
    </row>
    <row r="47" spans="1:15" ht="15">
      <c r="A47" s="1"/>
      <c r="B47" s="18" t="s">
        <v>14</v>
      </c>
      <c r="C47" s="16">
        <f>SUM(F47:O47)</f>
        <v>2669</v>
      </c>
      <c r="D47" s="17">
        <f>SUM(F47:J47)</f>
        <v>1242</v>
      </c>
      <c r="E47" s="16">
        <f>SUM(K47:O47)</f>
        <v>1427</v>
      </c>
      <c r="F47" s="15">
        <v>239</v>
      </c>
      <c r="G47" s="13">
        <v>211</v>
      </c>
      <c r="H47" s="13">
        <v>295</v>
      </c>
      <c r="I47" s="13">
        <v>222</v>
      </c>
      <c r="J47" s="13">
        <v>275</v>
      </c>
      <c r="K47" s="13">
        <v>258</v>
      </c>
      <c r="L47" s="13">
        <v>252</v>
      </c>
      <c r="M47" s="13">
        <v>270</v>
      </c>
      <c r="N47" s="13">
        <v>263</v>
      </c>
      <c r="O47" s="12">
        <v>384</v>
      </c>
    </row>
    <row r="48" spans="1:15" ht="15">
      <c r="A48" s="1"/>
      <c r="B48" s="18" t="s">
        <v>13</v>
      </c>
      <c r="C48" s="16">
        <f>SUM(F48:O48)</f>
        <v>5970</v>
      </c>
      <c r="D48" s="17">
        <f>SUM(F48:J48)</f>
        <v>3103</v>
      </c>
      <c r="E48" s="16">
        <f>SUM(K48:O48)</f>
        <v>2867</v>
      </c>
      <c r="F48" s="15">
        <v>642</v>
      </c>
      <c r="G48" s="13">
        <v>676</v>
      </c>
      <c r="H48" s="13">
        <v>601</v>
      </c>
      <c r="I48" s="13">
        <v>640</v>
      </c>
      <c r="J48" s="13">
        <v>544</v>
      </c>
      <c r="K48" s="13">
        <v>656</v>
      </c>
      <c r="L48" s="13">
        <v>504</v>
      </c>
      <c r="M48" s="13">
        <v>572</v>
      </c>
      <c r="N48" s="13">
        <v>457</v>
      </c>
      <c r="O48" s="12">
        <v>678</v>
      </c>
    </row>
    <row r="49" spans="1:15" ht="15">
      <c r="A49" s="1"/>
      <c r="B49" s="18"/>
      <c r="C49" s="19"/>
      <c r="D49" s="17"/>
      <c r="E49" s="19"/>
      <c r="F49" s="15"/>
      <c r="G49" s="13"/>
      <c r="H49" s="13"/>
      <c r="I49" s="13"/>
      <c r="J49" s="13"/>
      <c r="K49" s="13"/>
      <c r="L49" s="13"/>
      <c r="M49" s="13"/>
      <c r="N49" s="13"/>
      <c r="O49" s="12"/>
    </row>
    <row r="50" spans="1:15" ht="15">
      <c r="A50" s="1"/>
      <c r="B50" s="18" t="s">
        <v>12</v>
      </c>
      <c r="C50" s="16">
        <f>SUM(F50:O50)</f>
        <v>17754</v>
      </c>
      <c r="D50" s="17">
        <f>SUM(F50:J50)</f>
        <v>9252</v>
      </c>
      <c r="E50" s="16">
        <f>SUM(K50:O50)</f>
        <v>8502</v>
      </c>
      <c r="F50" s="15">
        <v>1778</v>
      </c>
      <c r="G50" s="13">
        <v>2481</v>
      </c>
      <c r="H50" s="13">
        <v>1682</v>
      </c>
      <c r="I50" s="13">
        <v>1747</v>
      </c>
      <c r="J50" s="13">
        <v>1564</v>
      </c>
      <c r="K50" s="13">
        <v>1813</v>
      </c>
      <c r="L50" s="13">
        <v>1599</v>
      </c>
      <c r="M50" s="13">
        <v>1986</v>
      </c>
      <c r="N50" s="13">
        <v>1526</v>
      </c>
      <c r="O50" s="12">
        <v>1578</v>
      </c>
    </row>
    <row r="51" spans="1:15" ht="15">
      <c r="A51" s="1"/>
      <c r="B51" s="18" t="s">
        <v>11</v>
      </c>
      <c r="C51" s="16">
        <f>SUM(F51:O51)</f>
        <v>1922</v>
      </c>
      <c r="D51" s="17">
        <f>SUM(F51:J51)</f>
        <v>863</v>
      </c>
      <c r="E51" s="16">
        <f>SUM(K51:O51)</f>
        <v>1059</v>
      </c>
      <c r="F51" s="15">
        <v>199</v>
      </c>
      <c r="G51" s="13">
        <v>177</v>
      </c>
      <c r="H51" s="13">
        <v>167</v>
      </c>
      <c r="I51" s="13">
        <v>173</v>
      </c>
      <c r="J51" s="13">
        <v>147</v>
      </c>
      <c r="K51" s="13">
        <v>166</v>
      </c>
      <c r="L51" s="13">
        <v>217</v>
      </c>
      <c r="M51" s="13">
        <v>262</v>
      </c>
      <c r="N51" s="13">
        <v>201</v>
      </c>
      <c r="O51" s="12">
        <v>213</v>
      </c>
    </row>
    <row r="52" spans="1:15" ht="15">
      <c r="A52" s="1"/>
      <c r="B52" s="18" t="s">
        <v>10</v>
      </c>
      <c r="C52" s="16">
        <f>SUM(F52:O52)</f>
        <v>7912</v>
      </c>
      <c r="D52" s="17">
        <f>SUM(F52:J52)</f>
        <v>4087</v>
      </c>
      <c r="E52" s="16">
        <f>SUM(K52:O52)</f>
        <v>3825</v>
      </c>
      <c r="F52" s="15">
        <v>750</v>
      </c>
      <c r="G52" s="13">
        <v>1339</v>
      </c>
      <c r="H52" s="13">
        <v>657</v>
      </c>
      <c r="I52" s="13">
        <v>730</v>
      </c>
      <c r="J52" s="13">
        <v>611</v>
      </c>
      <c r="K52" s="13">
        <v>835</v>
      </c>
      <c r="L52" s="13">
        <v>661</v>
      </c>
      <c r="M52" s="13">
        <v>950</v>
      </c>
      <c r="N52" s="13">
        <v>664</v>
      </c>
      <c r="O52" s="12">
        <v>715</v>
      </c>
    </row>
    <row r="53" spans="1:15" ht="15">
      <c r="A53" s="1"/>
      <c r="B53" s="18" t="s">
        <v>9</v>
      </c>
      <c r="C53" s="16">
        <f>SUM(F53:O53)</f>
        <v>1386</v>
      </c>
      <c r="D53" s="17">
        <f>SUM(F53:J53)</f>
        <v>666</v>
      </c>
      <c r="E53" s="16">
        <f>SUM(K53:O53)</f>
        <v>720</v>
      </c>
      <c r="F53" s="15">
        <v>106</v>
      </c>
      <c r="G53" s="13">
        <v>245</v>
      </c>
      <c r="H53" s="13">
        <v>106</v>
      </c>
      <c r="I53" s="13">
        <v>107</v>
      </c>
      <c r="J53" s="13">
        <v>102</v>
      </c>
      <c r="K53" s="13">
        <v>91</v>
      </c>
      <c r="L53" s="13">
        <v>160</v>
      </c>
      <c r="M53" s="13">
        <v>100</v>
      </c>
      <c r="N53" s="13">
        <v>177</v>
      </c>
      <c r="O53" s="12">
        <v>192</v>
      </c>
    </row>
    <row r="54" spans="1:15" ht="15">
      <c r="A54" s="1"/>
      <c r="B54" s="18" t="s">
        <v>8</v>
      </c>
      <c r="C54" s="16">
        <f>SUM(F54:O54)</f>
        <v>3646</v>
      </c>
      <c r="D54" s="17">
        <f>SUM(F54:J54)</f>
        <v>2041</v>
      </c>
      <c r="E54" s="16">
        <f>SUM(K54:O54)</f>
        <v>1605</v>
      </c>
      <c r="F54" s="15">
        <v>433</v>
      </c>
      <c r="G54" s="13">
        <v>373</v>
      </c>
      <c r="H54" s="13">
        <v>400</v>
      </c>
      <c r="I54" s="13">
        <v>393</v>
      </c>
      <c r="J54" s="13">
        <v>442</v>
      </c>
      <c r="K54" s="13">
        <v>473</v>
      </c>
      <c r="L54" s="13">
        <v>314</v>
      </c>
      <c r="M54" s="13">
        <v>303</v>
      </c>
      <c r="N54" s="13">
        <v>306</v>
      </c>
      <c r="O54" s="12">
        <v>209</v>
      </c>
    </row>
    <row r="55" spans="1:15" ht="15">
      <c r="A55" s="1"/>
      <c r="B55" s="18" t="s">
        <v>7</v>
      </c>
      <c r="C55" s="16">
        <f>SUM(F55:O55)</f>
        <v>2888</v>
      </c>
      <c r="D55" s="17">
        <f>SUM(F55:J55)</f>
        <v>1595</v>
      </c>
      <c r="E55" s="16">
        <f>SUM(K55:O55)</f>
        <v>1293</v>
      </c>
      <c r="F55" s="15">
        <v>290</v>
      </c>
      <c r="G55" s="13">
        <v>347</v>
      </c>
      <c r="H55" s="13">
        <v>352</v>
      </c>
      <c r="I55" s="13">
        <v>344</v>
      </c>
      <c r="J55" s="13">
        <v>262</v>
      </c>
      <c r="K55" s="13">
        <v>248</v>
      </c>
      <c r="L55" s="13">
        <v>247</v>
      </c>
      <c r="M55" s="13">
        <v>371</v>
      </c>
      <c r="N55" s="13">
        <v>178</v>
      </c>
      <c r="O55" s="12">
        <v>249</v>
      </c>
    </row>
    <row r="56" spans="1:15" ht="15">
      <c r="A56" s="1"/>
      <c r="B56" s="18"/>
      <c r="C56" s="19"/>
      <c r="D56" s="17"/>
      <c r="E56" s="19"/>
      <c r="F56" s="15"/>
      <c r="G56" s="13"/>
      <c r="H56" s="13"/>
      <c r="I56" s="13"/>
      <c r="J56" s="13"/>
      <c r="K56" s="13"/>
      <c r="L56" s="13"/>
      <c r="M56" s="13"/>
      <c r="N56" s="13"/>
      <c r="O56" s="12"/>
    </row>
    <row r="57" spans="1:15" ht="15">
      <c r="A57" s="1"/>
      <c r="B57" s="18" t="s">
        <v>6</v>
      </c>
      <c r="C57" s="16">
        <f>SUM(F57:O57)</f>
        <v>13988</v>
      </c>
      <c r="D57" s="17">
        <f>SUM(F57:J57)</f>
        <v>6758</v>
      </c>
      <c r="E57" s="16">
        <f>SUM(K57:O57)</f>
        <v>7230</v>
      </c>
      <c r="F57" s="15">
        <v>1403</v>
      </c>
      <c r="G57" s="13">
        <v>1551</v>
      </c>
      <c r="H57" s="13">
        <v>1193</v>
      </c>
      <c r="I57" s="13">
        <v>1260</v>
      </c>
      <c r="J57" s="13">
        <v>1351</v>
      </c>
      <c r="K57" s="13">
        <v>1655</v>
      </c>
      <c r="L57" s="13">
        <v>1223</v>
      </c>
      <c r="M57" s="13">
        <v>1372</v>
      </c>
      <c r="N57" s="13">
        <v>1415</v>
      </c>
      <c r="O57" s="12">
        <v>1565</v>
      </c>
    </row>
    <row r="58" spans="1:15" ht="15">
      <c r="A58" s="1"/>
      <c r="B58" s="18" t="s">
        <v>5</v>
      </c>
      <c r="C58" s="16">
        <f>SUM(F58:O58)</f>
        <v>1295</v>
      </c>
      <c r="D58" s="17">
        <f>SUM(F58:J58)</f>
        <v>555</v>
      </c>
      <c r="E58" s="16">
        <f>SUM(K58:O58)</f>
        <v>740</v>
      </c>
      <c r="F58" s="15">
        <v>94</v>
      </c>
      <c r="G58" s="13">
        <v>116</v>
      </c>
      <c r="H58" s="13">
        <v>100</v>
      </c>
      <c r="I58" s="13">
        <v>114</v>
      </c>
      <c r="J58" s="13">
        <v>131</v>
      </c>
      <c r="K58" s="13">
        <v>126</v>
      </c>
      <c r="L58" s="13">
        <v>148</v>
      </c>
      <c r="M58" s="13">
        <v>119</v>
      </c>
      <c r="N58" s="13">
        <v>173</v>
      </c>
      <c r="O58" s="12">
        <v>174</v>
      </c>
    </row>
    <row r="59" spans="1:15" ht="15">
      <c r="A59" s="1"/>
      <c r="B59" s="18" t="s">
        <v>4</v>
      </c>
      <c r="C59" s="16">
        <f>SUM(F59:O59)</f>
        <v>938</v>
      </c>
      <c r="D59" s="17">
        <f>SUM(F59:J59)</f>
        <v>396</v>
      </c>
      <c r="E59" s="16">
        <f>SUM(K59:O59)</f>
        <v>542</v>
      </c>
      <c r="F59" s="15">
        <v>66</v>
      </c>
      <c r="G59" s="13">
        <v>99</v>
      </c>
      <c r="H59" s="13">
        <v>71</v>
      </c>
      <c r="I59" s="13">
        <v>77</v>
      </c>
      <c r="J59" s="13">
        <v>83</v>
      </c>
      <c r="K59" s="13">
        <v>90</v>
      </c>
      <c r="L59" s="13">
        <v>77</v>
      </c>
      <c r="M59" s="13">
        <v>118</v>
      </c>
      <c r="N59" s="13">
        <v>113</v>
      </c>
      <c r="O59" s="12">
        <v>144</v>
      </c>
    </row>
    <row r="60" spans="1:15" ht="15">
      <c r="A60" s="1"/>
      <c r="B60" s="18" t="s">
        <v>3</v>
      </c>
      <c r="C60" s="16">
        <f>SUM(F60:O60)</f>
        <v>5214</v>
      </c>
      <c r="D60" s="17">
        <f>SUM(F60:J60)</f>
        <v>2396</v>
      </c>
      <c r="E60" s="16">
        <f>SUM(K60:O60)</f>
        <v>2818</v>
      </c>
      <c r="F60" s="15">
        <v>523</v>
      </c>
      <c r="G60" s="13">
        <v>688</v>
      </c>
      <c r="H60" s="13">
        <v>369</v>
      </c>
      <c r="I60" s="13">
        <v>390</v>
      </c>
      <c r="J60" s="13">
        <v>426</v>
      </c>
      <c r="K60" s="13">
        <v>706</v>
      </c>
      <c r="L60" s="13">
        <v>463</v>
      </c>
      <c r="M60" s="13">
        <v>470</v>
      </c>
      <c r="N60" s="13">
        <v>551</v>
      </c>
      <c r="O60" s="12">
        <v>628</v>
      </c>
    </row>
    <row r="61" spans="1:15" ht="15">
      <c r="A61" s="1"/>
      <c r="B61" s="18" t="s">
        <v>2</v>
      </c>
      <c r="C61" s="16">
        <f>SUM(F61:O61)</f>
        <v>6541</v>
      </c>
      <c r="D61" s="17">
        <f>SUM(F61:J61)</f>
        <v>3411</v>
      </c>
      <c r="E61" s="16">
        <f>SUM(K61:O61)</f>
        <v>3130</v>
      </c>
      <c r="F61" s="15">
        <v>720</v>
      </c>
      <c r="G61" s="13">
        <v>648</v>
      </c>
      <c r="H61" s="13">
        <v>653</v>
      </c>
      <c r="I61" s="13">
        <v>679</v>
      </c>
      <c r="J61" s="13">
        <v>711</v>
      </c>
      <c r="K61" s="13">
        <v>733</v>
      </c>
      <c r="L61" s="13">
        <v>535</v>
      </c>
      <c r="M61" s="13">
        <v>665</v>
      </c>
      <c r="N61" s="13">
        <v>578</v>
      </c>
      <c r="O61" s="12">
        <v>619</v>
      </c>
    </row>
    <row r="62" spans="1:15" ht="15.75" thickBot="1">
      <c r="A62" s="1"/>
      <c r="B62" s="11"/>
      <c r="C62" s="80"/>
      <c r="D62" s="10"/>
      <c r="E62" s="80"/>
      <c r="F62" s="8"/>
      <c r="G62" s="6"/>
      <c r="H62" s="6"/>
      <c r="I62" s="6"/>
      <c r="J62" s="6"/>
      <c r="K62" s="6"/>
      <c r="L62" s="6"/>
      <c r="M62" s="6"/>
      <c r="N62" s="6"/>
      <c r="O62" s="5"/>
    </row>
    <row r="63" spans="1:15" ht="15.75" thickTop="1">
      <c r="A63" s="1"/>
      <c r="B63" s="91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>
      <c r="A64" s="1"/>
      <c r="B64" s="2" t="s">
        <v>1</v>
      </c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>
      <c r="A65" s="1"/>
      <c r="B65" s="2" t="s">
        <v>0</v>
      </c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1"/>
      <c r="B66" s="79"/>
      <c r="D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74" t="s">
        <v>53</v>
      </c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1"/>
      <c r="B68" s="74" t="s">
        <v>51</v>
      </c>
      <c r="C68" s="78"/>
      <c r="D68" s="3"/>
      <c r="E68" s="78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6.5" thickBot="1">
      <c r="A69" s="1"/>
      <c r="B69" s="77"/>
      <c r="C69" s="76"/>
      <c r="D69" s="75"/>
      <c r="E69" s="76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ht="17.25" thickBot="1" thickTop="1">
      <c r="A70" s="1"/>
      <c r="B70" s="74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6.5" thickTop="1">
      <c r="A71" s="1"/>
      <c r="B71" s="73"/>
      <c r="C71" s="71"/>
      <c r="D71" s="72"/>
      <c r="E71" s="71"/>
      <c r="F71" s="90"/>
      <c r="G71" s="68"/>
      <c r="H71" s="68"/>
      <c r="I71" s="68"/>
      <c r="J71" s="68"/>
      <c r="K71" s="68"/>
      <c r="L71" s="68"/>
      <c r="M71" s="68"/>
      <c r="N71" s="68"/>
      <c r="O71" s="67"/>
    </row>
    <row r="72" spans="1:15" ht="15">
      <c r="A72" s="89"/>
      <c r="B72" s="66" t="s">
        <v>50</v>
      </c>
      <c r="C72" s="65" t="s">
        <v>49</v>
      </c>
      <c r="D72" s="64" t="s">
        <v>48</v>
      </c>
      <c r="E72" s="64" t="s">
        <v>47</v>
      </c>
      <c r="F72" s="88" t="s">
        <v>46</v>
      </c>
      <c r="G72" s="87" t="s">
        <v>45</v>
      </c>
      <c r="H72" s="61">
        <v>1997</v>
      </c>
      <c r="I72" s="61">
        <v>1996</v>
      </c>
      <c r="J72" s="61">
        <v>1995</v>
      </c>
      <c r="K72" s="61">
        <v>1994</v>
      </c>
      <c r="L72" s="61">
        <v>1993</v>
      </c>
      <c r="M72" s="61">
        <v>1992</v>
      </c>
      <c r="N72" s="61">
        <v>1991</v>
      </c>
      <c r="O72" s="60">
        <v>1990</v>
      </c>
    </row>
    <row r="73" spans="1:15" ht="15">
      <c r="A73" s="1"/>
      <c r="B73" s="59"/>
      <c r="C73" s="57"/>
      <c r="D73" s="58"/>
      <c r="E73" s="57"/>
      <c r="F73" s="86"/>
      <c r="G73" s="85"/>
      <c r="H73" s="54"/>
      <c r="I73" s="54"/>
      <c r="J73" s="54"/>
      <c r="K73" s="54"/>
      <c r="L73" s="54"/>
      <c r="M73" s="54"/>
      <c r="N73" s="54"/>
      <c r="O73" s="53"/>
    </row>
    <row r="74" spans="1:15" ht="15">
      <c r="A74" s="1"/>
      <c r="B74" s="52"/>
      <c r="C74" s="19"/>
      <c r="D74" s="51"/>
      <c r="E74" s="19"/>
      <c r="F74" s="82"/>
      <c r="G74" s="21"/>
      <c r="H74" s="21"/>
      <c r="I74" s="21"/>
      <c r="J74" s="21"/>
      <c r="K74" s="21"/>
      <c r="L74" s="21"/>
      <c r="M74" s="50"/>
      <c r="N74" s="50"/>
      <c r="O74" s="84"/>
    </row>
    <row r="75" spans="1:15" ht="15">
      <c r="A75" s="1"/>
      <c r="B75" s="48" t="s">
        <v>44</v>
      </c>
      <c r="C75" s="47">
        <f>(C84+C89)</f>
        <v>238410</v>
      </c>
      <c r="D75" s="47">
        <f>(D84+D89)</f>
        <v>114830</v>
      </c>
      <c r="E75" s="47">
        <f>(E84+E89)</f>
        <v>123580</v>
      </c>
      <c r="F75" s="46">
        <f>(F84+F89)</f>
        <v>24167</v>
      </c>
      <c r="G75" s="45">
        <f>(G84+G89)</f>
        <v>23812</v>
      </c>
      <c r="H75" s="45">
        <f>(H84+H89)</f>
        <v>21063</v>
      </c>
      <c r="I75" s="45">
        <f>(I84+I89)</f>
        <v>22594</v>
      </c>
      <c r="J75" s="45">
        <f>(J84+J89)</f>
        <v>23194</v>
      </c>
      <c r="K75" s="45">
        <f>(K84+K89)</f>
        <v>25034</v>
      </c>
      <c r="L75" s="45">
        <f>(L84+L89)</f>
        <v>25469</v>
      </c>
      <c r="M75" s="45">
        <f>(M84+M89)</f>
        <v>28177</v>
      </c>
      <c r="N75" s="45">
        <f>(N84+N89)</f>
        <v>21160</v>
      </c>
      <c r="O75" s="44">
        <f>(O84+O89)</f>
        <v>23740</v>
      </c>
    </row>
    <row r="76" spans="1:15" ht="15">
      <c r="A76" s="1"/>
      <c r="B76" s="43"/>
      <c r="C76" s="33"/>
      <c r="D76" s="33"/>
      <c r="E76" s="33"/>
      <c r="F76" s="32"/>
      <c r="G76" s="31"/>
      <c r="H76" s="31"/>
      <c r="I76" s="31"/>
      <c r="J76" s="31"/>
      <c r="K76" s="31"/>
      <c r="L76" s="31"/>
      <c r="M76" s="31"/>
      <c r="N76" s="31"/>
      <c r="O76" s="30"/>
    </row>
    <row r="77" spans="1:15" ht="15">
      <c r="A77" s="1"/>
      <c r="B77" s="39" t="s">
        <v>43</v>
      </c>
      <c r="C77" s="33">
        <f>(C94+C93+C103+C102)</f>
        <v>112671</v>
      </c>
      <c r="D77" s="33">
        <f>(D94+D93+D103+D102)</f>
        <v>51351</v>
      </c>
      <c r="E77" s="33">
        <f>(E94+E93+E103+E102)</f>
        <v>61320</v>
      </c>
      <c r="F77" s="32">
        <f>(F94+F93+F103+F102)</f>
        <v>10460</v>
      </c>
      <c r="G77" s="31">
        <f>(G94+G93+G103+G102)</f>
        <v>10662</v>
      </c>
      <c r="H77" s="31">
        <f>(H94+H93+H103+H102)</f>
        <v>9242</v>
      </c>
      <c r="I77" s="31">
        <f>(I94+I93+I103+I102)</f>
        <v>10041</v>
      </c>
      <c r="J77" s="31">
        <f>(J94+J93+J103+J102)</f>
        <v>10946</v>
      </c>
      <c r="K77" s="31">
        <f>(K94+K93+K103+K102)</f>
        <v>12214</v>
      </c>
      <c r="L77" s="31">
        <f>(L94+L93+L103+L102)</f>
        <v>12896</v>
      </c>
      <c r="M77" s="31">
        <f>(M94+M93+M103+M102)</f>
        <v>14288</v>
      </c>
      <c r="N77" s="31">
        <f>(N94+N93+N103+N102)</f>
        <v>9913</v>
      </c>
      <c r="O77" s="30">
        <f>(O94+O93+O103+O102)</f>
        <v>12009</v>
      </c>
    </row>
    <row r="78" spans="1:15" ht="15">
      <c r="A78" s="1"/>
      <c r="B78" s="39" t="s">
        <v>42</v>
      </c>
      <c r="C78" s="33">
        <f>(C97+C95+C96+C101+C108+C106+C107+C117+C119)</f>
        <v>98263</v>
      </c>
      <c r="D78" s="33">
        <f>(D97+D95+D96+D101+D108+D106+D107+D117+D119)</f>
        <v>50079</v>
      </c>
      <c r="E78" s="33">
        <f>(E97+E95+E96+E101+E108+E106+E107+E117+E119)</f>
        <v>48184</v>
      </c>
      <c r="F78" s="32">
        <f>(F97+F95+F96+F101+F108+F106+F107+F117+F119)</f>
        <v>11118</v>
      </c>
      <c r="G78" s="31">
        <f>(G97+G95+G96+G101+G108+G106+G107+G117+G119)</f>
        <v>10466</v>
      </c>
      <c r="H78" s="31">
        <f>(H97+H95+H96+H101+H108+H106+H107+H117+H119)</f>
        <v>9229</v>
      </c>
      <c r="I78" s="31">
        <f>(I97+I95+I96+I101+I108+I106+I107+I117+I119)</f>
        <v>9816</v>
      </c>
      <c r="J78" s="31">
        <f>(J97+J95+J96+J101+J108+J106+J107+J117+J119)</f>
        <v>9450</v>
      </c>
      <c r="K78" s="31">
        <f>(K97+K95+K96+K101+K108+K106+K107+K117+K119)</f>
        <v>9912</v>
      </c>
      <c r="L78" s="31">
        <f>(L97+L95+L96+L101+L108+L106+L107+L117+L119)</f>
        <v>9905</v>
      </c>
      <c r="M78" s="31">
        <f>(M97+M95+M96+M101+M108+M106+M107+M117+M119)</f>
        <v>11085</v>
      </c>
      <c r="N78" s="31">
        <f>(N97+N95+N96+N101+N108+N106+N107+N117+N119)</f>
        <v>8670</v>
      </c>
      <c r="O78" s="30">
        <f>(O97+O95+O96+O101+O108+O106+O107+O117+O119)</f>
        <v>8612</v>
      </c>
    </row>
    <row r="79" spans="1:15" ht="15">
      <c r="A79" s="1"/>
      <c r="B79" s="39" t="s">
        <v>41</v>
      </c>
      <c r="C79" s="33">
        <f>(C80+C81+C82)</f>
        <v>27476</v>
      </c>
      <c r="D79" s="33">
        <f>(D80+D81+D82)</f>
        <v>13400</v>
      </c>
      <c r="E79" s="33">
        <f>(E80+E81+E82)</f>
        <v>14076</v>
      </c>
      <c r="F79" s="32">
        <f>(F80+F81+F82)</f>
        <v>2589</v>
      </c>
      <c r="G79" s="31">
        <f>(G80+G81+G82)</f>
        <v>2684</v>
      </c>
      <c r="H79" s="31">
        <f>(H80+H81+H82)</f>
        <v>2592</v>
      </c>
      <c r="I79" s="31">
        <f>(I80+I81+I82)</f>
        <v>2737</v>
      </c>
      <c r="J79" s="31">
        <f>(J80+J81+J82)</f>
        <v>2798</v>
      </c>
      <c r="K79" s="31">
        <f>(K80+K81+K82)</f>
        <v>2908</v>
      </c>
      <c r="L79" s="31">
        <f>(L80+L81+L82)</f>
        <v>2668</v>
      </c>
      <c r="M79" s="31">
        <f>(M80+M81+M82)</f>
        <v>2804</v>
      </c>
      <c r="N79" s="31">
        <f>(N80+N81+N82)</f>
        <v>2577</v>
      </c>
      <c r="O79" s="30">
        <f>(O80+O81+O82)</f>
        <v>3119</v>
      </c>
    </row>
    <row r="80" spans="1:15" ht="15">
      <c r="A80" s="1"/>
      <c r="B80" s="39" t="s">
        <v>40</v>
      </c>
      <c r="C80" s="17">
        <f>(C98)</f>
        <v>1207</v>
      </c>
      <c r="D80" s="17">
        <f>(D98)</f>
        <v>386</v>
      </c>
      <c r="E80" s="17">
        <f>(E98)</f>
        <v>821</v>
      </c>
      <c r="F80" s="15">
        <f>(F98)</f>
        <v>46</v>
      </c>
      <c r="G80" s="13">
        <f>(G98)</f>
        <v>64</v>
      </c>
      <c r="H80" s="13">
        <f>(H98)</f>
        <v>17</v>
      </c>
      <c r="I80" s="13">
        <f>(I98)</f>
        <v>70</v>
      </c>
      <c r="J80" s="13">
        <f>(J98)</f>
        <v>189</v>
      </c>
      <c r="K80" s="13">
        <f>(K98)</f>
        <v>185</v>
      </c>
      <c r="L80" s="13">
        <f>(L98)</f>
        <v>155</v>
      </c>
      <c r="M80" s="13">
        <f>(M98)</f>
        <v>78</v>
      </c>
      <c r="N80" s="13">
        <f>(N98)</f>
        <v>244</v>
      </c>
      <c r="O80" s="12">
        <f>(O98)</f>
        <v>159</v>
      </c>
    </row>
    <row r="81" spans="1:15" ht="15">
      <c r="A81" s="1"/>
      <c r="B81" s="39" t="s">
        <v>39</v>
      </c>
      <c r="C81" s="33">
        <f>(C111+C113+C125)</f>
        <v>11060</v>
      </c>
      <c r="D81" s="33">
        <f>(D111+D113+D125)</f>
        <v>5410</v>
      </c>
      <c r="E81" s="33">
        <f>(E111+E113+E125)</f>
        <v>5650</v>
      </c>
      <c r="F81" s="32">
        <f>(F111+F113+F125)</f>
        <v>1062</v>
      </c>
      <c r="G81" s="31">
        <f>(G111+G113+G125)</f>
        <v>1151</v>
      </c>
      <c r="H81" s="31">
        <f>(H111+H113+H125)</f>
        <v>1072</v>
      </c>
      <c r="I81" s="31">
        <f>(I111+I113+I125)</f>
        <v>1114</v>
      </c>
      <c r="J81" s="31">
        <f>(J111+J113+J125)</f>
        <v>1011</v>
      </c>
      <c r="K81" s="31">
        <f>(K111+K113+K125)</f>
        <v>1179</v>
      </c>
      <c r="L81" s="31">
        <f>(L111+L113+L125)</f>
        <v>1068</v>
      </c>
      <c r="M81" s="31">
        <f>(M111+M113+M125)</f>
        <v>1138</v>
      </c>
      <c r="N81" s="31">
        <f>(N111+N113+N125)</f>
        <v>979</v>
      </c>
      <c r="O81" s="30">
        <f>(O111+O113+O125)</f>
        <v>1286</v>
      </c>
    </row>
    <row r="82" spans="1:15" ht="15">
      <c r="A82" s="1"/>
      <c r="B82" s="39" t="s">
        <v>38</v>
      </c>
      <c r="C82" s="33">
        <f>(C112+C116+C118+C120+C123+C124+C126)</f>
        <v>15209</v>
      </c>
      <c r="D82" s="33">
        <f>(D112+D116+D118+D120+D123+D124+D126)</f>
        <v>7604</v>
      </c>
      <c r="E82" s="33">
        <f>(E112+E116+E118+E120+E123+E124+E126)</f>
        <v>7605</v>
      </c>
      <c r="F82" s="32">
        <f>(F112+F116+F118+F120+F123+F124+F126)</f>
        <v>1481</v>
      </c>
      <c r="G82" s="31">
        <f>(G112+G116+G118+G120+G123+G124+G126)</f>
        <v>1469</v>
      </c>
      <c r="H82" s="31">
        <f>(H112+H116+H118+H120+H123+H124+H126)</f>
        <v>1503</v>
      </c>
      <c r="I82" s="31">
        <f>(I112+I116+I118+I120+I123+I124+I126)</f>
        <v>1553</v>
      </c>
      <c r="J82" s="31">
        <f>(J112+J116+J118+J120+J123+J124+J126)</f>
        <v>1598</v>
      </c>
      <c r="K82" s="31">
        <f>(K112+K116+K118+K120+K123+K124+K126)</f>
        <v>1544</v>
      </c>
      <c r="L82" s="31">
        <f>(L112+L116+L118+L120+L123+L124+L126)</f>
        <v>1445</v>
      </c>
      <c r="M82" s="31">
        <f>(M112+M116+M118+M120+M123+M124+M126)</f>
        <v>1588</v>
      </c>
      <c r="N82" s="31">
        <f>(N112+N116+N118+N120+N123+N124+N126)</f>
        <v>1354</v>
      </c>
      <c r="O82" s="30">
        <f>(O112+O116+O118+O120+O123+O124+O126)</f>
        <v>1674</v>
      </c>
    </row>
    <row r="83" spans="1:15" ht="15">
      <c r="A83" s="1"/>
      <c r="B83" s="39"/>
      <c r="C83" s="19"/>
      <c r="D83" s="19"/>
      <c r="E83" s="19"/>
      <c r="F83" s="42"/>
      <c r="G83" s="41"/>
      <c r="H83" s="41"/>
      <c r="I83" s="41"/>
      <c r="J83" s="41"/>
      <c r="K83" s="41"/>
      <c r="L83" s="41"/>
      <c r="M83" s="41"/>
      <c r="N83" s="41"/>
      <c r="O83" s="40"/>
    </row>
    <row r="84" spans="1:15" ht="15">
      <c r="A84" s="1"/>
      <c r="B84" s="39" t="s">
        <v>37</v>
      </c>
      <c r="C84" s="33">
        <f>(C85+C88)</f>
        <v>232966</v>
      </c>
      <c r="D84" s="33">
        <f>(D85+D88)</f>
        <v>112263</v>
      </c>
      <c r="E84" s="33">
        <f>(E85+E88)</f>
        <v>120703</v>
      </c>
      <c r="F84" s="32">
        <f>(F85+F88)</f>
        <v>23641</v>
      </c>
      <c r="G84" s="31">
        <f>(G85+G88)</f>
        <v>23331</v>
      </c>
      <c r="H84" s="31">
        <f>(H85+H88)</f>
        <v>20521</v>
      </c>
      <c r="I84" s="31">
        <f>(I85+I88)</f>
        <v>22100</v>
      </c>
      <c r="J84" s="31">
        <f>(J85+J88)</f>
        <v>22670</v>
      </c>
      <c r="K84" s="31">
        <f>(K85+K88)</f>
        <v>24519</v>
      </c>
      <c r="L84" s="31">
        <f>(L85+L88)</f>
        <v>24898</v>
      </c>
      <c r="M84" s="31">
        <f>(M85+M88)</f>
        <v>27585</v>
      </c>
      <c r="N84" s="31">
        <f>(N85+N88)</f>
        <v>20601</v>
      </c>
      <c r="O84" s="30">
        <f>(O85+O88)</f>
        <v>23100</v>
      </c>
    </row>
    <row r="85" spans="1:15" ht="15">
      <c r="A85" s="1"/>
      <c r="B85" s="39" t="s">
        <v>36</v>
      </c>
      <c r="C85" s="38">
        <f>(C86+C87)</f>
        <v>229311</v>
      </c>
      <c r="D85" s="38">
        <f>(D86+D87)</f>
        <v>110344</v>
      </c>
      <c r="E85" s="38">
        <f>(E86+E87)</f>
        <v>118967</v>
      </c>
      <c r="F85" s="37">
        <f>(F86+F87)</f>
        <v>23257</v>
      </c>
      <c r="G85" s="36">
        <f>(G86+G87)</f>
        <v>22930</v>
      </c>
      <c r="H85" s="36">
        <f>(H86+H87)</f>
        <v>20155</v>
      </c>
      <c r="I85" s="36">
        <f>(I86+I87)</f>
        <v>21716</v>
      </c>
      <c r="J85" s="36">
        <f>(J86+J87)</f>
        <v>22286</v>
      </c>
      <c r="K85" s="36">
        <f>(K86+K87)</f>
        <v>24161</v>
      </c>
      <c r="L85" s="36">
        <f>(L86+L87)</f>
        <v>24538</v>
      </c>
      <c r="M85" s="36">
        <f>(M86+M87)</f>
        <v>27235</v>
      </c>
      <c r="N85" s="36">
        <f>(N86+N87)</f>
        <v>20320</v>
      </c>
      <c r="O85" s="35">
        <f>(O86+O87)</f>
        <v>22713</v>
      </c>
    </row>
    <row r="86" spans="1:15" ht="15">
      <c r="A86" s="1"/>
      <c r="B86" s="39" t="s">
        <v>35</v>
      </c>
      <c r="C86" s="38">
        <f>(C94+C93+C98+C97+C103+C102+C108+C111+C113+C117+C119+C125)</f>
        <v>158725</v>
      </c>
      <c r="D86" s="38">
        <f>(D94+D93+D98+D97+D103+D102+D108+D111+D113+D117+D119+D125)</f>
        <v>75102</v>
      </c>
      <c r="E86" s="38">
        <f>(E94+E93+E98+E97+E103+E102+E108+E111+E113+E117+E119+E125)</f>
        <v>83623</v>
      </c>
      <c r="F86" s="37">
        <f>(F94+F93+F98+F97+F103+F102+F108+F111+F113+F117+F119+F125)</f>
        <v>15382</v>
      </c>
      <c r="G86" s="36">
        <f>(G94+G93+G98+G97+G103+G102+G108+G111+G113+G117+G119+G125)</f>
        <v>15619</v>
      </c>
      <c r="H86" s="36">
        <f>(H94+H93+H98+H97+H103+H102+H108+H111+H113+H117+H119+H125)</f>
        <v>13784</v>
      </c>
      <c r="I86" s="36">
        <f>(I94+I93+I98+I97+I103+I102+I108+I111+I113+I117+I119+I125)</f>
        <v>14747</v>
      </c>
      <c r="J86" s="36">
        <f>(J94+J93+J98+J97+J103+J102+J108+J111+J113+J117+J119+J125)</f>
        <v>15570</v>
      </c>
      <c r="K86" s="36">
        <f>(K94+K93+K98+K97+K103+K102+K108+K111+K113+K117+K119+K125)</f>
        <v>16920</v>
      </c>
      <c r="L86" s="36">
        <f>(L94+L93+L98+L97+L103+L102+L108+L111+L113+L117+L119+L125)</f>
        <v>17197</v>
      </c>
      <c r="M86" s="36">
        <f>(M94+M93+M98+M97+M103+M102+M108+M111+M113+M117+M119+M125)</f>
        <v>19555</v>
      </c>
      <c r="N86" s="36">
        <f>(N94+N93+N98+N97+N103+N102+N108+N111+N113+N117+N119+N125)</f>
        <v>14024</v>
      </c>
      <c r="O86" s="35">
        <f>(O94+O93+O98+O97+O103+O102+O108+O111+O113+O117+O119+O125)</f>
        <v>15927</v>
      </c>
    </row>
    <row r="87" spans="1:15" ht="15">
      <c r="A87" s="1"/>
      <c r="B87" s="39" t="s">
        <v>34</v>
      </c>
      <c r="C87" s="38">
        <f>(C96+C95+C101+C107+C106+C124+C126)</f>
        <v>70586</v>
      </c>
      <c r="D87" s="38">
        <f>(D96+D95+D101+D107+D106+D124+D126)</f>
        <v>35242</v>
      </c>
      <c r="E87" s="38">
        <f>(E96+E95+E101+E107+E106+E124+E126)</f>
        <v>35344</v>
      </c>
      <c r="F87" s="37">
        <f>(F96+F95+F101+F107+F106+F124+F126)</f>
        <v>7875</v>
      </c>
      <c r="G87" s="36">
        <f>(G96+G95+G101+G107+G106+G124+G126)</f>
        <v>7311</v>
      </c>
      <c r="H87" s="36">
        <f>(H96+H95+H101+H107+H106+H124+H126)</f>
        <v>6371</v>
      </c>
      <c r="I87" s="36">
        <f>(I96+I95+I101+I107+I106+I124+I126)</f>
        <v>6969</v>
      </c>
      <c r="J87" s="36">
        <f>(J96+J95+J101+J107+J106+J124+J126)</f>
        <v>6716</v>
      </c>
      <c r="K87" s="36">
        <f>(K96+K95+K101+K107+K106+K124+K126)</f>
        <v>7241</v>
      </c>
      <c r="L87" s="36">
        <f>(L96+L95+L101+L107+L106+L124+L126)</f>
        <v>7341</v>
      </c>
      <c r="M87" s="36">
        <f>(M96+M95+M101+M107+M106+M124+M126)</f>
        <v>7680</v>
      </c>
      <c r="N87" s="36">
        <f>(N96+N95+N101+N107+N106+N124+N126)</f>
        <v>6296</v>
      </c>
      <c r="O87" s="35">
        <f>(O96+O95+O101+O107+O106+O124+O126)</f>
        <v>6786</v>
      </c>
    </row>
    <row r="88" spans="1:15" ht="15">
      <c r="A88" s="1"/>
      <c r="B88" s="39" t="s">
        <v>33</v>
      </c>
      <c r="C88" s="38">
        <f>(C120+C123)</f>
        <v>3655</v>
      </c>
      <c r="D88" s="38">
        <f>(D120+D123)</f>
        <v>1919</v>
      </c>
      <c r="E88" s="38">
        <f>(E120+E123)</f>
        <v>1736</v>
      </c>
      <c r="F88" s="37">
        <f>(F120+F123)</f>
        <v>384</v>
      </c>
      <c r="G88" s="36">
        <f>(G120+G123)</f>
        <v>401</v>
      </c>
      <c r="H88" s="36">
        <f>(H120+H123)</f>
        <v>366</v>
      </c>
      <c r="I88" s="36">
        <f>(I120+I123)</f>
        <v>384</v>
      </c>
      <c r="J88" s="36">
        <f>(J120+J123)</f>
        <v>384</v>
      </c>
      <c r="K88" s="36">
        <f>(K120+K123)</f>
        <v>358</v>
      </c>
      <c r="L88" s="36">
        <f>(L120+L123)</f>
        <v>360</v>
      </c>
      <c r="M88" s="36">
        <f>(M120+M123)</f>
        <v>350</v>
      </c>
      <c r="N88" s="36">
        <f>(N120+N123)</f>
        <v>281</v>
      </c>
      <c r="O88" s="35">
        <f>(O120+O123)</f>
        <v>387</v>
      </c>
    </row>
    <row r="89" spans="1:15" ht="15">
      <c r="A89" s="1"/>
      <c r="B89" s="34" t="s">
        <v>32</v>
      </c>
      <c r="C89" s="33">
        <f>(C112+C116+C118)</f>
        <v>5444</v>
      </c>
      <c r="D89" s="33">
        <f>(D112+D116+D118)</f>
        <v>2567</v>
      </c>
      <c r="E89" s="33">
        <f>(E112+E116+E118)</f>
        <v>2877</v>
      </c>
      <c r="F89" s="32">
        <f>(F112+F116+F118)</f>
        <v>526</v>
      </c>
      <c r="G89" s="31">
        <f>(G112+G116+G118)</f>
        <v>481</v>
      </c>
      <c r="H89" s="31">
        <f>(H112+H116+H118)</f>
        <v>542</v>
      </c>
      <c r="I89" s="31">
        <f>(I112+I116+I118)</f>
        <v>494</v>
      </c>
      <c r="J89" s="31">
        <f>(J112+J116+J118)</f>
        <v>524</v>
      </c>
      <c r="K89" s="31">
        <f>(K112+K116+K118)</f>
        <v>515</v>
      </c>
      <c r="L89" s="31">
        <f>(L112+L116+L118)</f>
        <v>571</v>
      </c>
      <c r="M89" s="31">
        <f>(M112+M116+M118)</f>
        <v>592</v>
      </c>
      <c r="N89" s="31">
        <f>(N112+N116+N118)</f>
        <v>559</v>
      </c>
      <c r="O89" s="30">
        <f>(O112+O116+O118)</f>
        <v>640</v>
      </c>
    </row>
    <row r="90" spans="1:15" ht="15">
      <c r="A90" s="1"/>
      <c r="B90" s="34"/>
      <c r="C90" s="33"/>
      <c r="D90" s="33"/>
      <c r="E90" s="33"/>
      <c r="F90" s="83"/>
      <c r="G90" s="31"/>
      <c r="H90" s="31"/>
      <c r="I90" s="31"/>
      <c r="J90" s="31"/>
      <c r="K90" s="31"/>
      <c r="L90" s="31"/>
      <c r="M90" s="31"/>
      <c r="N90" s="31"/>
      <c r="O90" s="30"/>
    </row>
    <row r="91" spans="1:15" ht="15">
      <c r="A91" s="1"/>
      <c r="B91" s="18"/>
      <c r="C91" s="19"/>
      <c r="D91" s="17"/>
      <c r="E91" s="19"/>
      <c r="F91" s="82"/>
      <c r="G91" s="21"/>
      <c r="H91" s="21"/>
      <c r="I91" s="21"/>
      <c r="J91" s="13"/>
      <c r="K91" s="13"/>
      <c r="L91" s="22"/>
      <c r="M91" s="21"/>
      <c r="N91" s="13"/>
      <c r="O91" s="20"/>
    </row>
    <row r="92" spans="1:15" ht="15">
      <c r="A92" s="1"/>
      <c r="B92" s="18" t="s">
        <v>31</v>
      </c>
      <c r="C92" s="16">
        <f>SUM(F92:O92)</f>
        <v>96516</v>
      </c>
      <c r="D92" s="17">
        <f>SUM(F92:J92)</f>
        <v>44449</v>
      </c>
      <c r="E92" s="16">
        <f>SUM(K92:O92)</f>
        <v>52067</v>
      </c>
      <c r="F92" s="81">
        <v>10073</v>
      </c>
      <c r="G92" s="13">
        <v>7864</v>
      </c>
      <c r="H92" s="13">
        <v>8193</v>
      </c>
      <c r="I92" s="13">
        <v>8951</v>
      </c>
      <c r="J92" s="13">
        <v>9368</v>
      </c>
      <c r="K92" s="13">
        <v>10319</v>
      </c>
      <c r="L92" s="13">
        <v>10241</v>
      </c>
      <c r="M92" s="13">
        <v>13059</v>
      </c>
      <c r="N92" s="13">
        <v>9125</v>
      </c>
      <c r="O92" s="12">
        <v>9323</v>
      </c>
    </row>
    <row r="93" spans="1:15" ht="15">
      <c r="A93" s="1"/>
      <c r="B93" s="18" t="s">
        <v>30</v>
      </c>
      <c r="C93" s="16">
        <f>SUM(F93:O93)</f>
        <v>25544</v>
      </c>
      <c r="D93" s="17">
        <f>SUM(F93:J93)</f>
        <v>11435</v>
      </c>
      <c r="E93" s="16">
        <f>SUM(K93:O93)</f>
        <v>14109</v>
      </c>
      <c r="F93" s="81">
        <v>2727</v>
      </c>
      <c r="G93" s="13">
        <v>1674</v>
      </c>
      <c r="H93" s="13">
        <v>2093</v>
      </c>
      <c r="I93" s="13">
        <v>2429</v>
      </c>
      <c r="J93" s="13">
        <v>2512</v>
      </c>
      <c r="K93" s="13">
        <v>2913</v>
      </c>
      <c r="L93" s="13">
        <v>3309</v>
      </c>
      <c r="M93" s="13">
        <v>3435</v>
      </c>
      <c r="N93" s="13">
        <v>2292</v>
      </c>
      <c r="O93" s="12">
        <v>2160</v>
      </c>
    </row>
    <row r="94" spans="1:15" ht="15">
      <c r="A94" s="1"/>
      <c r="B94" s="18" t="s">
        <v>29</v>
      </c>
      <c r="C94" s="16">
        <f>SUM(F94:O94)</f>
        <v>24423</v>
      </c>
      <c r="D94" s="17">
        <f>SUM(F94:J94)</f>
        <v>10217</v>
      </c>
      <c r="E94" s="16">
        <f>SUM(K94:O94)</f>
        <v>14206</v>
      </c>
      <c r="F94" s="81">
        <v>2307</v>
      </c>
      <c r="G94" s="13">
        <v>1818</v>
      </c>
      <c r="H94" s="13">
        <v>2041</v>
      </c>
      <c r="I94" s="13">
        <v>1924</v>
      </c>
      <c r="J94" s="13">
        <v>2127</v>
      </c>
      <c r="K94" s="13">
        <v>2525</v>
      </c>
      <c r="L94" s="13">
        <v>2225</v>
      </c>
      <c r="M94" s="13">
        <v>3716</v>
      </c>
      <c r="N94" s="13">
        <v>2658</v>
      </c>
      <c r="O94" s="12">
        <v>3082</v>
      </c>
    </row>
    <row r="95" spans="1:15" ht="15">
      <c r="A95" s="1"/>
      <c r="B95" s="18" t="s">
        <v>28</v>
      </c>
      <c r="C95" s="16">
        <f>SUM(F95:O95)</f>
        <v>11211</v>
      </c>
      <c r="D95" s="17">
        <f>SUM(F95:J95)</f>
        <v>5472</v>
      </c>
      <c r="E95" s="16">
        <f>SUM(K95:O95)</f>
        <v>5739</v>
      </c>
      <c r="F95" s="81">
        <v>1218</v>
      </c>
      <c r="G95" s="13">
        <v>931</v>
      </c>
      <c r="H95" s="13">
        <v>791</v>
      </c>
      <c r="I95" s="13">
        <v>1198</v>
      </c>
      <c r="J95" s="13">
        <v>1334</v>
      </c>
      <c r="K95" s="13">
        <v>1429</v>
      </c>
      <c r="L95" s="13">
        <v>1453</v>
      </c>
      <c r="M95" s="13">
        <v>1096</v>
      </c>
      <c r="N95" s="13">
        <v>733</v>
      </c>
      <c r="O95" s="12">
        <v>1028</v>
      </c>
    </row>
    <row r="96" spans="1:15" ht="15">
      <c r="A96" s="1"/>
      <c r="B96" s="18" t="s">
        <v>27</v>
      </c>
      <c r="C96" s="16">
        <f>SUM(F96:O96)</f>
        <v>17269</v>
      </c>
      <c r="D96" s="17">
        <f>SUM(F96:J96)</f>
        <v>8275</v>
      </c>
      <c r="E96" s="16">
        <f>SUM(K96:O96)</f>
        <v>8994</v>
      </c>
      <c r="F96" s="81">
        <v>1772</v>
      </c>
      <c r="G96" s="13">
        <v>1729</v>
      </c>
      <c r="H96" s="13">
        <v>1593</v>
      </c>
      <c r="I96" s="13">
        <v>1644</v>
      </c>
      <c r="J96" s="13">
        <v>1537</v>
      </c>
      <c r="K96" s="13">
        <v>1638</v>
      </c>
      <c r="L96" s="13">
        <v>1477</v>
      </c>
      <c r="M96" s="13">
        <v>2193</v>
      </c>
      <c r="N96" s="13">
        <v>1822</v>
      </c>
      <c r="O96" s="12">
        <v>1864</v>
      </c>
    </row>
    <row r="97" spans="1:15" ht="15">
      <c r="A97" s="1"/>
      <c r="B97" s="18" t="s">
        <v>26</v>
      </c>
      <c r="C97" s="16">
        <f>SUM(F97:O97)</f>
        <v>16862</v>
      </c>
      <c r="D97" s="17">
        <f>SUM(F97:J97)</f>
        <v>8664</v>
      </c>
      <c r="E97" s="16">
        <f>SUM(K97:O97)</f>
        <v>8198</v>
      </c>
      <c r="F97" s="81">
        <v>2003</v>
      </c>
      <c r="G97" s="13">
        <v>1648</v>
      </c>
      <c r="H97" s="13">
        <v>1658</v>
      </c>
      <c r="I97" s="13">
        <v>1686</v>
      </c>
      <c r="J97" s="13">
        <v>1669</v>
      </c>
      <c r="K97" s="13">
        <v>1629</v>
      </c>
      <c r="L97" s="13">
        <v>1622</v>
      </c>
      <c r="M97" s="13">
        <v>2541</v>
      </c>
      <c r="N97" s="13">
        <v>1376</v>
      </c>
      <c r="O97" s="12">
        <v>1030</v>
      </c>
    </row>
    <row r="98" spans="1:15" ht="15">
      <c r="A98" s="1"/>
      <c r="B98" s="18" t="s">
        <v>25</v>
      </c>
      <c r="C98" s="16">
        <f>SUM(F98:O98)</f>
        <v>1207</v>
      </c>
      <c r="D98" s="17">
        <f>SUM(F98:J98)</f>
        <v>386</v>
      </c>
      <c r="E98" s="16">
        <f>SUM(K98:O98)</f>
        <v>821</v>
      </c>
      <c r="F98" s="81">
        <v>46</v>
      </c>
      <c r="G98" s="13">
        <v>64</v>
      </c>
      <c r="H98" s="13">
        <v>17</v>
      </c>
      <c r="I98" s="13">
        <v>70</v>
      </c>
      <c r="J98" s="13">
        <v>189</v>
      </c>
      <c r="K98" s="13">
        <v>185</v>
      </c>
      <c r="L98" s="13">
        <v>155</v>
      </c>
      <c r="M98" s="13">
        <v>78</v>
      </c>
      <c r="N98" s="13">
        <v>244</v>
      </c>
      <c r="O98" s="12">
        <v>159</v>
      </c>
    </row>
    <row r="99" spans="1:15" ht="15">
      <c r="A99" s="1"/>
      <c r="B99" s="18"/>
      <c r="C99" s="19"/>
      <c r="D99" s="17"/>
      <c r="E99" s="19"/>
      <c r="F99" s="81"/>
      <c r="G99" s="13"/>
      <c r="H99" s="13"/>
      <c r="I99" s="13"/>
      <c r="J99" s="13"/>
      <c r="K99" s="13"/>
      <c r="L99" s="13"/>
      <c r="M99" s="13"/>
      <c r="N99" s="13"/>
      <c r="O99" s="12"/>
    </row>
    <row r="100" spans="1:15" ht="15">
      <c r="A100" s="1"/>
      <c r="B100" s="18" t="s">
        <v>24</v>
      </c>
      <c r="C100" s="16">
        <f>SUM(F100:O100)</f>
        <v>79899</v>
      </c>
      <c r="D100" s="17">
        <f>SUM(F100:J100)</f>
        <v>37881</v>
      </c>
      <c r="E100" s="16">
        <f>SUM(K100:O100)</f>
        <v>42018</v>
      </c>
      <c r="F100" s="81">
        <v>7577</v>
      </c>
      <c r="G100" s="13">
        <v>8932</v>
      </c>
      <c r="H100" s="13">
        <v>6546</v>
      </c>
      <c r="I100" s="13">
        <v>7179</v>
      </c>
      <c r="J100" s="13">
        <v>7647</v>
      </c>
      <c r="K100" s="13">
        <v>8377</v>
      </c>
      <c r="L100" s="13">
        <v>9402</v>
      </c>
      <c r="M100" s="13">
        <v>9201</v>
      </c>
      <c r="N100" s="13">
        <v>6601</v>
      </c>
      <c r="O100" s="12">
        <v>8437</v>
      </c>
    </row>
    <row r="101" spans="1:15" ht="15">
      <c r="A101" s="1"/>
      <c r="B101" s="18" t="s">
        <v>23</v>
      </c>
      <c r="C101" s="16">
        <f>SUM(F101:O101)</f>
        <v>17195</v>
      </c>
      <c r="D101" s="17">
        <f>SUM(F101:J101)</f>
        <v>8182</v>
      </c>
      <c r="E101" s="16">
        <f>SUM(K101:O101)</f>
        <v>9013</v>
      </c>
      <c r="F101" s="81">
        <v>2151</v>
      </c>
      <c r="G101" s="13">
        <v>1762</v>
      </c>
      <c r="H101" s="13">
        <v>1438</v>
      </c>
      <c r="I101" s="13">
        <v>1491</v>
      </c>
      <c r="J101" s="13">
        <v>1340</v>
      </c>
      <c r="K101" s="13">
        <v>1601</v>
      </c>
      <c r="L101" s="13">
        <v>2040</v>
      </c>
      <c r="M101" s="13">
        <v>2064</v>
      </c>
      <c r="N101" s="13">
        <v>1638</v>
      </c>
      <c r="O101" s="12">
        <v>1670</v>
      </c>
    </row>
    <row r="102" spans="1:15" ht="15">
      <c r="A102" s="1"/>
      <c r="B102" s="18" t="s">
        <v>22</v>
      </c>
      <c r="C102" s="16">
        <f>SUM(F102:O102)</f>
        <v>27944</v>
      </c>
      <c r="D102" s="17">
        <f>SUM(F102:J102)</f>
        <v>14797</v>
      </c>
      <c r="E102" s="16">
        <f>SUM(K102:O102)</f>
        <v>13147</v>
      </c>
      <c r="F102" s="81">
        <v>3467</v>
      </c>
      <c r="G102" s="13">
        <v>3548</v>
      </c>
      <c r="H102" s="13">
        <v>2333</v>
      </c>
      <c r="I102" s="13">
        <v>2616</v>
      </c>
      <c r="J102" s="13">
        <v>2833</v>
      </c>
      <c r="K102" s="13">
        <v>2976</v>
      </c>
      <c r="L102" s="13">
        <v>2707</v>
      </c>
      <c r="M102" s="13">
        <v>2889</v>
      </c>
      <c r="N102" s="13">
        <v>2081</v>
      </c>
      <c r="O102" s="12">
        <v>2494</v>
      </c>
    </row>
    <row r="103" spans="1:15" ht="15">
      <c r="A103" s="1"/>
      <c r="B103" s="18" t="s">
        <v>21</v>
      </c>
      <c r="C103" s="16">
        <f>SUM(F103:O103)</f>
        <v>34760</v>
      </c>
      <c r="D103" s="17">
        <f>SUM(F103:J103)</f>
        <v>14902</v>
      </c>
      <c r="E103" s="16">
        <f>SUM(K103:O103)</f>
        <v>19858</v>
      </c>
      <c r="F103" s="81">
        <v>1959</v>
      </c>
      <c r="G103" s="13">
        <v>3622</v>
      </c>
      <c r="H103" s="13">
        <v>2775</v>
      </c>
      <c r="I103" s="13">
        <v>3072</v>
      </c>
      <c r="J103" s="13">
        <v>3474</v>
      </c>
      <c r="K103" s="13">
        <v>3800</v>
      </c>
      <c r="L103" s="13">
        <v>4655</v>
      </c>
      <c r="M103" s="13">
        <v>4248</v>
      </c>
      <c r="N103" s="13">
        <v>2882</v>
      </c>
      <c r="O103" s="12">
        <v>4273</v>
      </c>
    </row>
    <row r="104" spans="1:15" ht="15">
      <c r="A104" s="1"/>
      <c r="B104" s="18"/>
      <c r="C104" s="19"/>
      <c r="D104" s="17"/>
      <c r="E104" s="19"/>
      <c r="F104" s="81"/>
      <c r="G104" s="13"/>
      <c r="H104" s="13"/>
      <c r="I104" s="13"/>
      <c r="J104" s="13"/>
      <c r="K104" s="13"/>
      <c r="L104" s="13"/>
      <c r="M104" s="13"/>
      <c r="N104" s="13"/>
      <c r="O104" s="12"/>
    </row>
    <row r="105" spans="1:15" ht="15">
      <c r="A105" s="1"/>
      <c r="B105" s="18" t="s">
        <v>20</v>
      </c>
      <c r="C105" s="16">
        <f>SUM(F105:O105)</f>
        <v>25744</v>
      </c>
      <c r="D105" s="17">
        <f>SUM(F105:J105)</f>
        <v>14236</v>
      </c>
      <c r="E105" s="16">
        <f>SUM(K105:O105)</f>
        <v>11508</v>
      </c>
      <c r="F105" s="81">
        <v>2864</v>
      </c>
      <c r="G105" s="13">
        <v>3222</v>
      </c>
      <c r="H105" s="13">
        <v>2820</v>
      </c>
      <c r="I105" s="13">
        <v>2803</v>
      </c>
      <c r="J105" s="13">
        <v>2527</v>
      </c>
      <c r="K105" s="13">
        <v>2485</v>
      </c>
      <c r="L105" s="13">
        <v>2437</v>
      </c>
      <c r="M105" s="13">
        <v>2269</v>
      </c>
      <c r="N105" s="13">
        <v>2181</v>
      </c>
      <c r="O105" s="12">
        <v>2136</v>
      </c>
    </row>
    <row r="106" spans="1:15" ht="15">
      <c r="A106" s="1"/>
      <c r="B106" s="18" t="s">
        <v>19</v>
      </c>
      <c r="C106" s="16">
        <f>SUM(F106:O106)</f>
        <v>8371</v>
      </c>
      <c r="D106" s="17">
        <f>SUM(F106:J106)</f>
        <v>4108</v>
      </c>
      <c r="E106" s="16">
        <f>SUM(K106:O106)</f>
        <v>4263</v>
      </c>
      <c r="F106" s="81">
        <v>952</v>
      </c>
      <c r="G106" s="13">
        <v>785</v>
      </c>
      <c r="H106" s="13">
        <v>799</v>
      </c>
      <c r="I106" s="13">
        <v>808</v>
      </c>
      <c r="J106" s="13">
        <v>764</v>
      </c>
      <c r="K106" s="13">
        <v>856</v>
      </c>
      <c r="L106" s="13">
        <v>780</v>
      </c>
      <c r="M106" s="13">
        <v>862</v>
      </c>
      <c r="N106" s="13">
        <v>837</v>
      </c>
      <c r="O106" s="12">
        <v>928</v>
      </c>
    </row>
    <row r="107" spans="1:15" ht="15">
      <c r="A107" s="1"/>
      <c r="B107" s="18" t="s">
        <v>18</v>
      </c>
      <c r="C107" s="16">
        <f>SUM(F107:O107)</f>
        <v>10430</v>
      </c>
      <c r="D107" s="17">
        <f>SUM(F107:J107)</f>
        <v>6087</v>
      </c>
      <c r="E107" s="16">
        <f>SUM(K107:O107)</f>
        <v>4343</v>
      </c>
      <c r="F107" s="81">
        <v>1211</v>
      </c>
      <c r="G107" s="13">
        <v>1517</v>
      </c>
      <c r="H107" s="13">
        <v>1155</v>
      </c>
      <c r="I107" s="13">
        <v>1153</v>
      </c>
      <c r="J107" s="13">
        <v>1051</v>
      </c>
      <c r="K107" s="13">
        <v>1046</v>
      </c>
      <c r="L107" s="13">
        <v>1077</v>
      </c>
      <c r="M107" s="13">
        <v>819</v>
      </c>
      <c r="N107" s="13">
        <v>752</v>
      </c>
      <c r="O107" s="12">
        <v>649</v>
      </c>
    </row>
    <row r="108" spans="1:15" ht="15">
      <c r="A108" s="1"/>
      <c r="B108" s="18" t="s">
        <v>17</v>
      </c>
      <c r="C108" s="16">
        <f>SUM(F108:O108)</f>
        <v>6943</v>
      </c>
      <c r="D108" s="17">
        <f>SUM(F108:J108)</f>
        <v>4041</v>
      </c>
      <c r="E108" s="16">
        <f>SUM(K108:O108)</f>
        <v>2902</v>
      </c>
      <c r="F108" s="81">
        <v>701</v>
      </c>
      <c r="G108" s="13">
        <v>920</v>
      </c>
      <c r="H108" s="13">
        <v>866</v>
      </c>
      <c r="I108" s="13">
        <v>842</v>
      </c>
      <c r="J108" s="13">
        <v>712</v>
      </c>
      <c r="K108" s="13">
        <v>583</v>
      </c>
      <c r="L108" s="13">
        <v>580</v>
      </c>
      <c r="M108" s="13">
        <v>588</v>
      </c>
      <c r="N108" s="13">
        <v>592</v>
      </c>
      <c r="O108" s="12">
        <v>559</v>
      </c>
    </row>
    <row r="109" spans="1:15" ht="15">
      <c r="A109" s="1"/>
      <c r="B109" s="18"/>
      <c r="C109" s="19"/>
      <c r="D109" s="17"/>
      <c r="E109" s="19"/>
      <c r="F109" s="81"/>
      <c r="G109" s="13"/>
      <c r="H109" s="13"/>
      <c r="I109" s="13"/>
      <c r="J109" s="13"/>
      <c r="K109" s="13"/>
      <c r="L109" s="13"/>
      <c r="M109" s="13"/>
      <c r="N109" s="13"/>
      <c r="O109" s="12"/>
    </row>
    <row r="110" spans="1:15" ht="15">
      <c r="A110" s="1"/>
      <c r="B110" s="18" t="s">
        <v>16</v>
      </c>
      <c r="C110" s="16">
        <f>SUM(F110:O110)</f>
        <v>9393</v>
      </c>
      <c r="D110" s="17">
        <f>SUM(F110:J110)</f>
        <v>4732</v>
      </c>
      <c r="E110" s="16">
        <f>SUM(K110:O110)</f>
        <v>4661</v>
      </c>
      <c r="F110" s="81">
        <v>912</v>
      </c>
      <c r="G110" s="13">
        <v>947</v>
      </c>
      <c r="H110" s="13">
        <v>1012</v>
      </c>
      <c r="I110" s="13">
        <v>957</v>
      </c>
      <c r="J110" s="13">
        <v>904</v>
      </c>
      <c r="K110" s="13">
        <v>962</v>
      </c>
      <c r="L110" s="13">
        <v>872</v>
      </c>
      <c r="M110" s="13">
        <v>946</v>
      </c>
      <c r="N110" s="13">
        <v>806</v>
      </c>
      <c r="O110" s="12">
        <v>1075</v>
      </c>
    </row>
    <row r="111" spans="1:15" ht="15">
      <c r="A111" s="1"/>
      <c r="B111" s="18" t="s">
        <v>15</v>
      </c>
      <c r="C111" s="16">
        <f>SUM(F111:O111)</f>
        <v>1325</v>
      </c>
      <c r="D111" s="17">
        <f>SUM(F111:J111)</f>
        <v>623</v>
      </c>
      <c r="E111" s="16">
        <f>SUM(K111:O111)</f>
        <v>702</v>
      </c>
      <c r="F111" s="81">
        <v>79</v>
      </c>
      <c r="G111" s="13">
        <v>100</v>
      </c>
      <c r="H111" s="13">
        <v>154</v>
      </c>
      <c r="I111" s="13">
        <v>131</v>
      </c>
      <c r="J111" s="13">
        <v>159</v>
      </c>
      <c r="K111" s="13">
        <v>134</v>
      </c>
      <c r="L111" s="13">
        <v>165</v>
      </c>
      <c r="M111" s="13">
        <v>148</v>
      </c>
      <c r="N111" s="13">
        <v>120</v>
      </c>
      <c r="O111" s="12">
        <v>135</v>
      </c>
    </row>
    <row r="112" spans="1:15" ht="15">
      <c r="A112" s="1"/>
      <c r="B112" s="18" t="s">
        <v>14</v>
      </c>
      <c r="C112" s="16">
        <f>SUM(F112:O112)</f>
        <v>2540</v>
      </c>
      <c r="D112" s="17">
        <f>SUM(F112:J112)</f>
        <v>1214</v>
      </c>
      <c r="E112" s="16">
        <f>SUM(K112:O112)</f>
        <v>1326</v>
      </c>
      <c r="F112" s="81">
        <v>239</v>
      </c>
      <c r="G112" s="13">
        <v>209</v>
      </c>
      <c r="H112" s="13">
        <v>269</v>
      </c>
      <c r="I112" s="13">
        <v>222</v>
      </c>
      <c r="J112" s="13">
        <v>275</v>
      </c>
      <c r="K112" s="13">
        <v>258</v>
      </c>
      <c r="L112" s="13">
        <v>227</v>
      </c>
      <c r="M112" s="13">
        <v>270</v>
      </c>
      <c r="N112" s="13">
        <v>263</v>
      </c>
      <c r="O112" s="12">
        <v>308</v>
      </c>
    </row>
    <row r="113" spans="1:15" ht="15">
      <c r="A113" s="1"/>
      <c r="B113" s="18" t="s">
        <v>13</v>
      </c>
      <c r="C113" s="16">
        <f>SUM(F113:O113)</f>
        <v>5528</v>
      </c>
      <c r="D113" s="17">
        <f>SUM(F113:J113)</f>
        <v>2895</v>
      </c>
      <c r="E113" s="16">
        <f>SUM(K113:O113)</f>
        <v>2633</v>
      </c>
      <c r="F113" s="81">
        <v>594</v>
      </c>
      <c r="G113" s="13">
        <v>638</v>
      </c>
      <c r="H113" s="13">
        <v>589</v>
      </c>
      <c r="I113" s="13">
        <v>604</v>
      </c>
      <c r="J113" s="13">
        <v>470</v>
      </c>
      <c r="K113" s="13">
        <v>570</v>
      </c>
      <c r="L113" s="13">
        <v>480</v>
      </c>
      <c r="M113" s="13">
        <v>528</v>
      </c>
      <c r="N113" s="13">
        <v>423</v>
      </c>
      <c r="O113" s="12">
        <v>632</v>
      </c>
    </row>
    <row r="114" spans="1:15" ht="15">
      <c r="A114" s="1"/>
      <c r="B114" s="18"/>
      <c r="C114" s="19"/>
      <c r="D114" s="17"/>
      <c r="E114" s="19"/>
      <c r="F114" s="81"/>
      <c r="G114" s="13"/>
      <c r="H114" s="13"/>
      <c r="I114" s="13"/>
      <c r="J114" s="13"/>
      <c r="K114" s="13"/>
      <c r="L114" s="13"/>
      <c r="M114" s="13"/>
      <c r="N114" s="13"/>
      <c r="O114" s="12"/>
    </row>
    <row r="115" spans="1:15" ht="15">
      <c r="A115" s="1"/>
      <c r="B115" s="18" t="s">
        <v>12</v>
      </c>
      <c r="C115" s="16">
        <f>SUM(F115:O115)</f>
        <v>15440</v>
      </c>
      <c r="D115" s="17">
        <f>SUM(F115:J115)</f>
        <v>8023</v>
      </c>
      <c r="E115" s="16">
        <f>SUM(K115:O115)</f>
        <v>7417</v>
      </c>
      <c r="F115" s="81">
        <v>1687</v>
      </c>
      <c r="G115" s="13">
        <v>1755</v>
      </c>
      <c r="H115" s="13">
        <v>1468</v>
      </c>
      <c r="I115" s="13">
        <v>1568</v>
      </c>
      <c r="J115" s="13">
        <v>1545</v>
      </c>
      <c r="K115" s="13">
        <v>1631</v>
      </c>
      <c r="L115" s="13">
        <v>1464</v>
      </c>
      <c r="M115" s="13">
        <v>1475</v>
      </c>
      <c r="N115" s="13">
        <v>1386</v>
      </c>
      <c r="O115" s="12">
        <v>1461</v>
      </c>
    </row>
    <row r="116" spans="1:15" ht="15">
      <c r="A116" s="1"/>
      <c r="B116" s="18" t="s">
        <v>11</v>
      </c>
      <c r="C116" s="16">
        <f>SUM(F116:O116)</f>
        <v>1779</v>
      </c>
      <c r="D116" s="17">
        <f>SUM(F116:J116)</f>
        <v>827</v>
      </c>
      <c r="E116" s="16">
        <f>SUM(K116:O116)</f>
        <v>952</v>
      </c>
      <c r="F116" s="81">
        <v>181</v>
      </c>
      <c r="G116" s="13">
        <v>159</v>
      </c>
      <c r="H116" s="13">
        <v>167</v>
      </c>
      <c r="I116" s="13">
        <v>173</v>
      </c>
      <c r="J116" s="13">
        <v>147</v>
      </c>
      <c r="K116" s="13">
        <v>166</v>
      </c>
      <c r="L116" s="13">
        <v>217</v>
      </c>
      <c r="M116" s="13">
        <v>222</v>
      </c>
      <c r="N116" s="13">
        <v>173</v>
      </c>
      <c r="O116" s="12">
        <v>174</v>
      </c>
    </row>
    <row r="117" spans="1:15" ht="15">
      <c r="A117" s="1"/>
      <c r="B117" s="18" t="s">
        <v>10</v>
      </c>
      <c r="C117" s="16">
        <f>SUM(F117:O117)</f>
        <v>6480</v>
      </c>
      <c r="D117" s="17">
        <f>SUM(F117:J117)</f>
        <v>3295</v>
      </c>
      <c r="E117" s="16">
        <f>SUM(K117:O117)</f>
        <v>3185</v>
      </c>
      <c r="F117" s="81">
        <v>697</v>
      </c>
      <c r="G117" s="13">
        <v>825</v>
      </c>
      <c r="H117" s="13">
        <v>541</v>
      </c>
      <c r="I117" s="13">
        <v>623</v>
      </c>
      <c r="J117" s="13">
        <v>609</v>
      </c>
      <c r="K117" s="13">
        <v>673</v>
      </c>
      <c r="L117" s="13">
        <v>570</v>
      </c>
      <c r="M117" s="13">
        <v>643</v>
      </c>
      <c r="N117" s="13">
        <v>622</v>
      </c>
      <c r="O117" s="12">
        <v>677</v>
      </c>
    </row>
    <row r="118" spans="1:15" ht="15">
      <c r="A118" s="1"/>
      <c r="B118" s="18" t="s">
        <v>9</v>
      </c>
      <c r="C118" s="16">
        <f>SUM(F118:O118)</f>
        <v>1125</v>
      </c>
      <c r="D118" s="17">
        <f>SUM(F118:J118)</f>
        <v>526</v>
      </c>
      <c r="E118" s="16">
        <f>SUM(K118:O118)</f>
        <v>599</v>
      </c>
      <c r="F118" s="81">
        <v>106</v>
      </c>
      <c r="G118" s="13">
        <v>113</v>
      </c>
      <c r="H118" s="13">
        <v>106</v>
      </c>
      <c r="I118" s="13">
        <v>99</v>
      </c>
      <c r="J118" s="13">
        <v>102</v>
      </c>
      <c r="K118" s="13">
        <v>91</v>
      </c>
      <c r="L118" s="13">
        <v>127</v>
      </c>
      <c r="M118" s="13">
        <v>100</v>
      </c>
      <c r="N118" s="13">
        <v>123</v>
      </c>
      <c r="O118" s="12">
        <v>158</v>
      </c>
    </row>
    <row r="119" spans="1:15" ht="15">
      <c r="A119" s="1"/>
      <c r="B119" s="18" t="s">
        <v>8</v>
      </c>
      <c r="C119" s="16">
        <f>SUM(F119:O119)</f>
        <v>3502</v>
      </c>
      <c r="D119" s="17">
        <f>SUM(F119:J119)</f>
        <v>1955</v>
      </c>
      <c r="E119" s="16">
        <f>SUM(K119:O119)</f>
        <v>1547</v>
      </c>
      <c r="F119" s="81">
        <v>413</v>
      </c>
      <c r="G119" s="13">
        <v>349</v>
      </c>
      <c r="H119" s="13">
        <v>388</v>
      </c>
      <c r="I119" s="13">
        <v>371</v>
      </c>
      <c r="J119" s="13">
        <v>434</v>
      </c>
      <c r="K119" s="13">
        <v>457</v>
      </c>
      <c r="L119" s="13">
        <v>306</v>
      </c>
      <c r="M119" s="13">
        <v>279</v>
      </c>
      <c r="N119" s="13">
        <v>298</v>
      </c>
      <c r="O119" s="12">
        <v>207</v>
      </c>
    </row>
    <row r="120" spans="1:15" ht="15">
      <c r="A120" s="1"/>
      <c r="B120" s="18" t="s">
        <v>7</v>
      </c>
      <c r="C120" s="16">
        <f>SUM(F120:O120)</f>
        <v>2554</v>
      </c>
      <c r="D120" s="17">
        <f>SUM(F120:J120)</f>
        <v>1420</v>
      </c>
      <c r="E120" s="16">
        <f>SUM(K120:O120)</f>
        <v>1134</v>
      </c>
      <c r="F120" s="81">
        <v>290</v>
      </c>
      <c r="G120" s="13">
        <v>309</v>
      </c>
      <c r="H120" s="13">
        <v>266</v>
      </c>
      <c r="I120" s="13">
        <v>302</v>
      </c>
      <c r="J120" s="13">
        <v>253</v>
      </c>
      <c r="K120" s="13">
        <v>244</v>
      </c>
      <c r="L120" s="13">
        <v>244</v>
      </c>
      <c r="M120" s="13">
        <v>231</v>
      </c>
      <c r="N120" s="13">
        <v>170</v>
      </c>
      <c r="O120" s="12">
        <v>245</v>
      </c>
    </row>
    <row r="121" spans="1:15" ht="15">
      <c r="A121" s="1"/>
      <c r="B121" s="18"/>
      <c r="C121" s="19"/>
      <c r="D121" s="17"/>
      <c r="E121" s="19"/>
      <c r="F121" s="81"/>
      <c r="G121" s="13"/>
      <c r="H121" s="13"/>
      <c r="I121" s="13"/>
      <c r="J121" s="13"/>
      <c r="K121" s="13"/>
      <c r="L121" s="13"/>
      <c r="M121" s="13"/>
      <c r="N121" s="13"/>
      <c r="O121" s="12"/>
    </row>
    <row r="122" spans="1:15" ht="15">
      <c r="A122" s="1"/>
      <c r="B122" s="18" t="s">
        <v>6</v>
      </c>
      <c r="C122" s="16">
        <f>SUM(F122:O122)</f>
        <v>11418</v>
      </c>
      <c r="D122" s="17">
        <f>SUM(F122:J122)</f>
        <v>5509</v>
      </c>
      <c r="E122" s="16">
        <f>SUM(K122:O122)</f>
        <v>5909</v>
      </c>
      <c r="F122" s="81">
        <v>1054</v>
      </c>
      <c r="G122" s="13">
        <v>1092</v>
      </c>
      <c r="H122" s="13">
        <v>1024</v>
      </c>
      <c r="I122" s="13">
        <v>1136</v>
      </c>
      <c r="J122" s="13">
        <v>1203</v>
      </c>
      <c r="K122" s="13">
        <v>1260</v>
      </c>
      <c r="L122" s="13">
        <v>1053</v>
      </c>
      <c r="M122" s="13">
        <v>1227</v>
      </c>
      <c r="N122" s="13">
        <v>1061</v>
      </c>
      <c r="O122" s="12">
        <v>1308</v>
      </c>
    </row>
    <row r="123" spans="1:15" ht="15">
      <c r="A123" s="1"/>
      <c r="B123" s="18" t="s">
        <v>5</v>
      </c>
      <c r="C123" s="16">
        <f>SUM(F123:O123)</f>
        <v>1101</v>
      </c>
      <c r="D123" s="17">
        <f>SUM(F123:J123)</f>
        <v>499</v>
      </c>
      <c r="E123" s="16">
        <f>SUM(K123:O123)</f>
        <v>602</v>
      </c>
      <c r="F123" s="81">
        <v>94</v>
      </c>
      <c r="G123" s="13">
        <v>92</v>
      </c>
      <c r="H123" s="13">
        <v>100</v>
      </c>
      <c r="I123" s="13">
        <v>82</v>
      </c>
      <c r="J123" s="13">
        <v>131</v>
      </c>
      <c r="K123" s="13">
        <v>114</v>
      </c>
      <c r="L123" s="13">
        <v>116</v>
      </c>
      <c r="M123" s="13">
        <v>119</v>
      </c>
      <c r="N123" s="13">
        <v>111</v>
      </c>
      <c r="O123" s="12">
        <v>142</v>
      </c>
    </row>
    <row r="124" spans="1:15" ht="15">
      <c r="A124" s="1"/>
      <c r="B124" s="18" t="s">
        <v>4</v>
      </c>
      <c r="C124" s="16">
        <f>SUM(F124:O124)</f>
        <v>771</v>
      </c>
      <c r="D124" s="17">
        <f>SUM(F124:J124)</f>
        <v>341</v>
      </c>
      <c r="E124" s="16">
        <f>SUM(K124:O124)</f>
        <v>430</v>
      </c>
      <c r="F124" s="81">
        <v>66</v>
      </c>
      <c r="G124" s="13">
        <v>56</v>
      </c>
      <c r="H124" s="13">
        <v>71</v>
      </c>
      <c r="I124" s="13">
        <v>73</v>
      </c>
      <c r="J124" s="13">
        <v>75</v>
      </c>
      <c r="K124" s="13">
        <v>70</v>
      </c>
      <c r="L124" s="13">
        <v>61</v>
      </c>
      <c r="M124" s="13">
        <v>82</v>
      </c>
      <c r="N124" s="13">
        <v>87</v>
      </c>
      <c r="O124" s="12">
        <v>130</v>
      </c>
    </row>
    <row r="125" spans="1:15" ht="15">
      <c r="A125" s="1"/>
      <c r="B125" s="18" t="s">
        <v>3</v>
      </c>
      <c r="C125" s="16">
        <f>SUM(F125:O125)</f>
        <v>4207</v>
      </c>
      <c r="D125" s="17">
        <f>SUM(F125:J125)</f>
        <v>1892</v>
      </c>
      <c r="E125" s="16">
        <f>SUM(K125:O125)</f>
        <v>2315</v>
      </c>
      <c r="F125" s="81">
        <v>389</v>
      </c>
      <c r="G125" s="13">
        <v>413</v>
      </c>
      <c r="H125" s="13">
        <v>329</v>
      </c>
      <c r="I125" s="13">
        <v>379</v>
      </c>
      <c r="J125" s="13">
        <v>382</v>
      </c>
      <c r="K125" s="13">
        <v>475</v>
      </c>
      <c r="L125" s="13">
        <v>423</v>
      </c>
      <c r="M125" s="13">
        <v>462</v>
      </c>
      <c r="N125" s="13">
        <v>436</v>
      </c>
      <c r="O125" s="12">
        <v>519</v>
      </c>
    </row>
    <row r="126" spans="1:15" ht="15">
      <c r="A126" s="1"/>
      <c r="B126" s="18" t="s">
        <v>2</v>
      </c>
      <c r="C126" s="16">
        <f>SUM(F126:O126)</f>
        <v>5339</v>
      </c>
      <c r="D126" s="17">
        <f>SUM(F126:J126)</f>
        <v>2777</v>
      </c>
      <c r="E126" s="16">
        <f>SUM(K126:O126)</f>
        <v>2562</v>
      </c>
      <c r="F126" s="81">
        <v>505</v>
      </c>
      <c r="G126" s="13">
        <v>531</v>
      </c>
      <c r="H126" s="13">
        <v>524</v>
      </c>
      <c r="I126" s="13">
        <v>602</v>
      </c>
      <c r="J126" s="13">
        <v>615</v>
      </c>
      <c r="K126" s="13">
        <v>601</v>
      </c>
      <c r="L126" s="13">
        <v>453</v>
      </c>
      <c r="M126" s="13">
        <v>564</v>
      </c>
      <c r="N126" s="13">
        <v>427</v>
      </c>
      <c r="O126" s="12">
        <v>517</v>
      </c>
    </row>
    <row r="127" spans="1:15" ht="15.75" thickBot="1">
      <c r="A127" s="1"/>
      <c r="B127" s="11"/>
      <c r="C127" s="80"/>
      <c r="D127" s="10"/>
      <c r="E127" s="80"/>
      <c r="F127" s="7"/>
      <c r="G127" s="6"/>
      <c r="H127" s="6"/>
      <c r="I127" s="6"/>
      <c r="J127" s="6"/>
      <c r="K127" s="6"/>
      <c r="L127" s="6"/>
      <c r="M127" s="6"/>
      <c r="N127" s="6"/>
      <c r="O127" s="5"/>
    </row>
    <row r="128" spans="1:15" ht="15.75" thickTop="1">
      <c r="A128" s="1"/>
      <c r="B128" s="4"/>
      <c r="D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">
      <c r="A129" s="1"/>
      <c r="B129" s="2" t="s">
        <v>1</v>
      </c>
      <c r="D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">
      <c r="A130" s="1"/>
      <c r="B130" s="2" t="s">
        <v>0</v>
      </c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79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74" t="s">
        <v>52</v>
      </c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>
      <c r="A133" s="1"/>
      <c r="B133" s="74" t="s">
        <v>51</v>
      </c>
      <c r="C133" s="78"/>
      <c r="D133" s="3"/>
      <c r="E133" s="78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6.5" thickBot="1">
      <c r="A134" s="1"/>
      <c r="B134" s="77"/>
      <c r="C134" s="76"/>
      <c r="D134" s="75"/>
      <c r="E134" s="76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1:15" ht="17.25" thickBot="1" thickTop="1">
      <c r="A135" s="1"/>
      <c r="B135" s="74"/>
      <c r="D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6.5" thickTop="1">
      <c r="A136" s="1"/>
      <c r="B136" s="73"/>
      <c r="C136" s="71"/>
      <c r="D136" s="72"/>
      <c r="E136" s="71"/>
      <c r="F136" s="70"/>
      <c r="G136" s="69"/>
      <c r="H136" s="68"/>
      <c r="I136" s="68"/>
      <c r="J136" s="68"/>
      <c r="K136" s="68"/>
      <c r="L136" s="68"/>
      <c r="M136" s="68"/>
      <c r="N136" s="68"/>
      <c r="O136" s="67"/>
    </row>
    <row r="137" spans="1:15" ht="15">
      <c r="A137" s="1"/>
      <c r="B137" s="66" t="s">
        <v>50</v>
      </c>
      <c r="C137" s="65" t="s">
        <v>49</v>
      </c>
      <c r="D137" s="64" t="s">
        <v>48</v>
      </c>
      <c r="E137" s="64" t="s">
        <v>47</v>
      </c>
      <c r="F137" s="63" t="s">
        <v>46</v>
      </c>
      <c r="G137" s="62" t="s">
        <v>45</v>
      </c>
      <c r="H137" s="61">
        <v>1997</v>
      </c>
      <c r="I137" s="61">
        <v>1996</v>
      </c>
      <c r="J137" s="61">
        <v>1995</v>
      </c>
      <c r="K137" s="61">
        <v>1994</v>
      </c>
      <c r="L137" s="61">
        <v>1993</v>
      </c>
      <c r="M137" s="61">
        <v>1992</v>
      </c>
      <c r="N137" s="61">
        <v>1991</v>
      </c>
      <c r="O137" s="60">
        <v>1990</v>
      </c>
    </row>
    <row r="138" spans="1:15" ht="15">
      <c r="A138" s="1"/>
      <c r="B138" s="59"/>
      <c r="C138" s="57"/>
      <c r="D138" s="58"/>
      <c r="E138" s="57"/>
      <c r="F138" s="56"/>
      <c r="G138" s="55"/>
      <c r="H138" s="54"/>
      <c r="I138" s="54"/>
      <c r="J138" s="54"/>
      <c r="K138" s="54"/>
      <c r="L138" s="54"/>
      <c r="M138" s="54"/>
      <c r="N138" s="54"/>
      <c r="O138" s="53"/>
    </row>
    <row r="139" spans="1:15" ht="15">
      <c r="A139" s="1"/>
      <c r="B139" s="52"/>
      <c r="C139" s="19"/>
      <c r="D139" s="51"/>
      <c r="E139" s="19"/>
      <c r="F139" s="24"/>
      <c r="G139" s="23"/>
      <c r="H139" s="21"/>
      <c r="I139" s="21"/>
      <c r="J139" s="21"/>
      <c r="K139" s="21"/>
      <c r="L139" s="21"/>
      <c r="M139" s="50"/>
      <c r="N139" s="50"/>
      <c r="O139" s="49"/>
    </row>
    <row r="140" spans="1:15" ht="15">
      <c r="A140" s="1"/>
      <c r="B140" s="48" t="s">
        <v>44</v>
      </c>
      <c r="C140" s="47">
        <f>(C149+C154)</f>
        <v>48929</v>
      </c>
      <c r="D140" s="47">
        <f>(D149+D154)</f>
        <v>23440</v>
      </c>
      <c r="E140" s="47">
        <f>(E149+E154)</f>
        <v>25489</v>
      </c>
      <c r="F140" s="46">
        <f>(F149+F154)</f>
        <v>5590</v>
      </c>
      <c r="G140" s="45">
        <f>(G149+G154)</f>
        <v>7051</v>
      </c>
      <c r="H140" s="45">
        <f>(H149+H154)</f>
        <v>4903</v>
      </c>
      <c r="I140" s="45">
        <f>(I149+I154)</f>
        <v>2514</v>
      </c>
      <c r="J140" s="45">
        <f>(J149+J154)</f>
        <v>3382</v>
      </c>
      <c r="K140" s="45">
        <f>(K149+K154)</f>
        <v>3953</v>
      </c>
      <c r="L140" s="45">
        <f>(L149+L154)</f>
        <v>4569</v>
      </c>
      <c r="M140" s="45">
        <f>(M149+M154)</f>
        <v>4347</v>
      </c>
      <c r="N140" s="45">
        <f>(N149+N154)</f>
        <v>4249</v>
      </c>
      <c r="O140" s="44">
        <f>(O149+O154)</f>
        <v>8371</v>
      </c>
    </row>
    <row r="141" spans="1:15" ht="15">
      <c r="A141" s="1"/>
      <c r="B141" s="43"/>
      <c r="C141" s="33"/>
      <c r="D141" s="33"/>
      <c r="E141" s="33"/>
      <c r="F141" s="32"/>
      <c r="G141" s="31"/>
      <c r="H141" s="31"/>
      <c r="I141" s="31"/>
      <c r="J141" s="31"/>
      <c r="K141" s="31"/>
      <c r="L141" s="31"/>
      <c r="M141" s="31"/>
      <c r="N141" s="31"/>
      <c r="O141" s="30"/>
    </row>
    <row r="142" spans="1:15" ht="15">
      <c r="A142" s="1"/>
      <c r="B142" s="39" t="s">
        <v>43</v>
      </c>
      <c r="C142" s="33">
        <f>(C159+C158+C168+C167)</f>
        <v>31838</v>
      </c>
      <c r="D142" s="33">
        <f>(D159+D158+D168+D167)</f>
        <v>15831</v>
      </c>
      <c r="E142" s="33">
        <f>(E159+E158+E168+E167)</f>
        <v>16007</v>
      </c>
      <c r="F142" s="32">
        <f>(F159+F158+F168+F167)</f>
        <v>3793</v>
      </c>
      <c r="G142" s="31">
        <f>(G159+G158+G168+G167)</f>
        <v>4875</v>
      </c>
      <c r="H142" s="31">
        <f>(H159+H158+H168+H167)</f>
        <v>3389</v>
      </c>
      <c r="I142" s="31">
        <f>(I159+I158+I168+I167)</f>
        <v>1621</v>
      </c>
      <c r="J142" s="31">
        <f>(J159+J158+J168+J167)</f>
        <v>2153</v>
      </c>
      <c r="K142" s="31">
        <f>(K159+K158+K168+K167)</f>
        <v>2262</v>
      </c>
      <c r="L142" s="31">
        <f>(L159+L158+L168+L167)</f>
        <v>2835</v>
      </c>
      <c r="M142" s="31">
        <f>(M159+M158+M168+M167)</f>
        <v>2606</v>
      </c>
      <c r="N142" s="31">
        <f>(N159+N158+N168+N167)</f>
        <v>2249</v>
      </c>
      <c r="O142" s="30">
        <f>(O159+O158+O168+O167)</f>
        <v>6055</v>
      </c>
    </row>
    <row r="143" spans="1:15" ht="15">
      <c r="A143" s="1"/>
      <c r="B143" s="39" t="s">
        <v>42</v>
      </c>
      <c r="C143" s="33">
        <f>(C162+C160+C161+C166+C173+C171+C172+C182+C184)</f>
        <v>12086</v>
      </c>
      <c r="D143" s="33">
        <f>(D162+D160+D161+D166+D173+D171+D172+D182+D184)</f>
        <v>5431</v>
      </c>
      <c r="E143" s="33">
        <f>(E162+E160+E161+E166+E173+E171+E172+E182+E184)</f>
        <v>6655</v>
      </c>
      <c r="F143" s="32">
        <f>(F162+F160+F161+F166+F173+F171+F172+F182+F184)</f>
        <v>1230</v>
      </c>
      <c r="G143" s="31">
        <f>(G162+G160+G161+G166+G173+G171+G172+G182+G184)</f>
        <v>1487</v>
      </c>
      <c r="H143" s="31">
        <f>(H162+H160+H161+H166+H173+H171+H172+H182+H184)</f>
        <v>1203</v>
      </c>
      <c r="I143" s="31">
        <f>(I162+I160+I161+I166+I173+I171+I172+I182+I184)</f>
        <v>644</v>
      </c>
      <c r="J143" s="31">
        <f>(J162+J160+J161+J166+J173+J171+J172+J182+J184)</f>
        <v>867</v>
      </c>
      <c r="K143" s="31">
        <f>(K162+K160+K161+K166+K173+K171+K172+K182+K184)</f>
        <v>1166</v>
      </c>
      <c r="L143" s="31">
        <f>(L162+L160+L161+L166+L173+L171+L172+L182+L184)</f>
        <v>1314</v>
      </c>
      <c r="M143" s="31">
        <f>(M162+M160+M161+M166+M173+M171+M172+M182+M184)</f>
        <v>1270</v>
      </c>
      <c r="N143" s="31">
        <f>(N162+N160+N161+N166+N173+N171+N172+N182+N184)</f>
        <v>1178</v>
      </c>
      <c r="O143" s="30">
        <f>(O162+O160+O161+O166+O173+O171+O172+O182+O184)</f>
        <v>1727</v>
      </c>
    </row>
    <row r="144" spans="1:15" ht="15">
      <c r="A144" s="1"/>
      <c r="B144" s="39" t="s">
        <v>41</v>
      </c>
      <c r="C144" s="33">
        <f>(C145+C146+C147)</f>
        <v>5005</v>
      </c>
      <c r="D144" s="33">
        <f>(D145+D146+D147)</f>
        <v>2178</v>
      </c>
      <c r="E144" s="33">
        <f>(E145+E146+E147)</f>
        <v>2827</v>
      </c>
      <c r="F144" s="32">
        <f>(F145+F146+F147)</f>
        <v>567</v>
      </c>
      <c r="G144" s="31">
        <f>(G145+G146+G147)</f>
        <v>689</v>
      </c>
      <c r="H144" s="31">
        <f>(H145+H146+H147)</f>
        <v>311</v>
      </c>
      <c r="I144" s="31">
        <f>(I145+I146+I147)</f>
        <v>249</v>
      </c>
      <c r="J144" s="31">
        <f>(J145+J146+J147)</f>
        <v>362</v>
      </c>
      <c r="K144" s="31">
        <f>(K145+K146+K147)</f>
        <v>525</v>
      </c>
      <c r="L144" s="31">
        <f>(L145+L146+L147)</f>
        <v>420</v>
      </c>
      <c r="M144" s="31">
        <f>(M145+M146+M147)</f>
        <v>471</v>
      </c>
      <c r="N144" s="31">
        <f>(N145+N146+N147)</f>
        <v>822</v>
      </c>
      <c r="O144" s="30">
        <f>(O145+O146+O147)</f>
        <v>589</v>
      </c>
    </row>
    <row r="145" spans="1:15" ht="15">
      <c r="A145" s="1"/>
      <c r="B145" s="39" t="s">
        <v>40</v>
      </c>
      <c r="C145" s="17">
        <f>(C163)</f>
        <v>790</v>
      </c>
      <c r="D145" s="17">
        <f>(D163)</f>
        <v>314</v>
      </c>
      <c r="E145" s="17">
        <f>(E163)</f>
        <v>476</v>
      </c>
      <c r="F145" s="15">
        <f>(F163)</f>
        <v>145</v>
      </c>
      <c r="G145" s="13">
        <f>(G163)</f>
        <v>0</v>
      </c>
      <c r="H145" s="13">
        <f>(H163)</f>
        <v>5</v>
      </c>
      <c r="I145" s="13">
        <f>(I163)</f>
        <v>37</v>
      </c>
      <c r="J145" s="13">
        <f>(J163)</f>
        <v>127</v>
      </c>
      <c r="K145" s="13">
        <f>(K163)</f>
        <v>0</v>
      </c>
      <c r="L145" s="13">
        <f>(L163)</f>
        <v>109</v>
      </c>
      <c r="M145" s="13">
        <f>(M163)</f>
        <v>0</v>
      </c>
      <c r="N145" s="13">
        <f>(N163)</f>
        <v>286</v>
      </c>
      <c r="O145" s="12">
        <f>(O163)</f>
        <v>81</v>
      </c>
    </row>
    <row r="146" spans="1:15" ht="15">
      <c r="A146" s="1"/>
      <c r="B146" s="39" t="s">
        <v>39</v>
      </c>
      <c r="C146" s="33">
        <f>(C176+C178+C190)</f>
        <v>1785</v>
      </c>
      <c r="D146" s="33">
        <f>(D176+D178+D190)</f>
        <v>740</v>
      </c>
      <c r="E146" s="33">
        <f>(E176+E178+E190)</f>
        <v>1045</v>
      </c>
      <c r="F146" s="32">
        <f>(F176+F178+F190)</f>
        <v>189</v>
      </c>
      <c r="G146" s="31">
        <f>(G176+G178+G190)</f>
        <v>315</v>
      </c>
      <c r="H146" s="31">
        <f>(H176+H178+H190)</f>
        <v>65</v>
      </c>
      <c r="I146" s="31">
        <f>(I176+I178+I190)</f>
        <v>49</v>
      </c>
      <c r="J146" s="31">
        <f>(J176+J178+J190)</f>
        <v>122</v>
      </c>
      <c r="K146" s="31">
        <f>(K176+K178+K190)</f>
        <v>357</v>
      </c>
      <c r="L146" s="31">
        <f>(L176+L178+L190)</f>
        <v>120</v>
      </c>
      <c r="M146" s="31">
        <f>(M176+M178+M190)</f>
        <v>154</v>
      </c>
      <c r="N146" s="31">
        <f>(N176+N178+N190)</f>
        <v>207</v>
      </c>
      <c r="O146" s="30">
        <f>(O176+O178+O190)</f>
        <v>207</v>
      </c>
    </row>
    <row r="147" spans="1:15" ht="15">
      <c r="A147" s="1"/>
      <c r="B147" s="39" t="s">
        <v>38</v>
      </c>
      <c r="C147" s="33">
        <f>(C177+C181+C183+C185+C188+C189+C191)</f>
        <v>2430</v>
      </c>
      <c r="D147" s="33">
        <f>(D177+D181+D183+D185+D188+D189+D191)</f>
        <v>1124</v>
      </c>
      <c r="E147" s="33">
        <f>(E177+E181+E183+E185+E188+E189+E191)</f>
        <v>1306</v>
      </c>
      <c r="F147" s="32">
        <f>(F177+F181+F183+F185+F188+F189+F191)</f>
        <v>233</v>
      </c>
      <c r="G147" s="31">
        <f>(G177+G181+G183+G185+G188+G189+G191)</f>
        <v>374</v>
      </c>
      <c r="H147" s="31">
        <f>(H177+H181+H183+H185+H188+H189+H191)</f>
        <v>241</v>
      </c>
      <c r="I147" s="31">
        <f>(I177+I181+I183+I185+I188+I189+I191)</f>
        <v>163</v>
      </c>
      <c r="J147" s="31">
        <f>(J177+J181+J183+J185+J188+J189+J191)</f>
        <v>113</v>
      </c>
      <c r="K147" s="31">
        <f>(K177+K181+K183+K185+K188+K189+K191)</f>
        <v>168</v>
      </c>
      <c r="L147" s="31">
        <f>(L177+L181+L183+L185+L188+L189+L191)</f>
        <v>191</v>
      </c>
      <c r="M147" s="31">
        <f>(M177+M181+M183+M185+M188+M189+M191)</f>
        <v>317</v>
      </c>
      <c r="N147" s="31">
        <f>(N177+N181+N183+N185+N188+N189+N191)</f>
        <v>329</v>
      </c>
      <c r="O147" s="30">
        <f>(O177+O181+O183+O185+O188+O189+O191)</f>
        <v>301</v>
      </c>
    </row>
    <row r="148" spans="1:15" ht="15">
      <c r="A148" s="1"/>
      <c r="B148" s="39"/>
      <c r="C148" s="19"/>
      <c r="D148" s="19"/>
      <c r="E148" s="19"/>
      <c r="F148" s="42"/>
      <c r="G148" s="41"/>
      <c r="H148" s="41"/>
      <c r="I148" s="41"/>
      <c r="J148" s="41"/>
      <c r="K148" s="41"/>
      <c r="L148" s="41"/>
      <c r="M148" s="41"/>
      <c r="N148" s="41"/>
      <c r="O148" s="40"/>
    </row>
    <row r="149" spans="1:15" ht="15">
      <c r="A149" s="1"/>
      <c r="B149" s="39" t="s">
        <v>37</v>
      </c>
      <c r="C149" s="33">
        <f>(C150+C153)</f>
        <v>48396</v>
      </c>
      <c r="D149" s="33">
        <f>(D150+D153)</f>
        <v>23236</v>
      </c>
      <c r="E149" s="33">
        <f>(E150+E153)</f>
        <v>25160</v>
      </c>
      <c r="F149" s="32">
        <f>(F150+F153)</f>
        <v>5572</v>
      </c>
      <c r="G149" s="31">
        <f>(G150+G153)</f>
        <v>6899</v>
      </c>
      <c r="H149" s="31">
        <f>(H150+H153)</f>
        <v>4877</v>
      </c>
      <c r="I149" s="31">
        <f>(I150+I153)</f>
        <v>2506</v>
      </c>
      <c r="J149" s="31">
        <f>(J150+J153)</f>
        <v>3382</v>
      </c>
      <c r="K149" s="31">
        <f>(K150+K153)</f>
        <v>3953</v>
      </c>
      <c r="L149" s="31">
        <f>(L150+L153)</f>
        <v>4511</v>
      </c>
      <c r="M149" s="31">
        <f>(M150+M153)</f>
        <v>4307</v>
      </c>
      <c r="N149" s="31">
        <f>(N150+N153)</f>
        <v>4167</v>
      </c>
      <c r="O149" s="30">
        <f>(O150+O153)</f>
        <v>8222</v>
      </c>
    </row>
    <row r="150" spans="1:15" ht="15">
      <c r="A150" s="1"/>
      <c r="B150" s="39" t="s">
        <v>36</v>
      </c>
      <c r="C150" s="38">
        <f>(C151+C152)</f>
        <v>47868</v>
      </c>
      <c r="D150" s="38">
        <f>(D151+D152)</f>
        <v>23005</v>
      </c>
      <c r="E150" s="38">
        <f>(E151+E152)</f>
        <v>24863</v>
      </c>
      <c r="F150" s="37">
        <f>(F151+F152)</f>
        <v>5572</v>
      </c>
      <c r="G150" s="36">
        <f>(G151+G152)</f>
        <v>6837</v>
      </c>
      <c r="H150" s="36">
        <f>(H151+H152)</f>
        <v>4791</v>
      </c>
      <c r="I150" s="36">
        <f>(I151+I152)</f>
        <v>2432</v>
      </c>
      <c r="J150" s="36">
        <f>(J151+J152)</f>
        <v>3373</v>
      </c>
      <c r="K150" s="36">
        <f>(K151+K152)</f>
        <v>3937</v>
      </c>
      <c r="L150" s="36">
        <f>(L151+L152)</f>
        <v>4476</v>
      </c>
      <c r="M150" s="36">
        <f>(M151+M152)</f>
        <v>4167</v>
      </c>
      <c r="N150" s="36">
        <f>(N151+N152)</f>
        <v>4097</v>
      </c>
      <c r="O150" s="35">
        <f>(O151+O152)</f>
        <v>8186</v>
      </c>
    </row>
    <row r="151" spans="1:15" ht="15">
      <c r="A151" s="1"/>
      <c r="B151" s="39" t="s">
        <v>35</v>
      </c>
      <c r="C151" s="38">
        <f>(C159+C158+C163+C162+C168+C167+C173+C176+C178+C182+C184+C190)</f>
        <v>39609</v>
      </c>
      <c r="D151" s="38">
        <f>(D159+D158+D163+D162+D168+D167+D173+D176+D178+D182+D184+D190)</f>
        <v>19448</v>
      </c>
      <c r="E151" s="38">
        <f>(E159+E158+E163+E162+E168+E167+E173+E176+E178+E182+E184+E190)</f>
        <v>20161</v>
      </c>
      <c r="F151" s="37">
        <f>(F159+F158+F163+F162+F168+F167+F173+F176+F178+F182+F184+F190)</f>
        <v>4498</v>
      </c>
      <c r="G151" s="36">
        <f>(G159+G158+G163+G162+G168+G167+G173+G176+G178+G182+G184+G190)</f>
        <v>6431</v>
      </c>
      <c r="H151" s="36">
        <f>(H159+H158+H163+H162+H168+H167+H173+H176+H178+H182+H184+H190)</f>
        <v>4091</v>
      </c>
      <c r="I151" s="36">
        <f>(I159+I158+I163+I162+I168+I167+I173+I176+I178+I182+I184+I190)</f>
        <v>1878</v>
      </c>
      <c r="J151" s="36">
        <f>(J159+J158+J163+J162+J168+J167+J173+J176+J178+J182+J184+J190)</f>
        <v>2550</v>
      </c>
      <c r="K151" s="36">
        <f>(K159+K158+K163+K162+K168+K167+K173+K176+K178+K182+K184+K190)</f>
        <v>3196</v>
      </c>
      <c r="L151" s="36">
        <f>(L159+L158+L163+L162+L168+L167+L173+L176+L178+L182+L184+L190)</f>
        <v>3402</v>
      </c>
      <c r="M151" s="36">
        <f>(M159+M158+M163+M162+M168+M167+M173+M176+M178+M182+M184+M190)</f>
        <v>3320</v>
      </c>
      <c r="N151" s="36">
        <f>(N159+N158+N163+N162+N168+N167+N173+N176+N178+N182+N184+N190)</f>
        <v>3392</v>
      </c>
      <c r="O151" s="35">
        <f>(O159+O158+O163+O162+O168+O167+O173+O176+O178+O182+O184+O190)</f>
        <v>6851</v>
      </c>
    </row>
    <row r="152" spans="1:15" ht="15">
      <c r="A152" s="1"/>
      <c r="B152" s="39" t="s">
        <v>34</v>
      </c>
      <c r="C152" s="38">
        <f>(C161+C160+C166+C172+C171+C189+C191)</f>
        <v>8259</v>
      </c>
      <c r="D152" s="38">
        <f>(D161+D160+D166+D172+D171+D189+D191)</f>
        <v>3557</v>
      </c>
      <c r="E152" s="38">
        <f>(E161+E160+E166+E172+E171+E189+E191)</f>
        <v>4702</v>
      </c>
      <c r="F152" s="37">
        <f>(F161+F160+F166+F172+F171+F189+F191)</f>
        <v>1074</v>
      </c>
      <c r="G152" s="36">
        <f>(G161+G160+G166+G172+G171+G189+G191)</f>
        <v>406</v>
      </c>
      <c r="H152" s="36">
        <f>(H161+H160+H166+H172+H171+H189+H191)</f>
        <v>700</v>
      </c>
      <c r="I152" s="36">
        <f>(I161+I160+I166+I172+I171+I189+I191)</f>
        <v>554</v>
      </c>
      <c r="J152" s="36">
        <f>(J161+J160+J166+J172+J171+J189+J191)</f>
        <v>823</v>
      </c>
      <c r="K152" s="36">
        <f>(K161+K160+K166+K172+K171+K189+K191)</f>
        <v>741</v>
      </c>
      <c r="L152" s="36">
        <f>(L161+L160+L166+L172+L171+L189+L191)</f>
        <v>1074</v>
      </c>
      <c r="M152" s="36">
        <f>(M161+M160+M166+M172+M171+M189+M191)</f>
        <v>847</v>
      </c>
      <c r="N152" s="36">
        <f>(N161+N160+N166+N172+N171+N189+N191)</f>
        <v>705</v>
      </c>
      <c r="O152" s="35">
        <f>(O161+O160+O166+O172+O171+O189+O191)</f>
        <v>1335</v>
      </c>
    </row>
    <row r="153" spans="1:15" ht="15">
      <c r="A153" s="1"/>
      <c r="B153" s="39" t="s">
        <v>33</v>
      </c>
      <c r="C153" s="38">
        <f>(C185+C188)</f>
        <v>528</v>
      </c>
      <c r="D153" s="38">
        <f>(D185+D188)</f>
        <v>231</v>
      </c>
      <c r="E153" s="38">
        <f>(E185+E188)</f>
        <v>297</v>
      </c>
      <c r="F153" s="37">
        <f>(F185+F188)</f>
        <v>0</v>
      </c>
      <c r="G153" s="36">
        <f>(G185+G188)</f>
        <v>62</v>
      </c>
      <c r="H153" s="36">
        <f>(H185+H188)</f>
        <v>86</v>
      </c>
      <c r="I153" s="36">
        <f>(I185+I188)</f>
        <v>74</v>
      </c>
      <c r="J153" s="36">
        <f>(J185+J188)</f>
        <v>9</v>
      </c>
      <c r="K153" s="36">
        <f>(K185+K188)</f>
        <v>16</v>
      </c>
      <c r="L153" s="36">
        <f>(L185+L188)</f>
        <v>35</v>
      </c>
      <c r="M153" s="36">
        <f>(M185+M188)</f>
        <v>140</v>
      </c>
      <c r="N153" s="36">
        <f>(N185+N188)</f>
        <v>70</v>
      </c>
      <c r="O153" s="35">
        <f>(O185+O188)</f>
        <v>36</v>
      </c>
    </row>
    <row r="154" spans="1:15" ht="15">
      <c r="A154" s="1"/>
      <c r="B154" s="34" t="s">
        <v>32</v>
      </c>
      <c r="C154" s="33">
        <f>(C177+C181+C183)</f>
        <v>533</v>
      </c>
      <c r="D154" s="33">
        <f>(D177+D181+D183)</f>
        <v>204</v>
      </c>
      <c r="E154" s="33">
        <f>(E177+E181+E183)</f>
        <v>329</v>
      </c>
      <c r="F154" s="32">
        <f>(F177+F181+F183)</f>
        <v>18</v>
      </c>
      <c r="G154" s="31">
        <f>(G177+G181+G183)</f>
        <v>152</v>
      </c>
      <c r="H154" s="31">
        <f>(H177+H181+H183)</f>
        <v>26</v>
      </c>
      <c r="I154" s="31">
        <f>(I177+I181+I183)</f>
        <v>8</v>
      </c>
      <c r="J154" s="31">
        <f>(J177+J181+J183)</f>
        <v>0</v>
      </c>
      <c r="K154" s="31">
        <f>(K177+K181+K183)</f>
        <v>0</v>
      </c>
      <c r="L154" s="31">
        <f>(L177+L181+L183)</f>
        <v>58</v>
      </c>
      <c r="M154" s="31">
        <f>(M177+M181+M183)</f>
        <v>40</v>
      </c>
      <c r="N154" s="31">
        <f>(N177+N181+N183)</f>
        <v>82</v>
      </c>
      <c r="O154" s="30">
        <f>(O177+O181+O183)</f>
        <v>149</v>
      </c>
    </row>
    <row r="155" spans="1:15" ht="15">
      <c r="A155" s="1"/>
      <c r="B155" s="18"/>
      <c r="C155" s="29"/>
      <c r="D155" s="29"/>
      <c r="E155" s="29"/>
      <c r="F155" s="28"/>
      <c r="G155" s="27"/>
      <c r="H155" s="26"/>
      <c r="I155" s="26"/>
      <c r="J155" s="26"/>
      <c r="K155" s="26"/>
      <c r="L155" s="26"/>
      <c r="M155" s="26"/>
      <c r="N155" s="26"/>
      <c r="O155" s="25"/>
    </row>
    <row r="156" spans="1:15" ht="15">
      <c r="A156" s="1"/>
      <c r="B156" s="18"/>
      <c r="C156" s="19"/>
      <c r="D156" s="17"/>
      <c r="E156" s="19"/>
      <c r="F156" s="24"/>
      <c r="G156" s="23"/>
      <c r="H156" s="21"/>
      <c r="I156" s="21"/>
      <c r="J156" s="13"/>
      <c r="K156" s="13"/>
      <c r="L156" s="22"/>
      <c r="M156" s="21"/>
      <c r="N156" s="13"/>
      <c r="O156" s="20"/>
    </row>
    <row r="157" spans="1:15" ht="15">
      <c r="A157" s="1"/>
      <c r="B157" s="18" t="s">
        <v>31</v>
      </c>
      <c r="C157" s="16">
        <f>SUM(F157:O157)</f>
        <v>23092</v>
      </c>
      <c r="D157" s="17">
        <f>SUM(F157:J157)</f>
        <v>11037</v>
      </c>
      <c r="E157" s="16">
        <f>SUM(K157:O157)</f>
        <v>12055</v>
      </c>
      <c r="F157" s="15">
        <v>3100</v>
      </c>
      <c r="G157" s="14">
        <v>2956</v>
      </c>
      <c r="H157" s="13">
        <v>2045</v>
      </c>
      <c r="I157" s="13">
        <v>1397</v>
      </c>
      <c r="J157" s="13">
        <v>1539</v>
      </c>
      <c r="K157" s="13">
        <v>1804</v>
      </c>
      <c r="L157" s="13">
        <v>2349</v>
      </c>
      <c r="M157" s="13">
        <v>2122</v>
      </c>
      <c r="N157" s="13">
        <v>1751</v>
      </c>
      <c r="O157" s="12">
        <v>4029</v>
      </c>
    </row>
    <row r="158" spans="1:15" ht="15">
      <c r="A158" s="1"/>
      <c r="B158" s="18" t="s">
        <v>30</v>
      </c>
      <c r="C158" s="16">
        <f>SUM(F158:O158)</f>
        <v>7681</v>
      </c>
      <c r="D158" s="17">
        <f>SUM(F158:J158)</f>
        <v>4813</v>
      </c>
      <c r="E158" s="16">
        <f>SUM(K158:O158)</f>
        <v>2868</v>
      </c>
      <c r="F158" s="15">
        <v>906</v>
      </c>
      <c r="G158" s="14">
        <v>1964</v>
      </c>
      <c r="H158" s="13">
        <v>513</v>
      </c>
      <c r="I158" s="13">
        <v>654</v>
      </c>
      <c r="J158" s="13">
        <v>776</v>
      </c>
      <c r="K158" s="13">
        <v>344</v>
      </c>
      <c r="L158" s="13">
        <v>421</v>
      </c>
      <c r="M158" s="13">
        <v>180</v>
      </c>
      <c r="N158" s="13">
        <v>172</v>
      </c>
      <c r="O158" s="12">
        <v>1751</v>
      </c>
    </row>
    <row r="159" spans="1:15" ht="15">
      <c r="A159" s="1"/>
      <c r="B159" s="18" t="s">
        <v>29</v>
      </c>
      <c r="C159" s="16">
        <f>SUM(F159:O159)</f>
        <v>8993</v>
      </c>
      <c r="D159" s="17">
        <f>SUM(F159:J159)</f>
        <v>3626</v>
      </c>
      <c r="E159" s="16">
        <f>SUM(K159:O159)</f>
        <v>5367</v>
      </c>
      <c r="F159" s="15">
        <v>1445</v>
      </c>
      <c r="G159" s="14">
        <v>390</v>
      </c>
      <c r="H159" s="13">
        <v>942</v>
      </c>
      <c r="I159" s="13">
        <v>431</v>
      </c>
      <c r="J159" s="13">
        <v>418</v>
      </c>
      <c r="K159" s="13">
        <v>862</v>
      </c>
      <c r="L159" s="13">
        <v>1296</v>
      </c>
      <c r="M159" s="13">
        <v>1440</v>
      </c>
      <c r="N159" s="13">
        <v>527</v>
      </c>
      <c r="O159" s="12">
        <v>1242</v>
      </c>
    </row>
    <row r="160" spans="1:15" ht="15">
      <c r="A160" s="1"/>
      <c r="B160" s="18" t="s">
        <v>28</v>
      </c>
      <c r="C160" s="16">
        <f>SUM(F160:O160)</f>
        <v>339</v>
      </c>
      <c r="D160" s="17">
        <f>SUM(F160:J160)</f>
        <v>139</v>
      </c>
      <c r="E160" s="16">
        <f>SUM(K160:O160)</f>
        <v>200</v>
      </c>
      <c r="F160" s="15">
        <v>38</v>
      </c>
      <c r="G160" s="14">
        <v>42</v>
      </c>
      <c r="H160" s="13">
        <v>24</v>
      </c>
      <c r="I160" s="13">
        <v>7</v>
      </c>
      <c r="J160" s="13">
        <v>28</v>
      </c>
      <c r="K160" s="13">
        <v>71</v>
      </c>
      <c r="L160" s="13">
        <v>50</v>
      </c>
      <c r="M160" s="13">
        <v>0</v>
      </c>
      <c r="N160" s="13">
        <v>79</v>
      </c>
      <c r="O160" s="12">
        <v>0</v>
      </c>
    </row>
    <row r="161" spans="1:15" ht="15">
      <c r="A161" s="1"/>
      <c r="B161" s="18" t="s">
        <v>27</v>
      </c>
      <c r="C161" s="16">
        <f>SUM(F161:O161)</f>
        <v>2465</v>
      </c>
      <c r="D161" s="17">
        <f>SUM(F161:J161)</f>
        <v>628</v>
      </c>
      <c r="E161" s="16">
        <f>SUM(K161:O161)</f>
        <v>1837</v>
      </c>
      <c r="F161" s="15">
        <v>274</v>
      </c>
      <c r="G161" s="14">
        <v>3</v>
      </c>
      <c r="H161" s="13">
        <v>63</v>
      </c>
      <c r="I161" s="13">
        <v>228</v>
      </c>
      <c r="J161" s="13">
        <v>60</v>
      </c>
      <c r="K161" s="13">
        <v>190</v>
      </c>
      <c r="L161" s="13">
        <v>234</v>
      </c>
      <c r="M161" s="13">
        <v>440</v>
      </c>
      <c r="N161" s="13">
        <v>291</v>
      </c>
      <c r="O161" s="12">
        <v>682</v>
      </c>
    </row>
    <row r="162" spans="1:15" ht="15">
      <c r="A162" s="1"/>
      <c r="B162" s="18" t="s">
        <v>26</v>
      </c>
      <c r="C162" s="16">
        <f>SUM(F162:O162)</f>
        <v>2824</v>
      </c>
      <c r="D162" s="17">
        <f>SUM(F162:J162)</f>
        <v>1517</v>
      </c>
      <c r="E162" s="16">
        <f>SUM(K162:O162)</f>
        <v>1307</v>
      </c>
      <c r="F162" s="15">
        <v>292</v>
      </c>
      <c r="G162" s="14">
        <v>557</v>
      </c>
      <c r="H162" s="13">
        <v>498</v>
      </c>
      <c r="I162" s="13">
        <v>40</v>
      </c>
      <c r="J162" s="13">
        <v>130</v>
      </c>
      <c r="K162" s="13">
        <v>337</v>
      </c>
      <c r="L162" s="13">
        <v>239</v>
      </c>
      <c r="M162" s="13">
        <v>62</v>
      </c>
      <c r="N162" s="13">
        <v>396</v>
      </c>
      <c r="O162" s="12">
        <v>273</v>
      </c>
    </row>
    <row r="163" spans="1:15" ht="15">
      <c r="A163" s="1"/>
      <c r="B163" s="18" t="s">
        <v>25</v>
      </c>
      <c r="C163" s="16">
        <f>SUM(F163:O163)</f>
        <v>790</v>
      </c>
      <c r="D163" s="17">
        <f>SUM(F163:J163)</f>
        <v>314</v>
      </c>
      <c r="E163" s="16">
        <f>SUM(K163:O163)</f>
        <v>476</v>
      </c>
      <c r="F163" s="15">
        <v>145</v>
      </c>
      <c r="G163" s="14">
        <v>0</v>
      </c>
      <c r="H163" s="13">
        <v>5</v>
      </c>
      <c r="I163" s="13">
        <v>37</v>
      </c>
      <c r="J163" s="13">
        <v>127</v>
      </c>
      <c r="K163" s="13">
        <v>0</v>
      </c>
      <c r="L163" s="13">
        <v>109</v>
      </c>
      <c r="M163" s="13">
        <v>0</v>
      </c>
      <c r="N163" s="13">
        <v>286</v>
      </c>
      <c r="O163" s="12">
        <v>81</v>
      </c>
    </row>
    <row r="164" spans="1:15" ht="15">
      <c r="A164" s="1"/>
      <c r="B164" s="18"/>
      <c r="C164" s="19"/>
      <c r="D164" s="17"/>
      <c r="E164" s="19"/>
      <c r="F164" s="15"/>
      <c r="G164" s="14"/>
      <c r="H164" s="13"/>
      <c r="I164" s="13"/>
      <c r="J164" s="13"/>
      <c r="K164" s="13"/>
      <c r="L164" s="13"/>
      <c r="M164" s="13"/>
      <c r="N164" s="13"/>
      <c r="O164" s="12"/>
    </row>
    <row r="165" spans="1:15" ht="15">
      <c r="A165" s="1"/>
      <c r="B165" s="18" t="s">
        <v>24</v>
      </c>
      <c r="C165" s="16">
        <f>SUM(F165:O165)</f>
        <v>18072</v>
      </c>
      <c r="D165" s="17">
        <f>SUM(F165:J165)</f>
        <v>8772</v>
      </c>
      <c r="E165" s="16">
        <f>SUM(K165:O165)</f>
        <v>9300</v>
      </c>
      <c r="F165" s="15">
        <v>1958</v>
      </c>
      <c r="G165" s="14">
        <v>2662</v>
      </c>
      <c r="H165" s="13">
        <v>2294</v>
      </c>
      <c r="I165" s="13">
        <v>714</v>
      </c>
      <c r="J165" s="13">
        <v>1144</v>
      </c>
      <c r="K165" s="13">
        <v>1346</v>
      </c>
      <c r="L165" s="13">
        <v>1630</v>
      </c>
      <c r="M165" s="13">
        <v>1130</v>
      </c>
      <c r="N165" s="13">
        <v>1675</v>
      </c>
      <c r="O165" s="12">
        <v>3519</v>
      </c>
    </row>
    <row r="166" spans="1:15" ht="15">
      <c r="A166" s="1"/>
      <c r="B166" s="18" t="s">
        <v>23</v>
      </c>
      <c r="C166" s="16">
        <f>SUM(F166:O166)</f>
        <v>2908</v>
      </c>
      <c r="D166" s="17">
        <f>SUM(F166:J166)</f>
        <v>1380</v>
      </c>
      <c r="E166" s="16">
        <f>SUM(K166:O166)</f>
        <v>1528</v>
      </c>
      <c r="F166" s="15">
        <v>516</v>
      </c>
      <c r="G166" s="14">
        <v>141</v>
      </c>
      <c r="H166" s="13">
        <v>360</v>
      </c>
      <c r="I166" s="13">
        <v>178</v>
      </c>
      <c r="J166" s="13">
        <v>185</v>
      </c>
      <c r="K166" s="13">
        <v>290</v>
      </c>
      <c r="L166" s="13">
        <v>512</v>
      </c>
      <c r="M166" s="13">
        <v>144</v>
      </c>
      <c r="N166" s="13">
        <v>125</v>
      </c>
      <c r="O166" s="12">
        <v>457</v>
      </c>
    </row>
    <row r="167" spans="1:15" ht="15">
      <c r="A167" s="1"/>
      <c r="B167" s="18" t="s">
        <v>22</v>
      </c>
      <c r="C167" s="16">
        <f>SUM(F167:O167)</f>
        <v>10619</v>
      </c>
      <c r="D167" s="17">
        <f>SUM(F167:J167)</f>
        <v>5197</v>
      </c>
      <c r="E167" s="16">
        <f>SUM(K167:O167)</f>
        <v>5422</v>
      </c>
      <c r="F167" s="15">
        <v>786</v>
      </c>
      <c r="G167" s="14">
        <v>1767</v>
      </c>
      <c r="H167" s="13">
        <v>1349</v>
      </c>
      <c r="I167" s="13">
        <v>446</v>
      </c>
      <c r="J167" s="13">
        <v>849</v>
      </c>
      <c r="K167" s="13">
        <v>614</v>
      </c>
      <c r="L167" s="13">
        <v>434</v>
      </c>
      <c r="M167" s="13">
        <v>596</v>
      </c>
      <c r="N167" s="13">
        <v>1195</v>
      </c>
      <c r="O167" s="12">
        <v>2583</v>
      </c>
    </row>
    <row r="168" spans="1:15" ht="15">
      <c r="A168" s="1"/>
      <c r="B168" s="18" t="s">
        <v>21</v>
      </c>
      <c r="C168" s="16">
        <f>SUM(F168:O168)</f>
        <v>4545</v>
      </c>
      <c r="D168" s="17">
        <f>SUM(F168:J168)</f>
        <v>2195</v>
      </c>
      <c r="E168" s="16">
        <f>SUM(K168:O168)</f>
        <v>2350</v>
      </c>
      <c r="F168" s="15">
        <v>656</v>
      </c>
      <c r="G168" s="14">
        <v>754</v>
      </c>
      <c r="H168" s="13">
        <v>585</v>
      </c>
      <c r="I168" s="13">
        <v>90</v>
      </c>
      <c r="J168" s="13">
        <v>110</v>
      </c>
      <c r="K168" s="13">
        <v>442</v>
      </c>
      <c r="L168" s="13">
        <v>684</v>
      </c>
      <c r="M168" s="13">
        <v>390</v>
      </c>
      <c r="N168" s="13">
        <v>355</v>
      </c>
      <c r="O168" s="12">
        <v>479</v>
      </c>
    </row>
    <row r="169" spans="1:15" ht="15">
      <c r="A169" s="1"/>
      <c r="B169" s="18"/>
      <c r="C169" s="19"/>
      <c r="D169" s="17"/>
      <c r="E169" s="19"/>
      <c r="F169" s="15"/>
      <c r="G169" s="14"/>
      <c r="H169" s="13"/>
      <c r="I169" s="13"/>
      <c r="J169" s="13"/>
      <c r="K169" s="13"/>
      <c r="L169" s="13"/>
      <c r="M169" s="13"/>
      <c r="N169" s="13"/>
      <c r="O169" s="12"/>
    </row>
    <row r="170" spans="1:15" ht="15">
      <c r="A170" s="1"/>
      <c r="B170" s="18" t="s">
        <v>20</v>
      </c>
      <c r="C170" s="16">
        <f>SUM(F170:O170)</f>
        <v>1974</v>
      </c>
      <c r="D170" s="17">
        <f>SUM(F170:J170)</f>
        <v>889</v>
      </c>
      <c r="E170" s="16">
        <f>SUM(K170:O170)</f>
        <v>1085</v>
      </c>
      <c r="F170" s="15">
        <v>37</v>
      </c>
      <c r="G170" s="14">
        <v>206</v>
      </c>
      <c r="H170" s="13">
        <v>130</v>
      </c>
      <c r="I170" s="13">
        <v>62</v>
      </c>
      <c r="J170" s="13">
        <v>454</v>
      </c>
      <c r="K170" s="13">
        <v>100</v>
      </c>
      <c r="L170" s="13">
        <v>180</v>
      </c>
      <c r="M170" s="13">
        <v>293</v>
      </c>
      <c r="N170" s="13">
        <v>237</v>
      </c>
      <c r="O170" s="12">
        <v>275</v>
      </c>
    </row>
    <row r="171" spans="1:15" ht="15">
      <c r="A171" s="1"/>
      <c r="B171" s="18" t="s">
        <v>19</v>
      </c>
      <c r="C171" s="16">
        <f>SUM(F171:O171)</f>
        <v>826</v>
      </c>
      <c r="D171" s="17">
        <f>SUM(F171:J171)</f>
        <v>559</v>
      </c>
      <c r="E171" s="16">
        <f>SUM(K171:O171)</f>
        <v>267</v>
      </c>
      <c r="F171" s="15">
        <v>31</v>
      </c>
      <c r="G171" s="14">
        <v>60</v>
      </c>
      <c r="H171" s="13">
        <v>16</v>
      </c>
      <c r="I171" s="13">
        <v>6</v>
      </c>
      <c r="J171" s="13">
        <v>446</v>
      </c>
      <c r="K171" s="13">
        <v>24</v>
      </c>
      <c r="L171" s="13">
        <v>180</v>
      </c>
      <c r="M171" s="13">
        <v>4</v>
      </c>
      <c r="N171" s="13">
        <v>33</v>
      </c>
      <c r="O171" s="12">
        <v>26</v>
      </c>
    </row>
    <row r="172" spans="1:15" ht="15">
      <c r="A172" s="1"/>
      <c r="B172" s="18" t="s">
        <v>18</v>
      </c>
      <c r="C172" s="16">
        <f>SUM(F172:O172)</f>
        <v>352</v>
      </c>
      <c r="D172" s="17">
        <f>SUM(F172:J172)</f>
        <v>162</v>
      </c>
      <c r="E172" s="16">
        <f>SUM(K172:O172)</f>
        <v>190</v>
      </c>
      <c r="F172" s="15">
        <v>0</v>
      </c>
      <c r="G172" s="14">
        <v>0</v>
      </c>
      <c r="H172" s="13">
        <v>108</v>
      </c>
      <c r="I172" s="13">
        <v>54</v>
      </c>
      <c r="J172" s="13">
        <v>0</v>
      </c>
      <c r="K172" s="13">
        <v>14</v>
      </c>
      <c r="L172" s="13">
        <v>0</v>
      </c>
      <c r="M172" s="13">
        <v>122</v>
      </c>
      <c r="N172" s="13">
        <v>0</v>
      </c>
      <c r="O172" s="12">
        <v>54</v>
      </c>
    </row>
    <row r="173" spans="1:15" ht="15">
      <c r="A173" s="1"/>
      <c r="B173" s="18" t="s">
        <v>17</v>
      </c>
      <c r="C173" s="16">
        <f>SUM(F173:O173)</f>
        <v>796</v>
      </c>
      <c r="D173" s="17">
        <f>SUM(F173:J173)</f>
        <v>168</v>
      </c>
      <c r="E173" s="16">
        <f>SUM(K173:O173)</f>
        <v>628</v>
      </c>
      <c r="F173" s="15">
        <v>6</v>
      </c>
      <c r="G173" s="14">
        <v>146</v>
      </c>
      <c r="H173" s="13">
        <v>6</v>
      </c>
      <c r="I173" s="13">
        <v>2</v>
      </c>
      <c r="J173" s="13">
        <v>8</v>
      </c>
      <c r="K173" s="13">
        <v>62</v>
      </c>
      <c r="L173" s="13">
        <v>0</v>
      </c>
      <c r="M173" s="13">
        <v>167</v>
      </c>
      <c r="N173" s="13">
        <v>204</v>
      </c>
      <c r="O173" s="12">
        <v>195</v>
      </c>
    </row>
    <row r="174" spans="1:15" ht="15">
      <c r="A174" s="1"/>
      <c r="B174" s="18"/>
      <c r="C174" s="19"/>
      <c r="D174" s="17"/>
      <c r="E174" s="19"/>
      <c r="F174" s="15"/>
      <c r="G174" s="14"/>
      <c r="H174" s="13"/>
      <c r="I174" s="13"/>
      <c r="J174" s="13"/>
      <c r="K174" s="13"/>
      <c r="L174" s="13"/>
      <c r="M174" s="13"/>
      <c r="N174" s="13"/>
      <c r="O174" s="12"/>
    </row>
    <row r="175" spans="1:15" ht="15">
      <c r="A175" s="1"/>
      <c r="B175" s="18" t="s">
        <v>16</v>
      </c>
      <c r="C175" s="16">
        <f>SUM(F175:O175)</f>
        <v>907</v>
      </c>
      <c r="D175" s="17">
        <f>SUM(F175:J175)</f>
        <v>264</v>
      </c>
      <c r="E175" s="16">
        <f>SUM(K175:O175)</f>
        <v>643</v>
      </c>
      <c r="F175" s="15">
        <v>55</v>
      </c>
      <c r="G175" s="14">
        <v>42</v>
      </c>
      <c r="H175" s="13">
        <v>51</v>
      </c>
      <c r="I175" s="13">
        <v>38</v>
      </c>
      <c r="J175" s="13">
        <v>78</v>
      </c>
      <c r="K175" s="13">
        <v>126</v>
      </c>
      <c r="L175" s="13">
        <v>105</v>
      </c>
      <c r="M175" s="13">
        <v>146</v>
      </c>
      <c r="N175" s="13">
        <v>92</v>
      </c>
      <c r="O175" s="12">
        <v>174</v>
      </c>
    </row>
    <row r="176" spans="1:15" ht="15">
      <c r="A176" s="1"/>
      <c r="B176" s="18" t="s">
        <v>15</v>
      </c>
      <c r="C176" s="16">
        <f>SUM(F176:O176)</f>
        <v>336</v>
      </c>
      <c r="D176" s="17">
        <f>SUM(F176:J176)</f>
        <v>28</v>
      </c>
      <c r="E176" s="16">
        <f>SUM(K176:O176)</f>
        <v>308</v>
      </c>
      <c r="F176" s="15">
        <v>7</v>
      </c>
      <c r="G176" s="14">
        <v>2</v>
      </c>
      <c r="H176" s="13">
        <v>13</v>
      </c>
      <c r="I176" s="13">
        <v>2</v>
      </c>
      <c r="J176" s="13">
        <v>4</v>
      </c>
      <c r="K176" s="13">
        <v>40</v>
      </c>
      <c r="L176" s="13">
        <v>56</v>
      </c>
      <c r="M176" s="13">
        <v>102</v>
      </c>
      <c r="N176" s="13">
        <v>58</v>
      </c>
      <c r="O176" s="12">
        <v>52</v>
      </c>
    </row>
    <row r="177" spans="1:15" ht="15">
      <c r="A177" s="1"/>
      <c r="B177" s="18" t="s">
        <v>14</v>
      </c>
      <c r="C177" s="16">
        <f>SUM(F177:O177)</f>
        <v>129</v>
      </c>
      <c r="D177" s="17">
        <f>SUM(F177:J177)</f>
        <v>28</v>
      </c>
      <c r="E177" s="16">
        <f>SUM(K177:O177)</f>
        <v>101</v>
      </c>
      <c r="F177" s="15">
        <v>0</v>
      </c>
      <c r="G177" s="14">
        <v>2</v>
      </c>
      <c r="H177" s="13">
        <v>26</v>
      </c>
      <c r="I177" s="13">
        <v>0</v>
      </c>
      <c r="J177" s="13">
        <v>0</v>
      </c>
      <c r="K177" s="13">
        <v>0</v>
      </c>
      <c r="L177" s="13">
        <v>25</v>
      </c>
      <c r="M177" s="13">
        <v>0</v>
      </c>
      <c r="N177" s="13">
        <v>0</v>
      </c>
      <c r="O177" s="12">
        <v>76</v>
      </c>
    </row>
    <row r="178" spans="1:15" ht="15">
      <c r="A178" s="1"/>
      <c r="B178" s="18" t="s">
        <v>13</v>
      </c>
      <c r="C178" s="16">
        <f>SUM(F178:O178)</f>
        <v>442</v>
      </c>
      <c r="D178" s="17">
        <f>SUM(F178:J178)</f>
        <v>208</v>
      </c>
      <c r="E178" s="16">
        <f>SUM(K178:O178)</f>
        <v>234</v>
      </c>
      <c r="F178" s="15">
        <v>48</v>
      </c>
      <c r="G178" s="14">
        <v>38</v>
      </c>
      <c r="H178" s="13">
        <v>12</v>
      </c>
      <c r="I178" s="13">
        <v>36</v>
      </c>
      <c r="J178" s="13">
        <v>74</v>
      </c>
      <c r="K178" s="13">
        <v>86</v>
      </c>
      <c r="L178" s="13">
        <v>24</v>
      </c>
      <c r="M178" s="13">
        <v>44</v>
      </c>
      <c r="N178" s="13">
        <v>34</v>
      </c>
      <c r="O178" s="12">
        <v>46</v>
      </c>
    </row>
    <row r="179" spans="1:15" ht="15">
      <c r="A179" s="1"/>
      <c r="B179" s="18"/>
      <c r="C179" s="19"/>
      <c r="D179" s="17"/>
      <c r="E179" s="19"/>
      <c r="F179" s="15"/>
      <c r="G179" s="14"/>
      <c r="H179" s="13"/>
      <c r="I179" s="13"/>
      <c r="J179" s="13"/>
      <c r="K179" s="13"/>
      <c r="L179" s="13"/>
      <c r="M179" s="13"/>
      <c r="N179" s="13"/>
      <c r="O179" s="12"/>
    </row>
    <row r="180" spans="1:15" ht="15">
      <c r="A180" s="1"/>
      <c r="B180" s="18" t="s">
        <v>12</v>
      </c>
      <c r="C180" s="16">
        <f>SUM(F180:O180)</f>
        <v>2314</v>
      </c>
      <c r="D180" s="17">
        <f>SUM(F180:J180)</f>
        <v>1229</v>
      </c>
      <c r="E180" s="16">
        <f>SUM(K180:O180)</f>
        <v>1085</v>
      </c>
      <c r="F180" s="15">
        <v>91</v>
      </c>
      <c r="G180" s="14">
        <v>726</v>
      </c>
      <c r="H180" s="13">
        <v>214</v>
      </c>
      <c r="I180" s="13">
        <v>179</v>
      </c>
      <c r="J180" s="13">
        <v>19</v>
      </c>
      <c r="K180" s="13">
        <v>182</v>
      </c>
      <c r="L180" s="13">
        <v>135</v>
      </c>
      <c r="M180" s="13">
        <v>511</v>
      </c>
      <c r="N180" s="13">
        <v>140</v>
      </c>
      <c r="O180" s="12">
        <v>117</v>
      </c>
    </row>
    <row r="181" spans="1:15" ht="15">
      <c r="A181" s="1"/>
      <c r="B181" s="18" t="s">
        <v>11</v>
      </c>
      <c r="C181" s="16">
        <f>SUM(F181:O181)</f>
        <v>143</v>
      </c>
      <c r="D181" s="17">
        <f>SUM(F181:J181)</f>
        <v>36</v>
      </c>
      <c r="E181" s="16">
        <f>SUM(K181:O181)</f>
        <v>107</v>
      </c>
      <c r="F181" s="15">
        <v>18</v>
      </c>
      <c r="G181" s="14">
        <v>18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40</v>
      </c>
      <c r="N181" s="13">
        <v>28</v>
      </c>
      <c r="O181" s="12">
        <v>39</v>
      </c>
    </row>
    <row r="182" spans="1:15" ht="15">
      <c r="A182" s="1"/>
      <c r="B182" s="18" t="s">
        <v>10</v>
      </c>
      <c r="C182" s="16">
        <f>SUM(F182:O182)</f>
        <v>1432</v>
      </c>
      <c r="D182" s="17">
        <f>SUM(F182:J182)</f>
        <v>792</v>
      </c>
      <c r="E182" s="16">
        <f>SUM(K182:O182)</f>
        <v>640</v>
      </c>
      <c r="F182" s="15">
        <v>53</v>
      </c>
      <c r="G182" s="14">
        <v>514</v>
      </c>
      <c r="H182" s="13">
        <v>116</v>
      </c>
      <c r="I182" s="13">
        <v>107</v>
      </c>
      <c r="J182" s="13">
        <v>2</v>
      </c>
      <c r="K182" s="13">
        <v>162</v>
      </c>
      <c r="L182" s="13">
        <v>91</v>
      </c>
      <c r="M182" s="13">
        <v>307</v>
      </c>
      <c r="N182" s="13">
        <v>42</v>
      </c>
      <c r="O182" s="12">
        <v>38</v>
      </c>
    </row>
    <row r="183" spans="1:15" ht="15">
      <c r="A183" s="1"/>
      <c r="B183" s="18" t="s">
        <v>9</v>
      </c>
      <c r="C183" s="16">
        <f>SUM(F183:O183)</f>
        <v>261</v>
      </c>
      <c r="D183" s="17">
        <f>SUM(F183:J183)</f>
        <v>140</v>
      </c>
      <c r="E183" s="16">
        <f>SUM(K183:O183)</f>
        <v>121</v>
      </c>
      <c r="F183" s="15">
        <v>0</v>
      </c>
      <c r="G183" s="14">
        <v>132</v>
      </c>
      <c r="H183" s="13">
        <v>0</v>
      </c>
      <c r="I183" s="13">
        <v>8</v>
      </c>
      <c r="J183" s="13">
        <v>0</v>
      </c>
      <c r="K183" s="13">
        <v>0</v>
      </c>
      <c r="L183" s="13">
        <v>33</v>
      </c>
      <c r="M183" s="13">
        <v>0</v>
      </c>
      <c r="N183" s="13">
        <v>54</v>
      </c>
      <c r="O183" s="12">
        <v>34</v>
      </c>
    </row>
    <row r="184" spans="1:15" ht="15">
      <c r="A184" s="1"/>
      <c r="B184" s="18" t="s">
        <v>8</v>
      </c>
      <c r="C184" s="16">
        <f>SUM(F184:O184)</f>
        <v>144</v>
      </c>
      <c r="D184" s="17">
        <f>SUM(F184:J184)</f>
        <v>86</v>
      </c>
      <c r="E184" s="16">
        <f>SUM(K184:O184)</f>
        <v>58</v>
      </c>
      <c r="F184" s="15">
        <v>20</v>
      </c>
      <c r="G184" s="14">
        <v>24</v>
      </c>
      <c r="H184" s="13">
        <v>12</v>
      </c>
      <c r="I184" s="13">
        <v>22</v>
      </c>
      <c r="J184" s="13">
        <v>8</v>
      </c>
      <c r="K184" s="13">
        <v>16</v>
      </c>
      <c r="L184" s="13">
        <v>8</v>
      </c>
      <c r="M184" s="13">
        <v>24</v>
      </c>
      <c r="N184" s="13">
        <v>8</v>
      </c>
      <c r="O184" s="12">
        <v>2</v>
      </c>
    </row>
    <row r="185" spans="1:15" ht="15">
      <c r="A185" s="1"/>
      <c r="B185" s="18" t="s">
        <v>7</v>
      </c>
      <c r="C185" s="16">
        <f>SUM(F185:O185)</f>
        <v>334</v>
      </c>
      <c r="D185" s="17">
        <f>SUM(F185:J185)</f>
        <v>175</v>
      </c>
      <c r="E185" s="16">
        <f>SUM(K185:O185)</f>
        <v>159</v>
      </c>
      <c r="F185" s="15">
        <v>0</v>
      </c>
      <c r="G185" s="14">
        <v>38</v>
      </c>
      <c r="H185" s="13">
        <v>86</v>
      </c>
      <c r="I185" s="13">
        <v>42</v>
      </c>
      <c r="J185" s="13">
        <v>9</v>
      </c>
      <c r="K185" s="13">
        <v>4</v>
      </c>
      <c r="L185" s="13">
        <v>3</v>
      </c>
      <c r="M185" s="13">
        <v>140</v>
      </c>
      <c r="N185" s="13">
        <v>8</v>
      </c>
      <c r="O185" s="12">
        <v>4</v>
      </c>
    </row>
    <row r="186" spans="1:15" ht="15">
      <c r="A186" s="1"/>
      <c r="B186" s="18"/>
      <c r="C186" s="19"/>
      <c r="D186" s="17"/>
      <c r="E186" s="19"/>
      <c r="F186" s="15"/>
      <c r="G186" s="14"/>
      <c r="H186" s="13"/>
      <c r="I186" s="13"/>
      <c r="J186" s="13"/>
      <c r="K186" s="13"/>
      <c r="L186" s="13"/>
      <c r="M186" s="13"/>
      <c r="N186" s="13"/>
      <c r="O186" s="12"/>
    </row>
    <row r="187" spans="1:15" ht="15">
      <c r="A187" s="1"/>
      <c r="B187" s="18" t="s">
        <v>6</v>
      </c>
      <c r="C187" s="16">
        <f>SUM(F187:O187)</f>
        <v>2570</v>
      </c>
      <c r="D187" s="17">
        <f>SUM(F187:J187)</f>
        <v>1249</v>
      </c>
      <c r="E187" s="16">
        <f>SUM(K187:O187)</f>
        <v>1321</v>
      </c>
      <c r="F187" s="15">
        <v>349</v>
      </c>
      <c r="G187" s="14">
        <v>459</v>
      </c>
      <c r="H187" s="13">
        <v>169</v>
      </c>
      <c r="I187" s="13">
        <v>124</v>
      </c>
      <c r="J187" s="13">
        <v>148</v>
      </c>
      <c r="K187" s="13">
        <v>395</v>
      </c>
      <c r="L187" s="13">
        <v>170</v>
      </c>
      <c r="M187" s="13">
        <v>145</v>
      </c>
      <c r="N187" s="13">
        <v>354</v>
      </c>
      <c r="O187" s="12">
        <v>257</v>
      </c>
    </row>
    <row r="188" spans="1:15" ht="15">
      <c r="A188" s="1"/>
      <c r="B188" s="18" t="s">
        <v>5</v>
      </c>
      <c r="C188" s="16">
        <f>SUM(F188:O188)</f>
        <v>194</v>
      </c>
      <c r="D188" s="17">
        <f>SUM(F188:J188)</f>
        <v>56</v>
      </c>
      <c r="E188" s="16">
        <f>SUM(K188:O188)</f>
        <v>138</v>
      </c>
      <c r="F188" s="15">
        <v>0</v>
      </c>
      <c r="G188" s="14">
        <v>24</v>
      </c>
      <c r="H188" s="13">
        <v>0</v>
      </c>
      <c r="I188" s="13">
        <v>32</v>
      </c>
      <c r="J188" s="13">
        <v>0</v>
      </c>
      <c r="K188" s="13">
        <v>12</v>
      </c>
      <c r="L188" s="13">
        <v>32</v>
      </c>
      <c r="M188" s="13">
        <v>0</v>
      </c>
      <c r="N188" s="13">
        <v>62</v>
      </c>
      <c r="O188" s="12">
        <v>32</v>
      </c>
    </row>
    <row r="189" spans="1:15" ht="15">
      <c r="A189" s="1"/>
      <c r="B189" s="18" t="s">
        <v>4</v>
      </c>
      <c r="C189" s="16">
        <f>SUM(F189:O189)</f>
        <v>167</v>
      </c>
      <c r="D189" s="17">
        <f>SUM(F189:J189)</f>
        <v>55</v>
      </c>
      <c r="E189" s="16">
        <f>SUM(K189:O189)</f>
        <v>112</v>
      </c>
      <c r="F189" s="15">
        <v>0</v>
      </c>
      <c r="G189" s="14">
        <v>43</v>
      </c>
      <c r="H189" s="13">
        <v>0</v>
      </c>
      <c r="I189" s="13">
        <v>4</v>
      </c>
      <c r="J189" s="13">
        <v>8</v>
      </c>
      <c r="K189" s="13">
        <v>20</v>
      </c>
      <c r="L189" s="13">
        <v>16</v>
      </c>
      <c r="M189" s="13">
        <v>36</v>
      </c>
      <c r="N189" s="13">
        <v>26</v>
      </c>
      <c r="O189" s="12">
        <v>14</v>
      </c>
    </row>
    <row r="190" spans="1:15" ht="15">
      <c r="A190" s="1"/>
      <c r="B190" s="18" t="s">
        <v>3</v>
      </c>
      <c r="C190" s="16">
        <f>SUM(F190:O190)</f>
        <v>1007</v>
      </c>
      <c r="D190" s="17">
        <f>SUM(F190:J190)</f>
        <v>504</v>
      </c>
      <c r="E190" s="16">
        <f>SUM(K190:O190)</f>
        <v>503</v>
      </c>
      <c r="F190" s="15">
        <v>134</v>
      </c>
      <c r="G190" s="14">
        <v>275</v>
      </c>
      <c r="H190" s="13">
        <v>40</v>
      </c>
      <c r="I190" s="13">
        <v>11</v>
      </c>
      <c r="J190" s="13">
        <v>44</v>
      </c>
      <c r="K190" s="13">
        <v>231</v>
      </c>
      <c r="L190" s="13">
        <v>40</v>
      </c>
      <c r="M190" s="13">
        <v>8</v>
      </c>
      <c r="N190" s="13">
        <v>115</v>
      </c>
      <c r="O190" s="12">
        <v>109</v>
      </c>
    </row>
    <row r="191" spans="1:15" ht="15">
      <c r="A191" s="1"/>
      <c r="B191" s="18" t="s">
        <v>2</v>
      </c>
      <c r="C191" s="16">
        <f>SUM(F191:O191)</f>
        <v>1202</v>
      </c>
      <c r="D191" s="17">
        <f>SUM(F191:J191)</f>
        <v>634</v>
      </c>
      <c r="E191" s="16">
        <f>SUM(K191:O191)</f>
        <v>568</v>
      </c>
      <c r="F191" s="15">
        <v>215</v>
      </c>
      <c r="G191" s="14">
        <v>117</v>
      </c>
      <c r="H191" s="13">
        <v>129</v>
      </c>
      <c r="I191" s="13">
        <v>77</v>
      </c>
      <c r="J191" s="13">
        <v>96</v>
      </c>
      <c r="K191" s="13">
        <v>132</v>
      </c>
      <c r="L191" s="13">
        <v>82</v>
      </c>
      <c r="M191" s="13">
        <v>101</v>
      </c>
      <c r="N191" s="13">
        <v>151</v>
      </c>
      <c r="O191" s="12">
        <v>102</v>
      </c>
    </row>
    <row r="192" spans="1:15" ht="15.75" thickBot="1">
      <c r="A192" s="1"/>
      <c r="B192" s="11"/>
      <c r="C192" s="10"/>
      <c r="D192" s="9"/>
      <c r="E192" s="9"/>
      <c r="F192" s="8"/>
      <c r="G192" s="7"/>
      <c r="H192" s="6"/>
      <c r="I192" s="6"/>
      <c r="J192" s="6"/>
      <c r="K192" s="6"/>
      <c r="L192" s="6"/>
      <c r="M192" s="6"/>
      <c r="N192" s="6"/>
      <c r="O192" s="5"/>
    </row>
    <row r="193" spans="1:15" ht="15.75" thickTop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3"/>
    </row>
    <row r="194" spans="1:15" ht="15">
      <c r="A194" s="1"/>
      <c r="B194" s="2" t="s">
        <v>1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3"/>
    </row>
    <row r="195" spans="1:15" ht="15">
      <c r="A195" s="1"/>
      <c r="B195" s="2" t="s">
        <v>0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2014-12-05T19:05:47Z</dcterms:created>
  <dcterms:modified xsi:type="dcterms:W3CDTF">2014-12-05T19:06:06Z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