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5300" windowHeight="8472"/>
  </bookViews>
  <sheets>
    <sheet name="2013 LEHD" sheetId="1" r:id="rId1"/>
  </sheets>
  <calcPr calcId="145621"/>
</workbook>
</file>

<file path=xl/calcChain.xml><?xml version="1.0" encoding="utf-8"?>
<calcChain xmlns="http://schemas.openxmlformats.org/spreadsheetml/2006/main">
  <c r="H42" i="1" l="1"/>
  <c r="G42" i="1"/>
  <c r="F42" i="1"/>
  <c r="D42" i="1"/>
  <c r="H41" i="1"/>
  <c r="G41" i="1"/>
  <c r="F41" i="1"/>
  <c r="D41" i="1"/>
  <c r="H40" i="1"/>
  <c r="G40" i="1"/>
  <c r="F40" i="1"/>
  <c r="D40" i="1"/>
  <c r="H39" i="1"/>
  <c r="G39" i="1"/>
  <c r="F39" i="1"/>
  <c r="D39" i="1"/>
  <c r="E38" i="1"/>
  <c r="C38" i="1"/>
  <c r="B38" i="1"/>
  <c r="H38" i="1" s="1"/>
  <c r="H37" i="1"/>
  <c r="G37" i="1"/>
  <c r="F37" i="1"/>
  <c r="D37" i="1"/>
  <c r="H36" i="1"/>
  <c r="G36" i="1"/>
  <c r="F36" i="1"/>
  <c r="D36" i="1"/>
  <c r="H35" i="1"/>
  <c r="G35" i="1"/>
  <c r="F35" i="1"/>
  <c r="D35" i="1"/>
  <c r="H34" i="1"/>
  <c r="G34" i="1"/>
  <c r="F34" i="1"/>
  <c r="D34" i="1"/>
  <c r="H33" i="1"/>
  <c r="G33" i="1"/>
  <c r="F33" i="1"/>
  <c r="D33" i="1"/>
  <c r="H32" i="1"/>
  <c r="G32" i="1"/>
  <c r="F32" i="1"/>
  <c r="D32" i="1"/>
  <c r="E31" i="1"/>
  <c r="C31" i="1"/>
  <c r="B31" i="1"/>
  <c r="H31" i="1" s="1"/>
  <c r="H30" i="1"/>
  <c r="G30" i="1"/>
  <c r="F30" i="1"/>
  <c r="D30" i="1"/>
  <c r="H29" i="1"/>
  <c r="G29" i="1"/>
  <c r="F29" i="1"/>
  <c r="D29" i="1"/>
  <c r="H28" i="1"/>
  <c r="G28" i="1"/>
  <c r="F28" i="1"/>
  <c r="D28" i="1"/>
  <c r="H27" i="1"/>
  <c r="G27" i="1"/>
  <c r="F27" i="1"/>
  <c r="D27" i="1"/>
  <c r="E26" i="1"/>
  <c r="C26" i="1"/>
  <c r="B26" i="1"/>
  <c r="H26" i="1" s="1"/>
  <c r="H25" i="1"/>
  <c r="G25" i="1"/>
  <c r="F25" i="1"/>
  <c r="D25" i="1"/>
  <c r="H24" i="1"/>
  <c r="G24" i="1"/>
  <c r="F24" i="1"/>
  <c r="D24" i="1"/>
  <c r="H23" i="1"/>
  <c r="G23" i="1"/>
  <c r="F23" i="1"/>
  <c r="D23" i="1"/>
  <c r="H22" i="1"/>
  <c r="G22" i="1"/>
  <c r="F22" i="1"/>
  <c r="D22" i="1"/>
  <c r="E21" i="1"/>
  <c r="C21" i="1"/>
  <c r="B21" i="1"/>
  <c r="H21" i="1" s="1"/>
  <c r="H20" i="1"/>
  <c r="G20" i="1"/>
  <c r="F20" i="1"/>
  <c r="D20" i="1"/>
  <c r="H19" i="1"/>
  <c r="G19" i="1"/>
  <c r="F19" i="1"/>
  <c r="D19" i="1"/>
  <c r="H18" i="1"/>
  <c r="G18" i="1"/>
  <c r="F18" i="1"/>
  <c r="D18" i="1"/>
  <c r="H17" i="1"/>
  <c r="G17" i="1"/>
  <c r="F17" i="1"/>
  <c r="D17" i="1"/>
  <c r="E16" i="1"/>
  <c r="C16" i="1"/>
  <c r="B16" i="1"/>
  <c r="H16" i="1" s="1"/>
  <c r="H15" i="1"/>
  <c r="G15" i="1"/>
  <c r="F15" i="1"/>
  <c r="D15" i="1"/>
  <c r="H14" i="1"/>
  <c r="G14" i="1"/>
  <c r="F14" i="1"/>
  <c r="D14" i="1"/>
  <c r="H13" i="1"/>
  <c r="G13" i="1"/>
  <c r="F13" i="1"/>
  <c r="D13" i="1"/>
  <c r="H12" i="1"/>
  <c r="G12" i="1"/>
  <c r="F12" i="1"/>
  <c r="D12" i="1"/>
  <c r="D8" i="1" s="1"/>
  <c r="H11" i="1"/>
  <c r="G11" i="1"/>
  <c r="F11" i="1"/>
  <c r="D11" i="1"/>
  <c r="H10" i="1"/>
  <c r="G10" i="1"/>
  <c r="F10" i="1"/>
  <c r="D10" i="1"/>
  <c r="H9" i="1"/>
  <c r="G9" i="1"/>
  <c r="F9" i="1"/>
  <c r="D9" i="1"/>
  <c r="E8" i="1"/>
  <c r="C8" i="1"/>
  <c r="C6" i="1" s="1"/>
  <c r="B8" i="1"/>
  <c r="H7" i="1"/>
  <c r="G7" i="1"/>
  <c r="F7" i="1"/>
  <c r="D7" i="1"/>
  <c r="E6" i="1"/>
  <c r="B6" i="1"/>
  <c r="F38" i="1" l="1"/>
  <c r="F31" i="1"/>
  <c r="G31" i="1"/>
  <c r="F26" i="1"/>
  <c r="F21" i="1"/>
  <c r="G21" i="1"/>
  <c r="F16" i="1"/>
  <c r="H8" i="1"/>
  <c r="F8" i="1"/>
  <c r="H6" i="1"/>
  <c r="F6" i="1"/>
  <c r="G8" i="1"/>
  <c r="G6" i="1"/>
  <c r="G16" i="1"/>
  <c r="D21" i="1"/>
  <c r="G26" i="1"/>
  <c r="D31" i="1"/>
  <c r="G38" i="1"/>
  <c r="D16" i="1"/>
  <c r="D26" i="1"/>
  <c r="D38" i="1"/>
  <c r="D6" i="1" l="1"/>
</calcChain>
</file>

<file path=xl/sharedStrings.xml><?xml version="1.0" encoding="utf-8"?>
<sst xmlns="http://schemas.openxmlformats.org/spreadsheetml/2006/main" count="43" uniqueCount="43">
  <si>
    <t>Jurisdictions</t>
  </si>
  <si>
    <t>Communting INTO*</t>
  </si>
  <si>
    <t>Communting OUT OF*</t>
  </si>
  <si>
    <t>NET (IN-OUT)</t>
  </si>
  <si>
    <t>Residents who work in own Jurisdiction</t>
  </si>
  <si>
    <t>Percent who work in Jurisdiction of Residence</t>
  </si>
  <si>
    <t>Percent of Jurisdiction Jobs held by Residents</t>
  </si>
  <si>
    <t>Percent of Jurisdiction Jobs held by Non-Residents</t>
  </si>
  <si>
    <t>MARYLAND</t>
  </si>
  <si>
    <t>BALTIMORE REGION</t>
  </si>
  <si>
    <t>Anne Arundel County</t>
  </si>
  <si>
    <t>Baltimore County</t>
  </si>
  <si>
    <t>Carroll County</t>
  </si>
  <si>
    <t>Harford County</t>
  </si>
  <si>
    <t>Howard County</t>
  </si>
  <si>
    <t>Baltimore City</t>
  </si>
  <si>
    <t>WASHINGTON SUBURBAN REGION</t>
  </si>
  <si>
    <t>Frederick County</t>
  </si>
  <si>
    <t>Montgomery County</t>
  </si>
  <si>
    <t>Prince George's County</t>
  </si>
  <si>
    <t>SOUTHERN MARYLAND REGION</t>
  </si>
  <si>
    <t>Calvert County</t>
  </si>
  <si>
    <t>Charles County</t>
  </si>
  <si>
    <t>St. Mary's County</t>
  </si>
  <si>
    <t>WESTERN MARYLAND REGION</t>
  </si>
  <si>
    <t>Allegany County</t>
  </si>
  <si>
    <t>Garrett County</t>
  </si>
  <si>
    <t>Washington County</t>
  </si>
  <si>
    <t>UPPER EASTERN SHORE REGION</t>
  </si>
  <si>
    <t>Caroline County</t>
  </si>
  <si>
    <t>Cecil County</t>
  </si>
  <si>
    <t>Kent County</t>
  </si>
  <si>
    <t>Queen Anne's County</t>
  </si>
  <si>
    <t>Talbot County</t>
  </si>
  <si>
    <t>LOWER EASTERN SHORE REGION</t>
  </si>
  <si>
    <t>Dorchester County</t>
  </si>
  <si>
    <t>Somerset County</t>
  </si>
  <si>
    <t>Wicomico County</t>
  </si>
  <si>
    <t>Worcester County</t>
  </si>
  <si>
    <t>* Inter-county commuters only.  These columns do not include residents who live and work in their own jurisdictions (shown in data column 5).</t>
  </si>
  <si>
    <t>Prepared by the Maryland Department of Planning,  September 2015</t>
  </si>
  <si>
    <t>Primary Jobs</t>
  </si>
  <si>
    <t>Table 7. Journey-To-Work Commutation Summary For Maryland'S Jurisdictions - 2013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</si>
</sst>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Helv"/>
    </font>
    <font>
      <sz val="1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0" fontId="6" fillId="0" borderId="0"/>
    <xf numFmtId="44" fontId="8" fillId="0" borderId="0" applyFont="0" applyFill="0" applyBorder="0" applyAlignment="0" applyProtection="0"/>
    <xf numFmtId="0" fontId="1" fillId="0" borderId="0"/>
    <xf numFmtId="0" fontId="9" fillId="0" borderId="0"/>
    <xf numFmtId="0" fontId="8" fillId="0" borderId="0"/>
    <xf numFmtId="0" fontId="9" fillId="0" borderId="0"/>
    <xf numFmtId="0" fontId="1" fillId="2" borderId="1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0" xfId="0" applyFont="1"/>
    <xf numFmtId="0" fontId="2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/>
    <xf numFmtId="3" fontId="2" fillId="0" borderId="5" xfId="0" applyNumberFormat="1" applyFont="1" applyBorder="1"/>
    <xf numFmtId="164" fontId="2" fillId="0" borderId="5" xfId="1" applyNumberFormat="1" applyFont="1" applyBorder="1"/>
    <xf numFmtId="0" fontId="5" fillId="0" borderId="6" xfId="0" applyFont="1" applyBorder="1"/>
    <xf numFmtId="3" fontId="0" fillId="0" borderId="7" xfId="0" applyNumberFormat="1" applyFont="1" applyBorder="1"/>
    <xf numFmtId="3" fontId="2" fillId="0" borderId="7" xfId="0" applyNumberFormat="1" applyFont="1" applyBorder="1"/>
    <xf numFmtId="164" fontId="0" fillId="0" borderId="7" xfId="1" applyNumberFormat="1" applyFont="1" applyBorder="1"/>
    <xf numFmtId="164" fontId="2" fillId="0" borderId="7" xfId="1" applyNumberFormat="1" applyFont="1" applyBorder="1"/>
    <xf numFmtId="0" fontId="0" fillId="0" borderId="6" xfId="0" applyFont="1" applyBorder="1"/>
    <xf numFmtId="0" fontId="2" fillId="0" borderId="6" xfId="0" applyFont="1" applyBorder="1"/>
    <xf numFmtId="0" fontId="0" fillId="0" borderId="8" xfId="0" applyFont="1" applyBorder="1"/>
    <xf numFmtId="3" fontId="0" fillId="0" borderId="9" xfId="0" applyNumberFormat="1" applyFont="1" applyBorder="1"/>
    <xf numFmtId="164" fontId="0" fillId="0" borderId="9" xfId="1" applyNumberFormat="1" applyFont="1" applyBorder="1"/>
    <xf numFmtId="0" fontId="7" fillId="0" borderId="0" xfId="2" applyFont="1"/>
    <xf numFmtId="0" fontId="7" fillId="0" borderId="0" xfId="2" applyFont="1" applyFill="1" applyBorder="1"/>
  </cellXfs>
  <cellStyles count="12">
    <cellStyle name="Currency 2" xfId="3"/>
    <cellStyle name="Normal" xfId="0" builtinId="0"/>
    <cellStyle name="Normal 2" xfId="4"/>
    <cellStyle name="Normal 2 2" xfId="5"/>
    <cellStyle name="Normal 2 3" xfId="6"/>
    <cellStyle name="Normal 3" xfId="7"/>
    <cellStyle name="Normal 4" xfId="2"/>
    <cellStyle name="Note 2" xfId="8"/>
    <cellStyle name="Percent" xfId="1" builtinId="5"/>
    <cellStyle name="Percent 2" xfId="9"/>
    <cellStyle name="Percent 2 2" xfId="10"/>
    <cellStyle name="Percent 2 3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zoomScaleNormal="100" workbookViewId="0"/>
  </sheetViews>
  <sheetFormatPr defaultRowHeight="14.4" x14ac:dyDescent="0.3"/>
  <cols>
    <col min="1" max="1" width="34.33203125" customWidth="1"/>
    <col min="2" max="8" width="14.33203125" customWidth="1"/>
  </cols>
  <sheetData>
    <row r="1" spans="1:8" ht="21" x14ac:dyDescent="0.4">
      <c r="A1" s="1" t="s">
        <v>42</v>
      </c>
      <c r="B1" s="2"/>
      <c r="C1" s="2"/>
    </row>
    <row r="2" spans="1:8" ht="21" x14ac:dyDescent="0.4">
      <c r="A2" s="1"/>
      <c r="B2" s="3" t="s">
        <v>41</v>
      </c>
      <c r="C2" s="2"/>
    </row>
    <row r="3" spans="1:8" ht="21" x14ac:dyDescent="0.4">
      <c r="A3" s="1"/>
      <c r="B3" s="2"/>
      <c r="C3" s="2"/>
    </row>
    <row r="4" spans="1:8" x14ac:dyDescent="0.3">
      <c r="A4" s="2"/>
      <c r="B4" s="2"/>
      <c r="C4" s="2"/>
    </row>
    <row r="5" spans="1:8" ht="58.2" customHeight="1" x14ac:dyDescent="0.3">
      <c r="A5" s="4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</row>
    <row r="6" spans="1:8" x14ac:dyDescent="0.3">
      <c r="A6" s="6" t="s">
        <v>8</v>
      </c>
      <c r="B6" s="7">
        <f>SUM(B8,B16,B21,B26,B31,B38)</f>
        <v>1334698</v>
      </c>
      <c r="C6" s="7">
        <f>SUM(C8,C16,C21,C26,C31,C38)</f>
        <v>1520562</v>
      </c>
      <c r="D6" s="7">
        <f>SUM(D8,D16,D21,D26,D31,D38)</f>
        <v>-185864</v>
      </c>
      <c r="E6" s="7">
        <f>SUM(E8,E16,E21,E26,E31,E38)</f>
        <v>961600</v>
      </c>
      <c r="F6" s="8">
        <f>IF(A6="","",E6/(E6+C6))</f>
        <v>0.38740420649417723</v>
      </c>
      <c r="G6" s="8">
        <f>IF(A6="","",E6/(E6+B6))</f>
        <v>0.41876097962895059</v>
      </c>
      <c r="H6" s="8">
        <f>IF(A6="","",B6/(B6+E6))</f>
        <v>0.58123902037104935</v>
      </c>
    </row>
    <row r="7" spans="1:8" x14ac:dyDescent="0.3">
      <c r="A7" s="9"/>
      <c r="B7" s="10"/>
      <c r="C7" s="11"/>
      <c r="D7" s="10" t="str">
        <f t="shared" ref="D7:D42" si="0">IF(A7="","",B7-C7)</f>
        <v/>
      </c>
      <c r="E7" s="11"/>
      <c r="F7" s="12" t="str">
        <f t="shared" ref="F7:F42" si="1">IF(A7="","",E7/(E7+C7))</f>
        <v/>
      </c>
      <c r="G7" s="12" t="str">
        <f t="shared" ref="G7:G42" si="2">IF(A7="","",E7/(E7+B7))</f>
        <v/>
      </c>
      <c r="H7" s="12" t="str">
        <f t="shared" ref="H7:H42" si="3">IF(A7="","",B7/(B7+E7))</f>
        <v/>
      </c>
    </row>
    <row r="8" spans="1:8" x14ac:dyDescent="0.3">
      <c r="A8" s="9" t="s">
        <v>9</v>
      </c>
      <c r="B8" s="11">
        <f>SUM(B9:B14)</f>
        <v>714372</v>
      </c>
      <c r="C8" s="11">
        <f>SUM(C9:C14)</f>
        <v>704734</v>
      </c>
      <c r="D8" s="11">
        <f>SUM(D9:D14)</f>
        <v>9638</v>
      </c>
      <c r="E8" s="11">
        <f>SUM(E9:E14)</f>
        <v>444440</v>
      </c>
      <c r="F8" s="13">
        <f t="shared" si="1"/>
        <v>0.38674735070581129</v>
      </c>
      <c r="G8" s="13">
        <f t="shared" si="2"/>
        <v>0.38353071939192895</v>
      </c>
      <c r="H8" s="13">
        <f t="shared" si="3"/>
        <v>0.61646928060807105</v>
      </c>
    </row>
    <row r="9" spans="1:8" x14ac:dyDescent="0.3">
      <c r="A9" s="14" t="s">
        <v>10</v>
      </c>
      <c r="B9" s="10">
        <v>138130</v>
      </c>
      <c r="C9" s="10">
        <v>138713</v>
      </c>
      <c r="D9" s="10">
        <f t="shared" si="0"/>
        <v>-583</v>
      </c>
      <c r="E9" s="10">
        <v>95352</v>
      </c>
      <c r="F9" s="12">
        <f t="shared" si="1"/>
        <v>0.40737402003716916</v>
      </c>
      <c r="G9" s="12">
        <f t="shared" si="2"/>
        <v>0.4083912250194876</v>
      </c>
      <c r="H9" s="12">
        <f t="shared" si="3"/>
        <v>0.59160877498051245</v>
      </c>
    </row>
    <row r="10" spans="1:8" x14ac:dyDescent="0.3">
      <c r="A10" s="14" t="s">
        <v>11</v>
      </c>
      <c r="B10" s="10">
        <v>196114</v>
      </c>
      <c r="C10" s="10">
        <v>218416</v>
      </c>
      <c r="D10" s="10">
        <f t="shared" si="0"/>
        <v>-22302</v>
      </c>
      <c r="E10" s="10">
        <v>148749</v>
      </c>
      <c r="F10" s="12">
        <f t="shared" si="1"/>
        <v>0.40512848446883554</v>
      </c>
      <c r="G10" s="12">
        <f t="shared" si="2"/>
        <v>0.43132780263466941</v>
      </c>
      <c r="H10" s="12">
        <f t="shared" si="3"/>
        <v>0.56867219736533059</v>
      </c>
    </row>
    <row r="11" spans="1:8" x14ac:dyDescent="0.3">
      <c r="A11" s="14" t="s">
        <v>12</v>
      </c>
      <c r="B11" s="10">
        <v>26011</v>
      </c>
      <c r="C11" s="10">
        <v>57452</v>
      </c>
      <c r="D11" s="10">
        <f t="shared" si="0"/>
        <v>-31441</v>
      </c>
      <c r="E11" s="10">
        <v>23016</v>
      </c>
      <c r="F11" s="12">
        <f t="shared" si="1"/>
        <v>0.28602674355023117</v>
      </c>
      <c r="G11" s="12">
        <f t="shared" si="2"/>
        <v>0.46945560609460091</v>
      </c>
      <c r="H11" s="12">
        <f t="shared" si="3"/>
        <v>0.53054439390539909</v>
      </c>
    </row>
    <row r="12" spans="1:8" x14ac:dyDescent="0.3">
      <c r="A12" s="14" t="s">
        <v>13</v>
      </c>
      <c r="B12" s="10">
        <v>33083</v>
      </c>
      <c r="C12" s="10">
        <v>70560</v>
      </c>
      <c r="D12" s="10">
        <f t="shared" si="0"/>
        <v>-37477</v>
      </c>
      <c r="E12" s="10">
        <v>36690</v>
      </c>
      <c r="F12" s="12">
        <f t="shared" si="1"/>
        <v>0.34209790209790208</v>
      </c>
      <c r="G12" s="12">
        <f t="shared" si="2"/>
        <v>0.5258481074341077</v>
      </c>
      <c r="H12" s="12">
        <f t="shared" si="3"/>
        <v>0.47415189256589224</v>
      </c>
    </row>
    <row r="13" spans="1:8" x14ac:dyDescent="0.3">
      <c r="A13" s="14" t="s">
        <v>14</v>
      </c>
      <c r="B13" s="10">
        <v>112426</v>
      </c>
      <c r="C13" s="10">
        <v>99724</v>
      </c>
      <c r="D13" s="10">
        <f t="shared" si="0"/>
        <v>12702</v>
      </c>
      <c r="E13" s="10">
        <v>37697</v>
      </c>
      <c r="F13" s="12">
        <f t="shared" si="1"/>
        <v>0.27431760793474069</v>
      </c>
      <c r="G13" s="12">
        <f t="shared" si="2"/>
        <v>0.25110742524463275</v>
      </c>
      <c r="H13" s="12">
        <f t="shared" si="3"/>
        <v>0.7488925747553673</v>
      </c>
    </row>
    <row r="14" spans="1:8" x14ac:dyDescent="0.3">
      <c r="A14" s="14" t="s">
        <v>15</v>
      </c>
      <c r="B14" s="10">
        <v>208608</v>
      </c>
      <c r="C14" s="10">
        <v>119869</v>
      </c>
      <c r="D14" s="10">
        <f t="shared" si="0"/>
        <v>88739</v>
      </c>
      <c r="E14" s="10">
        <v>102936</v>
      </c>
      <c r="F14" s="12">
        <f t="shared" si="1"/>
        <v>0.4620004039406656</v>
      </c>
      <c r="G14" s="12">
        <f t="shared" si="2"/>
        <v>0.33040597796779908</v>
      </c>
      <c r="H14" s="12">
        <f t="shared" si="3"/>
        <v>0.66959402203220086</v>
      </c>
    </row>
    <row r="15" spans="1:8" x14ac:dyDescent="0.3">
      <c r="A15" s="14"/>
      <c r="B15" s="10"/>
      <c r="C15" s="10"/>
      <c r="D15" s="10" t="str">
        <f t="shared" si="0"/>
        <v/>
      </c>
      <c r="E15" s="10"/>
      <c r="F15" s="12" t="str">
        <f t="shared" si="1"/>
        <v/>
      </c>
      <c r="G15" s="12" t="str">
        <f t="shared" si="2"/>
        <v/>
      </c>
      <c r="H15" s="12" t="str">
        <f t="shared" si="3"/>
        <v/>
      </c>
    </row>
    <row r="16" spans="1:8" x14ac:dyDescent="0.3">
      <c r="A16" s="9" t="s">
        <v>16</v>
      </c>
      <c r="B16" s="11">
        <f>SUM(B17:B19)</f>
        <v>454881</v>
      </c>
      <c r="C16" s="11">
        <f>SUM(C17:C19)</f>
        <v>561236</v>
      </c>
      <c r="D16" s="11">
        <f t="shared" si="0"/>
        <v>-106355</v>
      </c>
      <c r="E16" s="11">
        <f>SUM(E17:E19)</f>
        <v>355641</v>
      </c>
      <c r="F16" s="13">
        <f t="shared" si="1"/>
        <v>0.38788299848289354</v>
      </c>
      <c r="G16" s="13">
        <f t="shared" si="2"/>
        <v>0.43878019350492647</v>
      </c>
      <c r="H16" s="13">
        <f t="shared" si="3"/>
        <v>0.56121980649507353</v>
      </c>
    </row>
    <row r="17" spans="1:8" x14ac:dyDescent="0.3">
      <c r="A17" s="14" t="s">
        <v>17</v>
      </c>
      <c r="B17" s="10">
        <v>45021</v>
      </c>
      <c r="C17" s="10">
        <v>68484</v>
      </c>
      <c r="D17" s="10">
        <f t="shared" si="0"/>
        <v>-23463</v>
      </c>
      <c r="E17" s="10">
        <v>43074</v>
      </c>
      <c r="F17" s="12">
        <f t="shared" si="1"/>
        <v>0.38611305329962892</v>
      </c>
      <c r="G17" s="12">
        <f t="shared" si="2"/>
        <v>0.48894942959305293</v>
      </c>
      <c r="H17" s="12">
        <f t="shared" si="3"/>
        <v>0.51105057040694701</v>
      </c>
    </row>
    <row r="18" spans="1:8" x14ac:dyDescent="0.3">
      <c r="A18" s="14" t="s">
        <v>18</v>
      </c>
      <c r="B18" s="10">
        <v>233925</v>
      </c>
      <c r="C18" s="10">
        <v>221350</v>
      </c>
      <c r="D18" s="10">
        <f t="shared" si="0"/>
        <v>12575</v>
      </c>
      <c r="E18" s="10">
        <v>209433</v>
      </c>
      <c r="F18" s="12">
        <f t="shared" si="1"/>
        <v>0.48616820998043098</v>
      </c>
      <c r="G18" s="12">
        <f t="shared" si="2"/>
        <v>0.47237898041763088</v>
      </c>
      <c r="H18" s="12">
        <f t="shared" si="3"/>
        <v>0.52762101958236907</v>
      </c>
    </row>
    <row r="19" spans="1:8" x14ac:dyDescent="0.3">
      <c r="A19" s="14" t="s">
        <v>19</v>
      </c>
      <c r="B19" s="10">
        <v>175935</v>
      </c>
      <c r="C19" s="10">
        <v>271402</v>
      </c>
      <c r="D19" s="10">
        <f t="shared" si="0"/>
        <v>-95467</v>
      </c>
      <c r="E19" s="10">
        <v>103134</v>
      </c>
      <c r="F19" s="12">
        <f t="shared" si="1"/>
        <v>0.27536471794433648</v>
      </c>
      <c r="G19" s="12">
        <f t="shared" si="2"/>
        <v>0.36956451630241982</v>
      </c>
      <c r="H19" s="12">
        <f t="shared" si="3"/>
        <v>0.63043548369758018</v>
      </c>
    </row>
    <row r="20" spans="1:8" x14ac:dyDescent="0.3">
      <c r="A20" s="14"/>
      <c r="B20" s="10"/>
      <c r="C20" s="10"/>
      <c r="D20" s="10" t="str">
        <f t="shared" si="0"/>
        <v/>
      </c>
      <c r="E20" s="10"/>
      <c r="F20" s="12" t="str">
        <f t="shared" si="1"/>
        <v/>
      </c>
      <c r="G20" s="12" t="str">
        <f t="shared" si="2"/>
        <v/>
      </c>
      <c r="H20" s="12" t="str">
        <f t="shared" si="3"/>
        <v/>
      </c>
    </row>
    <row r="21" spans="1:8" x14ac:dyDescent="0.3">
      <c r="A21" s="9" t="s">
        <v>20</v>
      </c>
      <c r="B21" s="11">
        <f>SUM(B22:B24)</f>
        <v>41121</v>
      </c>
      <c r="C21" s="11">
        <f>SUM(C22:C24)</f>
        <v>96469</v>
      </c>
      <c r="D21" s="11">
        <f t="shared" si="0"/>
        <v>-55348</v>
      </c>
      <c r="E21" s="11">
        <f>SUM(E22:E24)</f>
        <v>40572</v>
      </c>
      <c r="F21" s="13">
        <f t="shared" si="1"/>
        <v>0.29605738428645439</v>
      </c>
      <c r="G21" s="13">
        <f t="shared" si="2"/>
        <v>0.4966398589842459</v>
      </c>
      <c r="H21" s="13">
        <f t="shared" si="3"/>
        <v>0.5033601410157541</v>
      </c>
    </row>
    <row r="22" spans="1:8" x14ac:dyDescent="0.3">
      <c r="A22" s="14" t="s">
        <v>21</v>
      </c>
      <c r="B22" s="10">
        <v>8562</v>
      </c>
      <c r="C22" s="10">
        <v>23013</v>
      </c>
      <c r="D22" s="10">
        <f t="shared" si="0"/>
        <v>-14451</v>
      </c>
      <c r="E22" s="10">
        <v>9271</v>
      </c>
      <c r="F22" s="12">
        <f t="shared" si="1"/>
        <v>0.28717011522735719</v>
      </c>
      <c r="G22" s="12">
        <f t="shared" si="2"/>
        <v>0.51987887624067741</v>
      </c>
      <c r="H22" s="12">
        <f t="shared" si="3"/>
        <v>0.48012112375932259</v>
      </c>
    </row>
    <row r="23" spans="1:8" x14ac:dyDescent="0.3">
      <c r="A23" s="14" t="s">
        <v>22</v>
      </c>
      <c r="B23" s="10">
        <v>19425</v>
      </c>
      <c r="C23" s="10">
        <v>48788</v>
      </c>
      <c r="D23" s="10">
        <f t="shared" si="0"/>
        <v>-29363</v>
      </c>
      <c r="E23" s="10">
        <v>14085</v>
      </c>
      <c r="F23" s="12">
        <f t="shared" si="1"/>
        <v>0.22402303055365577</v>
      </c>
      <c r="G23" s="12">
        <f t="shared" si="2"/>
        <v>0.42032229185317815</v>
      </c>
      <c r="H23" s="12">
        <f t="shared" si="3"/>
        <v>0.57967770814682185</v>
      </c>
    </row>
    <row r="24" spans="1:8" x14ac:dyDescent="0.3">
      <c r="A24" s="14" t="s">
        <v>23</v>
      </c>
      <c r="B24" s="10">
        <v>13134</v>
      </c>
      <c r="C24" s="10">
        <v>24668</v>
      </c>
      <c r="D24" s="10">
        <f t="shared" si="0"/>
        <v>-11534</v>
      </c>
      <c r="E24" s="10">
        <v>17216</v>
      </c>
      <c r="F24" s="12">
        <f t="shared" si="1"/>
        <v>0.41104001528029799</v>
      </c>
      <c r="G24" s="12">
        <f t="shared" si="2"/>
        <v>0.56724876441515648</v>
      </c>
      <c r="H24" s="12">
        <f t="shared" si="3"/>
        <v>0.43275123558484352</v>
      </c>
    </row>
    <row r="25" spans="1:8" x14ac:dyDescent="0.3">
      <c r="A25" s="14"/>
      <c r="B25" s="10"/>
      <c r="C25" s="10"/>
      <c r="D25" s="10" t="str">
        <f t="shared" si="0"/>
        <v/>
      </c>
      <c r="E25" s="10"/>
      <c r="F25" s="12" t="str">
        <f t="shared" si="1"/>
        <v/>
      </c>
      <c r="G25" s="12" t="str">
        <f t="shared" si="2"/>
        <v/>
      </c>
      <c r="H25" s="12" t="str">
        <f t="shared" si="3"/>
        <v/>
      </c>
    </row>
    <row r="26" spans="1:8" x14ac:dyDescent="0.3">
      <c r="A26" s="9" t="s">
        <v>24</v>
      </c>
      <c r="B26" s="11">
        <f>SUM(B27:B29)</f>
        <v>48961</v>
      </c>
      <c r="C26" s="11">
        <f>SUM(C27:C29)</f>
        <v>45392</v>
      </c>
      <c r="D26" s="11">
        <f t="shared" si="0"/>
        <v>3569</v>
      </c>
      <c r="E26" s="11">
        <f>SUM(E27:E29)</f>
        <v>51992</v>
      </c>
      <c r="F26" s="13">
        <f t="shared" si="1"/>
        <v>0.53388647005668277</v>
      </c>
      <c r="G26" s="13">
        <f t="shared" si="2"/>
        <v>0.5150119362475607</v>
      </c>
      <c r="H26" s="13">
        <f t="shared" si="3"/>
        <v>0.48498806375243925</v>
      </c>
    </row>
    <row r="27" spans="1:8" x14ac:dyDescent="0.3">
      <c r="A27" s="14" t="s">
        <v>25</v>
      </c>
      <c r="B27" s="10">
        <v>10774</v>
      </c>
      <c r="C27" s="10">
        <v>9582</v>
      </c>
      <c r="D27" s="10">
        <f t="shared" si="0"/>
        <v>1192</v>
      </c>
      <c r="E27" s="10">
        <v>15655</v>
      </c>
      <c r="F27" s="12">
        <f t="shared" si="1"/>
        <v>0.6203193723501208</v>
      </c>
      <c r="G27" s="12">
        <f t="shared" si="2"/>
        <v>0.59234174580952736</v>
      </c>
      <c r="H27" s="12">
        <f t="shared" si="3"/>
        <v>0.40765825419047258</v>
      </c>
    </row>
    <row r="28" spans="1:8" x14ac:dyDescent="0.3">
      <c r="A28" s="14" t="s">
        <v>26</v>
      </c>
      <c r="B28" s="10">
        <v>3904</v>
      </c>
      <c r="C28" s="10">
        <v>4022</v>
      </c>
      <c r="D28" s="10">
        <f t="shared" si="0"/>
        <v>-118</v>
      </c>
      <c r="E28" s="10">
        <v>6124</v>
      </c>
      <c r="F28" s="12">
        <f t="shared" si="1"/>
        <v>0.60358762073723637</v>
      </c>
      <c r="G28" s="12">
        <f t="shared" si="2"/>
        <v>0.61069006781013158</v>
      </c>
      <c r="H28" s="12">
        <f t="shared" si="3"/>
        <v>0.38930993218986837</v>
      </c>
    </row>
    <row r="29" spans="1:8" x14ac:dyDescent="0.3">
      <c r="A29" s="14" t="s">
        <v>27</v>
      </c>
      <c r="B29" s="10">
        <v>34283</v>
      </c>
      <c r="C29" s="10">
        <v>31788</v>
      </c>
      <c r="D29" s="10">
        <f t="shared" si="0"/>
        <v>2495</v>
      </c>
      <c r="E29" s="10">
        <v>30213</v>
      </c>
      <c r="F29" s="12">
        <f t="shared" si="1"/>
        <v>0.48729859195819425</v>
      </c>
      <c r="G29" s="12">
        <f t="shared" si="2"/>
        <v>0.46844765566856861</v>
      </c>
      <c r="H29" s="12">
        <f t="shared" si="3"/>
        <v>0.53155234433143139</v>
      </c>
    </row>
    <row r="30" spans="1:8" x14ac:dyDescent="0.3">
      <c r="A30" s="15"/>
      <c r="B30" s="11"/>
      <c r="C30" s="10"/>
      <c r="D30" s="10" t="str">
        <f t="shared" si="0"/>
        <v/>
      </c>
      <c r="E30" s="10"/>
      <c r="F30" s="12" t="str">
        <f t="shared" si="1"/>
        <v/>
      </c>
      <c r="G30" s="12" t="str">
        <f t="shared" si="2"/>
        <v/>
      </c>
      <c r="H30" s="12" t="str">
        <f t="shared" si="3"/>
        <v/>
      </c>
    </row>
    <row r="31" spans="1:8" x14ac:dyDescent="0.3">
      <c r="A31" s="9" t="s">
        <v>28</v>
      </c>
      <c r="B31" s="11">
        <f>SUM(B32:B36)</f>
        <v>39978</v>
      </c>
      <c r="C31" s="11">
        <f>SUM(C32:C36)</f>
        <v>70684</v>
      </c>
      <c r="D31" s="11">
        <f t="shared" si="0"/>
        <v>-30706</v>
      </c>
      <c r="E31" s="11">
        <f>SUM(E32:E36)</f>
        <v>30446</v>
      </c>
      <c r="F31" s="13">
        <f t="shared" si="1"/>
        <v>0.30105804410165132</v>
      </c>
      <c r="G31" s="13">
        <f t="shared" si="2"/>
        <v>0.43232420765648072</v>
      </c>
      <c r="H31" s="13">
        <f t="shared" si="3"/>
        <v>0.56767579234351928</v>
      </c>
    </row>
    <row r="32" spans="1:8" x14ac:dyDescent="0.3">
      <c r="A32" s="14" t="s">
        <v>29</v>
      </c>
      <c r="B32" s="10">
        <v>5309</v>
      </c>
      <c r="C32" s="10">
        <v>11348</v>
      </c>
      <c r="D32" s="10">
        <f t="shared" si="0"/>
        <v>-6039</v>
      </c>
      <c r="E32" s="10">
        <v>2997</v>
      </c>
      <c r="F32" s="12">
        <f t="shared" si="1"/>
        <v>0.20892296967584525</v>
      </c>
      <c r="G32" s="12">
        <f t="shared" si="2"/>
        <v>0.36082350108355404</v>
      </c>
      <c r="H32" s="12">
        <f t="shared" si="3"/>
        <v>0.6391764989164459</v>
      </c>
    </row>
    <row r="33" spans="1:8" x14ac:dyDescent="0.3">
      <c r="A33" s="14" t="s">
        <v>30</v>
      </c>
      <c r="B33" s="10">
        <v>13856</v>
      </c>
      <c r="C33" s="10">
        <v>29200</v>
      </c>
      <c r="D33" s="10">
        <f t="shared" si="0"/>
        <v>-15344</v>
      </c>
      <c r="E33" s="10">
        <v>12928</v>
      </c>
      <c r="F33" s="12">
        <f t="shared" si="1"/>
        <v>0.30687428788454235</v>
      </c>
      <c r="G33" s="12">
        <f t="shared" si="2"/>
        <v>0.4826762246117085</v>
      </c>
      <c r="H33" s="12">
        <f t="shared" si="3"/>
        <v>0.51732377538829155</v>
      </c>
    </row>
    <row r="34" spans="1:8" x14ac:dyDescent="0.3">
      <c r="A34" s="14" t="s">
        <v>31</v>
      </c>
      <c r="B34" s="10">
        <v>3770</v>
      </c>
      <c r="C34" s="10">
        <v>3935</v>
      </c>
      <c r="D34" s="10">
        <f t="shared" si="0"/>
        <v>-165</v>
      </c>
      <c r="E34" s="10">
        <v>3174</v>
      </c>
      <c r="F34" s="12">
        <f t="shared" si="1"/>
        <v>0.44647629765086511</v>
      </c>
      <c r="G34" s="12">
        <f t="shared" si="2"/>
        <v>0.4570852534562212</v>
      </c>
      <c r="H34" s="12">
        <f t="shared" si="3"/>
        <v>0.5429147465437788</v>
      </c>
    </row>
    <row r="35" spans="1:8" x14ac:dyDescent="0.3">
      <c r="A35" s="14" t="s">
        <v>32</v>
      </c>
      <c r="B35" s="10">
        <v>7156</v>
      </c>
      <c r="C35" s="10">
        <v>17289</v>
      </c>
      <c r="D35" s="10">
        <f t="shared" si="0"/>
        <v>-10133</v>
      </c>
      <c r="E35" s="10">
        <v>4839</v>
      </c>
      <c r="F35" s="12">
        <f t="shared" si="1"/>
        <v>0.2186822125813449</v>
      </c>
      <c r="G35" s="12">
        <f t="shared" si="2"/>
        <v>0.40341809087119634</v>
      </c>
      <c r="H35" s="12">
        <f t="shared" si="3"/>
        <v>0.59658190912880371</v>
      </c>
    </row>
    <row r="36" spans="1:8" x14ac:dyDescent="0.3">
      <c r="A36" s="14" t="s">
        <v>33</v>
      </c>
      <c r="B36" s="10">
        <v>9887</v>
      </c>
      <c r="C36" s="10">
        <v>8912</v>
      </c>
      <c r="D36" s="10">
        <f t="shared" si="0"/>
        <v>975</v>
      </c>
      <c r="E36" s="10">
        <v>6508</v>
      </c>
      <c r="F36" s="12">
        <f t="shared" si="1"/>
        <v>0.42204928664072633</v>
      </c>
      <c r="G36" s="12">
        <f t="shared" si="2"/>
        <v>0.39695028972247637</v>
      </c>
      <c r="H36" s="12">
        <f t="shared" si="3"/>
        <v>0.60304971027752363</v>
      </c>
    </row>
    <row r="37" spans="1:8" x14ac:dyDescent="0.3">
      <c r="A37" s="14"/>
      <c r="B37" s="10"/>
      <c r="C37" s="10"/>
      <c r="D37" s="10" t="str">
        <f t="shared" si="0"/>
        <v/>
      </c>
      <c r="E37" s="10"/>
      <c r="F37" s="12" t="str">
        <f t="shared" si="1"/>
        <v/>
      </c>
      <c r="G37" s="12" t="str">
        <f t="shared" si="2"/>
        <v/>
      </c>
      <c r="H37" s="12" t="str">
        <f t="shared" si="3"/>
        <v/>
      </c>
    </row>
    <row r="38" spans="1:8" x14ac:dyDescent="0.3">
      <c r="A38" s="9" t="s">
        <v>34</v>
      </c>
      <c r="B38" s="11">
        <f>SUM(B39:B42)</f>
        <v>35385</v>
      </c>
      <c r="C38" s="11">
        <f>SUM(C39:C42)</f>
        <v>42047</v>
      </c>
      <c r="D38" s="11">
        <f t="shared" si="0"/>
        <v>-6662</v>
      </c>
      <c r="E38" s="11">
        <f>SUM(E39:E42)</f>
        <v>38509</v>
      </c>
      <c r="F38" s="13">
        <f t="shared" si="1"/>
        <v>0.47804012115795225</v>
      </c>
      <c r="G38" s="13">
        <f t="shared" si="2"/>
        <v>0.52113838741981755</v>
      </c>
      <c r="H38" s="13">
        <f t="shared" si="3"/>
        <v>0.47886161258018245</v>
      </c>
    </row>
    <row r="39" spans="1:8" x14ac:dyDescent="0.3">
      <c r="A39" s="14" t="s">
        <v>35</v>
      </c>
      <c r="B39" s="10">
        <v>5108</v>
      </c>
      <c r="C39" s="10">
        <v>9279</v>
      </c>
      <c r="D39" s="10">
        <f t="shared" si="0"/>
        <v>-4171</v>
      </c>
      <c r="E39" s="10">
        <v>4610</v>
      </c>
      <c r="F39" s="12">
        <f t="shared" si="1"/>
        <v>0.33191734466124273</v>
      </c>
      <c r="G39" s="12">
        <f t="shared" si="2"/>
        <v>0.47437744391850173</v>
      </c>
      <c r="H39" s="12">
        <f t="shared" si="3"/>
        <v>0.52562255608149822</v>
      </c>
    </row>
    <row r="40" spans="1:8" x14ac:dyDescent="0.3">
      <c r="A40" s="14" t="s">
        <v>36</v>
      </c>
      <c r="B40" s="10">
        <v>3329</v>
      </c>
      <c r="C40" s="10">
        <v>5234</v>
      </c>
      <c r="D40" s="10">
        <f t="shared" si="0"/>
        <v>-1905</v>
      </c>
      <c r="E40" s="10">
        <v>2332</v>
      </c>
      <c r="F40" s="12">
        <f t="shared" si="1"/>
        <v>0.30822098863335978</v>
      </c>
      <c r="G40" s="12">
        <f t="shared" si="2"/>
        <v>0.41194135311782371</v>
      </c>
      <c r="H40" s="12">
        <f t="shared" si="3"/>
        <v>0.58805864688217624</v>
      </c>
    </row>
    <row r="41" spans="1:8" x14ac:dyDescent="0.3">
      <c r="A41" s="14" t="s">
        <v>37</v>
      </c>
      <c r="B41" s="10">
        <v>17380</v>
      </c>
      <c r="C41" s="10">
        <v>16218</v>
      </c>
      <c r="D41" s="10">
        <f t="shared" si="0"/>
        <v>1162</v>
      </c>
      <c r="E41" s="10">
        <v>21819</v>
      </c>
      <c r="F41" s="12">
        <f t="shared" si="1"/>
        <v>0.57362568025869554</v>
      </c>
      <c r="G41" s="12">
        <f t="shared" si="2"/>
        <v>0.55662134238118322</v>
      </c>
      <c r="H41" s="12">
        <f t="shared" si="3"/>
        <v>0.44337865761881678</v>
      </c>
    </row>
    <row r="42" spans="1:8" x14ac:dyDescent="0.3">
      <c r="A42" s="16" t="s">
        <v>38</v>
      </c>
      <c r="B42" s="17">
        <v>9568</v>
      </c>
      <c r="C42" s="17">
        <v>11316</v>
      </c>
      <c r="D42" s="17">
        <f t="shared" si="0"/>
        <v>-1748</v>
      </c>
      <c r="E42" s="17">
        <v>9748</v>
      </c>
      <c r="F42" s="18">
        <f t="shared" si="1"/>
        <v>0.4627800987466768</v>
      </c>
      <c r="G42" s="18">
        <f t="shared" si="2"/>
        <v>0.50465934976185545</v>
      </c>
      <c r="H42" s="18">
        <f t="shared" si="3"/>
        <v>0.49534065023814455</v>
      </c>
    </row>
    <row r="44" spans="1:8" x14ac:dyDescent="0.3">
      <c r="A44" s="19" t="s">
        <v>39</v>
      </c>
    </row>
    <row r="45" spans="1:8" x14ac:dyDescent="0.3">
      <c r="A45" s="20" t="s">
        <v>40</v>
      </c>
    </row>
  </sheetData>
  <pageMargins left="0.7" right="0.7" top="0.75" bottom="0.75" header="0.3" footer="0.3"/>
  <pageSetup scale="6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34F3CE6-D36B-4AB8-A2CD-BC85E17F5E19}"/>
</file>

<file path=customXml/itemProps2.xml><?xml version="1.0" encoding="utf-8"?>
<ds:datastoreItem xmlns:ds="http://schemas.openxmlformats.org/officeDocument/2006/customXml" ds:itemID="{6973BCA7-91B8-415F-B6D5-E56D47CA0926}"/>
</file>

<file path=customXml/itemProps3.xml><?xml version="1.0" encoding="utf-8"?>
<ds:datastoreItem xmlns:ds="http://schemas.openxmlformats.org/officeDocument/2006/customXml" ds:itemID="{0FE8AEE4-EB4A-45AD-9A6F-B9BA9D901A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2013 LEHD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P. Sundara, AICP</dc:creator>
  <cp:lastModifiedBy>Alfred P. Sundara, AICP</cp:lastModifiedBy>
  <dcterms:created xsi:type="dcterms:W3CDTF">2015-09-10T15:13:03Z</dcterms:created>
  <dcterms:modified xsi:type="dcterms:W3CDTF">2015-09-21T15:07:59Z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