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8315" windowHeight="9660" activeTab="0"/>
  </bookViews>
  <sheets>
    <sheet name="2010 LEHD" sheetId="1" r:id="rId1"/>
  </sheets>
  <definedNames>
    <definedName name="_xlnm.Print_Area" localSheetId="0">'2010 LEHD'!$A$1:$I$53</definedName>
  </definedNames>
  <calcPr fullCalcOnLoad="1"/>
</workbook>
</file>

<file path=xl/sharedStrings.xml><?xml version="1.0" encoding="utf-8"?>
<sst xmlns="http://schemas.openxmlformats.org/spreadsheetml/2006/main" count="66" uniqueCount="57">
  <si>
    <t>WORCESTER COUNTY</t>
  </si>
  <si>
    <t>WICOMICO COUNTY</t>
  </si>
  <si>
    <t>SOMERSET COUNTY</t>
  </si>
  <si>
    <t>DORCHESTER COUNTY</t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</si>
  <si>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</si>
  <si>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</si>
  <si>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</si>
  <si>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</si>
  <si>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</si>
  <si>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</si>
  <si>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</si>
  <si>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</si>
  <si>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</si>
  <si>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</si>
  <si>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</si>
  <si>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ST. MARY'S COUNTY</t>
  </si>
  <si>
    <t>CHARLES COUNTY</t>
  </si>
  <si>
    <t>CALVERT COUNTY</t>
  </si>
  <si>
    <t>SOUTHERN MARYLAND REGION</t>
  </si>
  <si>
    <t>PRINCE GEORGE'S COUNTY</t>
  </si>
  <si>
    <t>MONTGOMERY COUNTY</t>
  </si>
  <si>
    <t>FREDERICK COUNTY</t>
  </si>
  <si>
    <t>WASHINGTON REGION</t>
  </si>
  <si>
    <t>BALTIMORE CITY</t>
  </si>
  <si>
    <t>HOWARD COUNTY</t>
  </si>
  <si>
    <t>HARFORD COUNTY</t>
  </si>
  <si>
    <t>CARROLL COUNTY</t>
  </si>
  <si>
    <t>BALTIMORE COUNTY</t>
  </si>
  <si>
    <t>ANNE ARUNDEL COUNTY</t>
  </si>
  <si>
    <t>BALTIMORE REGION</t>
  </si>
  <si>
    <t>MARYLAND</t>
  </si>
  <si>
    <t>------------------------</t>
  </si>
  <si>
    <t>-----------------------</t>
  </si>
  <si>
    <t>--------------</t>
  </si>
  <si>
    <t>-------------------</t>
  </si>
  <si>
    <t>---------------------------------</t>
  </si>
  <si>
    <t>NON-RESIDENTS</t>
  </si>
  <si>
    <t>RESIDENTS</t>
  </si>
  <si>
    <t>RESIDENCE</t>
  </si>
  <si>
    <t>JURISDICTION</t>
  </si>
  <si>
    <t>(IN-OUT)</t>
  </si>
  <si>
    <t>HELD BY</t>
  </si>
  <si>
    <t>JURIS. OF</t>
  </si>
  <si>
    <t>IN OWN</t>
  </si>
  <si>
    <t>NET</t>
  </si>
  <si>
    <t>COMMUTING</t>
  </si>
  <si>
    <t>JURIS. JOBS</t>
  </si>
  <si>
    <t>WORK IN</t>
  </si>
  <si>
    <t>WHO WORK</t>
  </si>
  <si>
    <t>PCT. OF</t>
  </si>
  <si>
    <t>PCT. WHO</t>
  </si>
  <si>
    <t>Prepared by the Maryland Department of Planning,  August 2012</t>
  </si>
  <si>
    <t>* Inter-county commuters only.  These columns do not include residents who live and work in their own jurisdictions (shown in data column 5).</t>
  </si>
  <si>
    <r>
      <t xml:space="preserve">INTO </t>
    </r>
    <r>
      <rPr>
        <b/>
        <sz val="12"/>
        <rFont val="Calibri"/>
        <family val="2"/>
      </rPr>
      <t>*</t>
    </r>
  </si>
  <si>
    <r>
      <t xml:space="preserve">OUT OF </t>
    </r>
    <r>
      <rPr>
        <b/>
        <sz val="12"/>
        <rFont val="Calibri"/>
        <family val="2"/>
      </rPr>
      <t>*</t>
    </r>
  </si>
  <si>
    <t>PRIMARY JOBS</t>
  </si>
  <si>
    <t>Table 2B. JOURNEY-TO-WORK COMMUTATION SUMMARY FOR MARYLAND'S JURISDICTIONS - 2010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</si>
</sst>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57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57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Alignment="1" quotePrefix="1">
      <alignment/>
    </xf>
    <xf numFmtId="164" fontId="5" fillId="0" borderId="0" xfId="57" applyNumberFormat="1" applyFont="1" applyAlignment="1" quotePrefix="1">
      <alignment/>
    </xf>
    <xf numFmtId="164" fontId="5" fillId="0" borderId="0" xfId="57" applyNumberFormat="1" applyFont="1" applyAlignment="1" quotePrefix="1">
      <alignment horizontal="center"/>
    </xf>
    <xf numFmtId="164" fontId="5" fillId="0" borderId="0" xfId="57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57" applyNumberFormat="1" applyFont="1" applyBorder="1" applyAlignment="1">
      <alignment/>
    </xf>
    <xf numFmtId="3" fontId="5" fillId="0" borderId="0" xfId="0" applyNumberFormat="1" applyFont="1" applyAlignment="1" quotePrefix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1.7109375" style="8" customWidth="1"/>
    <col min="2" max="3" width="12.7109375" style="8" customWidth="1"/>
    <col min="4" max="4" width="9.140625" style="3" customWidth="1"/>
    <col min="5" max="5" width="1.7109375" style="8" customWidth="1"/>
    <col min="6" max="9" width="15.7109375" style="8" customWidth="1"/>
    <col min="10" max="16384" width="8.8515625" style="8" customWidth="1"/>
  </cols>
  <sheetData>
    <row r="1" spans="1:9" ht="18.75">
      <c r="A1" s="7" t="s">
        <v>56</v>
      </c>
      <c r="C1" s="7"/>
      <c r="D1" s="7"/>
      <c r="E1" s="7"/>
      <c r="F1" s="7"/>
      <c r="G1" s="7"/>
      <c r="H1" s="7"/>
      <c r="I1" s="7"/>
    </row>
    <row r="2" spans="2:8" ht="21">
      <c r="B2" s="26" t="s">
        <v>55</v>
      </c>
      <c r="C2" s="26"/>
      <c r="D2" s="26"/>
      <c r="E2" s="26"/>
      <c r="F2" s="26"/>
      <c r="G2" s="26"/>
      <c r="H2" s="26"/>
    </row>
    <row r="3" spans="1:9" ht="12.75">
      <c r="A3" s="9"/>
      <c r="B3" s="9"/>
      <c r="C3" s="9"/>
      <c r="D3" s="10"/>
      <c r="E3" s="9"/>
      <c r="F3" s="11" t="s">
        <v>37</v>
      </c>
      <c r="G3" s="11" t="s">
        <v>50</v>
      </c>
      <c r="H3" s="11" t="s">
        <v>49</v>
      </c>
      <c r="I3" s="11" t="s">
        <v>49</v>
      </c>
    </row>
    <row r="4" spans="1:9" ht="12.75">
      <c r="A4" s="9"/>
      <c r="B4" s="9"/>
      <c r="C4" s="9"/>
      <c r="D4" s="10"/>
      <c r="E4" s="9"/>
      <c r="F4" s="11" t="s">
        <v>48</v>
      </c>
      <c r="G4" s="11" t="s">
        <v>47</v>
      </c>
      <c r="H4" s="11" t="s">
        <v>46</v>
      </c>
      <c r="I4" s="11" t="s">
        <v>46</v>
      </c>
    </row>
    <row r="5" spans="1:9" ht="12.75">
      <c r="A5" s="9"/>
      <c r="B5" s="12" t="s">
        <v>45</v>
      </c>
      <c r="C5" s="12" t="s">
        <v>45</v>
      </c>
      <c r="D5" s="13" t="s">
        <v>44</v>
      </c>
      <c r="E5" s="9"/>
      <c r="F5" s="11" t="s">
        <v>43</v>
      </c>
      <c r="G5" s="11" t="s">
        <v>42</v>
      </c>
      <c r="H5" s="11" t="s">
        <v>41</v>
      </c>
      <c r="I5" s="11" t="s">
        <v>41</v>
      </c>
    </row>
    <row r="6" spans="1:9" ht="15.75">
      <c r="A6" s="9" t="s">
        <v>39</v>
      </c>
      <c r="B6" s="12" t="s">
        <v>53</v>
      </c>
      <c r="C6" s="12" t="s">
        <v>54</v>
      </c>
      <c r="D6" s="13" t="s">
        <v>40</v>
      </c>
      <c r="E6" s="9"/>
      <c r="F6" s="11" t="s">
        <v>39</v>
      </c>
      <c r="G6" s="11" t="s">
        <v>38</v>
      </c>
      <c r="H6" s="11" t="s">
        <v>37</v>
      </c>
      <c r="I6" s="11" t="s">
        <v>36</v>
      </c>
    </row>
    <row r="7" spans="1:9" ht="12.75">
      <c r="A7" s="14" t="s">
        <v>35</v>
      </c>
      <c r="B7" s="15" t="s">
        <v>34</v>
      </c>
      <c r="C7" s="15" t="s">
        <v>34</v>
      </c>
      <c r="D7" s="16" t="s">
        <v>33</v>
      </c>
      <c r="F7" s="17" t="s">
        <v>32</v>
      </c>
      <c r="G7" s="17" t="s">
        <v>31</v>
      </c>
      <c r="H7" s="17" t="s">
        <v>31</v>
      </c>
      <c r="I7" s="17" t="s">
        <v>31</v>
      </c>
    </row>
    <row r="8" spans="1:9" ht="12.75">
      <c r="A8" s="9" t="s">
        <v>30</v>
      </c>
      <c r="B8" s="18">
        <f>SUM(B10,B19,B25,B31,B37,B45)</f>
        <v>1291223</v>
      </c>
      <c r="C8" s="18">
        <f>SUM(C10,C19,C25,C31,C37,C45)</f>
        <v>1481000</v>
      </c>
      <c r="D8" s="18">
        <f>IF(C8="","",B8-C8)</f>
        <v>-189777</v>
      </c>
      <c r="F8" s="18">
        <f>SUM(F10,F19,F25,F31,F37,F45)</f>
        <v>950699</v>
      </c>
      <c r="G8" s="19">
        <f>IF(F8="","",F8/(F8+C8))</f>
        <v>0.39096080559312646</v>
      </c>
      <c r="H8" s="19">
        <f>IF(F8="","",F8/(F8+B8))</f>
        <v>0.424055341800473</v>
      </c>
      <c r="I8" s="19">
        <f>IF(F8="","",B8/(B8+F8))</f>
        <v>0.575944658199527</v>
      </c>
    </row>
    <row r="9" spans="1:9" ht="12.75">
      <c r="A9" s="14"/>
      <c r="B9" s="25"/>
      <c r="C9" s="25"/>
      <c r="D9" s="14">
        <f>IF(C9="","",B9-C9)</f>
      </c>
      <c r="F9" s="25"/>
      <c r="G9" s="20">
        <f>IF(F9="","",F9/(F9+C9))</f>
      </c>
      <c r="H9" s="20">
        <f>IF(F9="","",F9/(F9+B9))</f>
      </c>
      <c r="I9" s="20">
        <f>IF(F9="","",B9/(B9+F9))</f>
      </c>
    </row>
    <row r="10" spans="1:11" s="9" customFormat="1" ht="12.75">
      <c r="A10" s="9" t="s">
        <v>29</v>
      </c>
      <c r="B10" s="10">
        <f>SUM(B12:B17)</f>
        <v>676759</v>
      </c>
      <c r="C10" s="10">
        <f>SUM(C12:C17)</f>
        <v>688323</v>
      </c>
      <c r="D10" s="10">
        <f>IF(C10="","",B10-C10)</f>
        <v>-11564</v>
      </c>
      <c r="F10" s="10">
        <f>SUM(F12:F17)</f>
        <v>434955</v>
      </c>
      <c r="G10" s="21">
        <f>IF(F10="","",F10/(F10+C10))</f>
        <v>0.38721937044970167</v>
      </c>
      <c r="H10" s="21">
        <f>IF(F10="","",F10/(F10+B10))</f>
        <v>0.3912472092642532</v>
      </c>
      <c r="I10" s="21">
        <f>IF(F10="","",B10/(B10+F10))</f>
        <v>0.6087527907357467</v>
      </c>
      <c r="K10" s="3"/>
    </row>
    <row r="11" spans="2:9" ht="9" customHeight="1">
      <c r="B11" s="3"/>
      <c r="C11" s="3"/>
      <c r="D11" s="3">
        <f>IF(C11="","",B11-C11)</f>
      </c>
      <c r="F11" s="3"/>
      <c r="G11" s="4">
        <f>IF(F11="","",F11/(F11+C11))</f>
      </c>
      <c r="H11" s="4">
        <f>IF(F11="","",F11/(F11+B11))</f>
      </c>
      <c r="I11" s="4">
        <f>IF(F11="","",B11/(B11+F11))</f>
      </c>
    </row>
    <row r="12" spans="1:11" ht="12.75">
      <c r="A12" s="8" t="s">
        <v>28</v>
      </c>
      <c r="B12" s="3">
        <v>126888</v>
      </c>
      <c r="C12" s="3">
        <v>136565</v>
      </c>
      <c r="D12" s="3">
        <f>IF(C12="","",B12-C12)</f>
        <v>-9677</v>
      </c>
      <c r="F12" s="3">
        <v>91352</v>
      </c>
      <c r="G12" s="4">
        <f>IF(F12="","",F12/(F12+C12))</f>
        <v>0.4008125765081148</v>
      </c>
      <c r="H12" s="4">
        <f>IF(F12="","",F12/(F12+B12))</f>
        <v>0.4185850439882698</v>
      </c>
      <c r="I12" s="4">
        <f>IF(F12="","",B12/(B12+F12))</f>
        <v>0.5814149560117302</v>
      </c>
      <c r="K12" s="3"/>
    </row>
    <row r="13" spans="1:11" ht="12.75">
      <c r="A13" s="8" t="s">
        <v>27</v>
      </c>
      <c r="B13" s="3">
        <v>198323</v>
      </c>
      <c r="C13" s="3">
        <v>209720</v>
      </c>
      <c r="D13" s="3">
        <f>IF(C13="","",B13-C13)</f>
        <v>-11397</v>
      </c>
      <c r="F13" s="3">
        <v>148822</v>
      </c>
      <c r="G13" s="4">
        <f>IF(F13="","",F13/(F13+C13))</f>
        <v>0.4150755002203368</v>
      </c>
      <c r="H13" s="4">
        <f>IF(F13="","",F13/(F13+B13))</f>
        <v>0.4287027034812542</v>
      </c>
      <c r="I13" s="4">
        <f>IF(F13="","",B13/(B13+F13))</f>
        <v>0.5712972965187457</v>
      </c>
      <c r="K13" s="3"/>
    </row>
    <row r="14" spans="1:11" ht="12.75">
      <c r="A14" s="8" t="s">
        <v>26</v>
      </c>
      <c r="B14" s="3">
        <v>24945</v>
      </c>
      <c r="C14" s="3">
        <v>55396</v>
      </c>
      <c r="D14" s="3">
        <f aca="true" t="shared" si="0" ref="D14:D50">IF(C14="","",B14-C14)</f>
        <v>-30451</v>
      </c>
      <c r="F14" s="3">
        <v>22597</v>
      </c>
      <c r="G14" s="4">
        <f aca="true" t="shared" si="1" ref="G14:G50">IF(F14="","",F14/(F14+C14))</f>
        <v>0.28973112971676945</v>
      </c>
      <c r="H14" s="4">
        <f aca="true" t="shared" si="2" ref="H14:H50">IF(F14="","",F14/(F14+B14))</f>
        <v>0.47530604518110303</v>
      </c>
      <c r="I14" s="4">
        <f aca="true" t="shared" si="3" ref="I14:I50">IF(F14="","",B14/(B14+F14))</f>
        <v>0.524693954818897</v>
      </c>
      <c r="K14" s="3"/>
    </row>
    <row r="15" spans="1:11" ht="12.75">
      <c r="A15" s="8" t="s">
        <v>25</v>
      </c>
      <c r="B15" s="3">
        <v>29640</v>
      </c>
      <c r="C15" s="3">
        <v>70459</v>
      </c>
      <c r="D15" s="3">
        <f t="shared" si="0"/>
        <v>-40819</v>
      </c>
      <c r="F15" s="3">
        <v>35029</v>
      </c>
      <c r="G15" s="4">
        <f t="shared" si="1"/>
        <v>0.3320662065827393</v>
      </c>
      <c r="H15" s="4">
        <f t="shared" si="2"/>
        <v>0.5416660223600179</v>
      </c>
      <c r="I15" s="4">
        <f t="shared" si="3"/>
        <v>0.45833397763998207</v>
      </c>
      <c r="K15" s="3"/>
    </row>
    <row r="16" spans="1:11" ht="12.75">
      <c r="A16" s="8" t="s">
        <v>24</v>
      </c>
      <c r="B16" s="3">
        <v>102291</v>
      </c>
      <c r="C16" s="3">
        <v>95485</v>
      </c>
      <c r="D16" s="3">
        <f t="shared" si="0"/>
        <v>6806</v>
      </c>
      <c r="F16" s="3">
        <v>35187</v>
      </c>
      <c r="G16" s="4">
        <f t="shared" si="1"/>
        <v>0.26927727439696336</v>
      </c>
      <c r="H16" s="4">
        <f t="shared" si="2"/>
        <v>0.2559464059704098</v>
      </c>
      <c r="I16" s="4">
        <f t="shared" si="3"/>
        <v>0.7440535940295901</v>
      </c>
      <c r="K16" s="3"/>
    </row>
    <row r="17" spans="1:11" ht="12.75">
      <c r="A17" s="8" t="s">
        <v>23</v>
      </c>
      <c r="B17" s="3">
        <v>194672</v>
      </c>
      <c r="C17" s="3">
        <v>120698</v>
      </c>
      <c r="D17" s="3">
        <f t="shared" si="0"/>
        <v>73974</v>
      </c>
      <c r="F17" s="3">
        <v>101968</v>
      </c>
      <c r="G17" s="4">
        <f t="shared" si="1"/>
        <v>0.45794149084278696</v>
      </c>
      <c r="H17" s="4">
        <f t="shared" si="2"/>
        <v>0.34374325782092774</v>
      </c>
      <c r="I17" s="4">
        <f t="shared" si="3"/>
        <v>0.6562567421790723</v>
      </c>
      <c r="K17" s="3"/>
    </row>
    <row r="18" spans="2:9" ht="9" customHeight="1">
      <c r="B18" s="3"/>
      <c r="C18" s="3"/>
      <c r="D18" s="3">
        <f t="shared" si="0"/>
      </c>
      <c r="F18" s="3"/>
      <c r="G18" s="4">
        <f t="shared" si="1"/>
      </c>
      <c r="H18" s="4">
        <f t="shared" si="2"/>
      </c>
      <c r="I18" s="4">
        <f t="shared" si="3"/>
      </c>
    </row>
    <row r="19" spans="1:11" s="9" customFormat="1" ht="12.75">
      <c r="A19" s="9" t="s">
        <v>22</v>
      </c>
      <c r="B19" s="10">
        <f>SUM(B21:B23)</f>
        <v>449070</v>
      </c>
      <c r="C19" s="10">
        <f>SUM(C21:C23)</f>
        <v>544318</v>
      </c>
      <c r="D19" s="10">
        <f t="shared" si="0"/>
        <v>-95248</v>
      </c>
      <c r="F19" s="10">
        <f>SUM(F21:F23)</f>
        <v>353012</v>
      </c>
      <c r="G19" s="21">
        <f t="shared" si="1"/>
        <v>0.3934026500841385</v>
      </c>
      <c r="H19" s="21">
        <f t="shared" si="2"/>
        <v>0.4401195887702255</v>
      </c>
      <c r="I19" s="21">
        <f t="shared" si="3"/>
        <v>0.5598804112297745</v>
      </c>
      <c r="K19" s="3"/>
    </row>
    <row r="20" spans="2:9" ht="6" customHeight="1">
      <c r="B20" s="3"/>
      <c r="C20" s="3"/>
      <c r="D20" s="3">
        <f t="shared" si="0"/>
      </c>
      <c r="F20" s="3"/>
      <c r="G20" s="4">
        <f t="shared" si="1"/>
      </c>
      <c r="H20" s="4">
        <f t="shared" si="2"/>
      </c>
      <c r="I20" s="4">
        <f t="shared" si="3"/>
      </c>
    </row>
    <row r="21" spans="1:11" ht="15">
      <c r="A21" s="8" t="s">
        <v>21</v>
      </c>
      <c r="B21" s="3">
        <v>43089</v>
      </c>
      <c r="C21" s="3">
        <v>63768</v>
      </c>
      <c r="D21" s="3">
        <f t="shared" si="0"/>
        <v>-20679</v>
      </c>
      <c r="F21" s="5">
        <v>40770</v>
      </c>
      <c r="G21" s="6">
        <f t="shared" si="1"/>
        <v>0.3900017218619067</v>
      </c>
      <c r="H21" s="6">
        <f t="shared" si="2"/>
        <v>0.4861732193324509</v>
      </c>
      <c r="I21" s="6">
        <f t="shared" si="3"/>
        <v>0.513826780667549</v>
      </c>
      <c r="K21" s="3"/>
    </row>
    <row r="22" spans="1:11" ht="12.75">
      <c r="A22" s="8" t="s">
        <v>20</v>
      </c>
      <c r="B22" s="3">
        <v>230842</v>
      </c>
      <c r="C22" s="3">
        <v>214545</v>
      </c>
      <c r="D22" s="3">
        <f t="shared" si="0"/>
        <v>16297</v>
      </c>
      <c r="F22" s="3">
        <v>205901</v>
      </c>
      <c r="G22" s="4">
        <f t="shared" si="1"/>
        <v>0.4897204397235317</v>
      </c>
      <c r="H22" s="4">
        <f t="shared" si="2"/>
        <v>0.47144659445028314</v>
      </c>
      <c r="I22" s="4">
        <f t="shared" si="3"/>
        <v>0.5285534055497169</v>
      </c>
      <c r="K22" s="3"/>
    </row>
    <row r="23" spans="1:11" ht="12.75">
      <c r="A23" s="8" t="s">
        <v>19</v>
      </c>
      <c r="B23" s="3">
        <v>175139</v>
      </c>
      <c r="C23" s="3">
        <v>266005</v>
      </c>
      <c r="D23" s="3">
        <f t="shared" si="0"/>
        <v>-90866</v>
      </c>
      <c r="F23" s="3">
        <v>106341</v>
      </c>
      <c r="G23" s="4">
        <f t="shared" si="1"/>
        <v>0.2855972670580589</v>
      </c>
      <c r="H23" s="4">
        <f t="shared" si="2"/>
        <v>0.3777923831178059</v>
      </c>
      <c r="I23" s="4">
        <f t="shared" si="3"/>
        <v>0.6222076168821942</v>
      </c>
      <c r="K23" s="3"/>
    </row>
    <row r="24" spans="2:9" ht="9" customHeight="1">
      <c r="B24" s="3"/>
      <c r="C24" s="3"/>
      <c r="D24" s="3">
        <f t="shared" si="0"/>
      </c>
      <c r="F24" s="3"/>
      <c r="G24" s="4">
        <f t="shared" si="1"/>
      </c>
      <c r="H24" s="4">
        <f t="shared" si="2"/>
      </c>
      <c r="I24" s="4">
        <f t="shared" si="3"/>
      </c>
    </row>
    <row r="25" spans="1:11" s="9" customFormat="1" ht="12.75">
      <c r="A25" s="9" t="s">
        <v>18</v>
      </c>
      <c r="B25" s="10">
        <f>SUM(B27:B29)</f>
        <v>41016</v>
      </c>
      <c r="C25" s="10">
        <f>SUM(C27:C29)</f>
        <v>94301</v>
      </c>
      <c r="D25" s="10">
        <f t="shared" si="0"/>
        <v>-53285</v>
      </c>
      <c r="F25" s="10">
        <f>SUM(F27:F29)</f>
        <v>41003</v>
      </c>
      <c r="G25" s="21">
        <f t="shared" si="1"/>
        <v>0.30304351682138</v>
      </c>
      <c r="H25" s="21">
        <f t="shared" si="2"/>
        <v>0.4999207500701057</v>
      </c>
      <c r="I25" s="21">
        <f t="shared" si="3"/>
        <v>0.5000792499298943</v>
      </c>
      <c r="K25" s="3"/>
    </row>
    <row r="26" spans="2:9" ht="6" customHeight="1">
      <c r="B26" s="3"/>
      <c r="C26" s="3"/>
      <c r="D26" s="3">
        <f t="shared" si="0"/>
      </c>
      <c r="F26" s="3"/>
      <c r="G26" s="4">
        <f t="shared" si="1"/>
      </c>
      <c r="H26" s="4">
        <f t="shared" si="2"/>
      </c>
      <c r="I26" s="4">
        <f t="shared" si="3"/>
      </c>
    </row>
    <row r="27" spans="1:11" ht="12.75">
      <c r="A27" s="8" t="s">
        <v>17</v>
      </c>
      <c r="B27" s="3">
        <v>8236</v>
      </c>
      <c r="C27" s="3">
        <v>23079</v>
      </c>
      <c r="D27" s="3">
        <f t="shared" si="0"/>
        <v>-14843</v>
      </c>
      <c r="F27" s="3">
        <v>9083</v>
      </c>
      <c r="G27" s="4">
        <f t="shared" si="1"/>
        <v>0.28241402897829737</v>
      </c>
      <c r="H27" s="4">
        <f t="shared" si="2"/>
        <v>0.5244529129857383</v>
      </c>
      <c r="I27" s="4">
        <f t="shared" si="3"/>
        <v>0.4755470870142618</v>
      </c>
      <c r="K27" s="3"/>
    </row>
    <row r="28" spans="1:11" ht="12.75">
      <c r="A28" s="8" t="s">
        <v>16</v>
      </c>
      <c r="B28" s="3">
        <v>18814</v>
      </c>
      <c r="C28" s="3">
        <v>47669</v>
      </c>
      <c r="D28" s="3">
        <f t="shared" si="0"/>
        <v>-28855</v>
      </c>
      <c r="F28" s="3">
        <v>13915</v>
      </c>
      <c r="G28" s="4">
        <f t="shared" si="1"/>
        <v>0.2259515458560665</v>
      </c>
      <c r="H28" s="4">
        <f t="shared" si="2"/>
        <v>0.42515811665495434</v>
      </c>
      <c r="I28" s="4">
        <f t="shared" si="3"/>
        <v>0.5748418833450457</v>
      </c>
      <c r="K28" s="3"/>
    </row>
    <row r="29" spans="1:11" ht="12.75">
      <c r="A29" s="8" t="s">
        <v>15</v>
      </c>
      <c r="B29" s="3">
        <v>13966</v>
      </c>
      <c r="C29" s="3">
        <v>23553</v>
      </c>
      <c r="D29" s="3">
        <f t="shared" si="0"/>
        <v>-9587</v>
      </c>
      <c r="F29" s="3">
        <v>18005</v>
      </c>
      <c r="G29" s="4">
        <f t="shared" si="1"/>
        <v>0.43324991578035515</v>
      </c>
      <c r="H29" s="4">
        <f t="shared" si="2"/>
        <v>0.5631666197491476</v>
      </c>
      <c r="I29" s="4">
        <f t="shared" si="3"/>
        <v>0.43683338025085233</v>
      </c>
      <c r="K29" s="3"/>
    </row>
    <row r="30" spans="2:9" ht="9" customHeight="1">
      <c r="B30" s="3"/>
      <c r="C30" s="3"/>
      <c r="D30" s="3">
        <f t="shared" si="0"/>
      </c>
      <c r="F30" s="3"/>
      <c r="G30" s="4">
        <f t="shared" si="1"/>
      </c>
      <c r="H30" s="4">
        <f t="shared" si="2"/>
      </c>
      <c r="I30" s="4">
        <f t="shared" si="3"/>
      </c>
    </row>
    <row r="31" spans="1:11" ht="12.75">
      <c r="A31" s="9" t="s">
        <v>14</v>
      </c>
      <c r="B31" s="10">
        <f>SUM(B33:B35)</f>
        <v>52317</v>
      </c>
      <c r="C31" s="10">
        <f>SUM(C33:C35)</f>
        <v>45663</v>
      </c>
      <c r="D31" s="10">
        <f t="shared" si="0"/>
        <v>6654</v>
      </c>
      <c r="F31" s="10">
        <f>SUM(F33:F35)</f>
        <v>52360</v>
      </c>
      <c r="G31" s="21">
        <f t="shared" si="1"/>
        <v>0.5341603501219102</v>
      </c>
      <c r="H31" s="21">
        <f t="shared" si="2"/>
        <v>0.5002053937350134</v>
      </c>
      <c r="I31" s="21">
        <f t="shared" si="3"/>
        <v>0.49979460626498656</v>
      </c>
      <c r="K31" s="3"/>
    </row>
    <row r="32" spans="2:9" ht="6" customHeight="1">
      <c r="B32" s="3"/>
      <c r="C32" s="3"/>
      <c r="D32" s="3">
        <f t="shared" si="0"/>
      </c>
      <c r="F32" s="3"/>
      <c r="G32" s="4">
        <f t="shared" si="1"/>
      </c>
      <c r="H32" s="4">
        <f t="shared" si="2"/>
      </c>
      <c r="I32" s="4">
        <f t="shared" si="3"/>
      </c>
    </row>
    <row r="33" spans="1:11" ht="12.75">
      <c r="A33" s="8" t="s">
        <v>13</v>
      </c>
      <c r="B33" s="3">
        <v>11779</v>
      </c>
      <c r="C33" s="3">
        <v>9086</v>
      </c>
      <c r="D33" s="3">
        <f t="shared" si="0"/>
        <v>2693</v>
      </c>
      <c r="F33" s="3">
        <v>16123</v>
      </c>
      <c r="G33" s="4">
        <f t="shared" si="1"/>
        <v>0.6395731683129041</v>
      </c>
      <c r="H33" s="4">
        <f t="shared" si="2"/>
        <v>0.577843882158985</v>
      </c>
      <c r="I33" s="4">
        <f t="shared" si="3"/>
        <v>0.422156117841015</v>
      </c>
      <c r="K33" s="3"/>
    </row>
    <row r="34" spans="1:11" ht="12.75">
      <c r="A34" s="8" t="s">
        <v>12</v>
      </c>
      <c r="B34" s="3">
        <v>3791</v>
      </c>
      <c r="C34" s="3">
        <v>4690</v>
      </c>
      <c r="D34" s="3">
        <f t="shared" si="0"/>
        <v>-899</v>
      </c>
      <c r="F34" s="3">
        <v>6439</v>
      </c>
      <c r="G34" s="4">
        <f t="shared" si="1"/>
        <v>0.5785784886333004</v>
      </c>
      <c r="H34" s="4">
        <f t="shared" si="2"/>
        <v>0.6294232649071358</v>
      </c>
      <c r="I34" s="4">
        <f t="shared" si="3"/>
        <v>0.37057673509286415</v>
      </c>
      <c r="K34" s="3"/>
    </row>
    <row r="35" spans="1:11" ht="12.75">
      <c r="A35" s="8" t="s">
        <v>11</v>
      </c>
      <c r="B35" s="3">
        <v>36747</v>
      </c>
      <c r="C35" s="3">
        <v>31887</v>
      </c>
      <c r="D35" s="3">
        <f t="shared" si="0"/>
        <v>4860</v>
      </c>
      <c r="F35" s="3">
        <v>29798</v>
      </c>
      <c r="G35" s="4">
        <f t="shared" si="1"/>
        <v>0.483067196238956</v>
      </c>
      <c r="H35" s="4">
        <f t="shared" si="2"/>
        <v>0.4477872116612818</v>
      </c>
      <c r="I35" s="4">
        <f t="shared" si="3"/>
        <v>0.5522127883387181</v>
      </c>
      <c r="K35" s="3"/>
    </row>
    <row r="36" spans="2:9" ht="9" customHeight="1">
      <c r="B36" s="3"/>
      <c r="C36" s="3"/>
      <c r="D36" s="3">
        <f t="shared" si="0"/>
      </c>
      <c r="F36" s="3"/>
      <c r="G36" s="4">
        <f t="shared" si="1"/>
      </c>
      <c r="H36" s="4">
        <f t="shared" si="2"/>
      </c>
      <c r="I36" s="4">
        <f t="shared" si="3"/>
      </c>
    </row>
    <row r="37" spans="1:11" ht="12.75">
      <c r="A37" s="9" t="s">
        <v>10</v>
      </c>
      <c r="B37" s="10">
        <f>SUM(B39:B43)</f>
        <v>38004</v>
      </c>
      <c r="C37" s="10">
        <f>SUM(C39:C43)</f>
        <v>66998</v>
      </c>
      <c r="D37" s="10">
        <f t="shared" si="0"/>
        <v>-28994</v>
      </c>
      <c r="F37" s="10">
        <f>SUM(F39:F43)</f>
        <v>30647</v>
      </c>
      <c r="G37" s="21">
        <f t="shared" si="1"/>
        <v>0.31386143683752366</v>
      </c>
      <c r="H37" s="21">
        <f t="shared" si="2"/>
        <v>0.44641738649109264</v>
      </c>
      <c r="I37" s="21">
        <f t="shared" si="3"/>
        <v>0.5535826135089074</v>
      </c>
      <c r="K37" s="3"/>
    </row>
    <row r="38" spans="2:9" ht="6" customHeight="1">
      <c r="B38" s="3"/>
      <c r="C38" s="3"/>
      <c r="D38" s="3">
        <f t="shared" si="0"/>
      </c>
      <c r="F38" s="3"/>
      <c r="G38" s="4">
        <f t="shared" si="1"/>
      </c>
      <c r="H38" s="4">
        <f t="shared" si="2"/>
      </c>
      <c r="I38" s="4">
        <f t="shared" si="3"/>
      </c>
    </row>
    <row r="39" spans="1:11" ht="12.75">
      <c r="A39" s="8" t="s">
        <v>9</v>
      </c>
      <c r="B39" s="3">
        <v>5077</v>
      </c>
      <c r="C39" s="3">
        <v>11080</v>
      </c>
      <c r="D39" s="3">
        <f t="shared" si="0"/>
        <v>-6003</v>
      </c>
      <c r="F39" s="3">
        <v>3140</v>
      </c>
      <c r="G39" s="4">
        <f t="shared" si="1"/>
        <v>0.22081575246132207</v>
      </c>
      <c r="H39" s="4">
        <f t="shared" si="2"/>
        <v>0.38213459900206886</v>
      </c>
      <c r="I39" s="4">
        <f t="shared" si="3"/>
        <v>0.6178654009979311</v>
      </c>
      <c r="K39" s="3"/>
    </row>
    <row r="40" spans="1:11" ht="12.75">
      <c r="A40" s="8" t="s">
        <v>8</v>
      </c>
      <c r="B40" s="3">
        <v>12505</v>
      </c>
      <c r="C40" s="3">
        <v>27742</v>
      </c>
      <c r="D40" s="3">
        <f t="shared" si="0"/>
        <v>-15237</v>
      </c>
      <c r="F40" s="3">
        <v>12853</v>
      </c>
      <c r="G40" s="4">
        <f t="shared" si="1"/>
        <v>0.3166153467175761</v>
      </c>
      <c r="H40" s="4">
        <f t="shared" si="2"/>
        <v>0.506861739884849</v>
      </c>
      <c r="I40" s="4">
        <f t="shared" si="3"/>
        <v>0.49313826011515105</v>
      </c>
      <c r="K40" s="3"/>
    </row>
    <row r="41" spans="1:11" ht="12.75">
      <c r="A41" s="8" t="s">
        <v>7</v>
      </c>
      <c r="B41" s="3">
        <v>3331</v>
      </c>
      <c r="C41" s="3">
        <v>4183</v>
      </c>
      <c r="D41" s="3">
        <f t="shared" si="0"/>
        <v>-852</v>
      </c>
      <c r="F41" s="3">
        <v>3361</v>
      </c>
      <c r="G41" s="4">
        <f t="shared" si="1"/>
        <v>0.44551961823966063</v>
      </c>
      <c r="H41" s="4">
        <f t="shared" si="2"/>
        <v>0.5022414823670054</v>
      </c>
      <c r="I41" s="4">
        <f t="shared" si="3"/>
        <v>0.4977585176329946</v>
      </c>
      <c r="K41" s="3"/>
    </row>
    <row r="42" spans="1:11" ht="12.75">
      <c r="A42" s="8" t="s">
        <v>6</v>
      </c>
      <c r="B42" s="3">
        <v>6198</v>
      </c>
      <c r="C42" s="3">
        <v>15489</v>
      </c>
      <c r="D42" s="3">
        <f t="shared" si="0"/>
        <v>-9291</v>
      </c>
      <c r="F42" s="3">
        <v>4657</v>
      </c>
      <c r="G42" s="4">
        <f t="shared" si="1"/>
        <v>0.23116251365035242</v>
      </c>
      <c r="H42" s="4">
        <f t="shared" si="2"/>
        <v>0.42901888530631044</v>
      </c>
      <c r="I42" s="4">
        <f t="shared" si="3"/>
        <v>0.5709811146936895</v>
      </c>
      <c r="K42" s="3"/>
    </row>
    <row r="43" spans="1:11" ht="12.75">
      <c r="A43" s="8" t="s">
        <v>5</v>
      </c>
      <c r="B43" s="3">
        <v>10893</v>
      </c>
      <c r="C43" s="3">
        <v>8504</v>
      </c>
      <c r="D43" s="3">
        <f t="shared" si="0"/>
        <v>2389</v>
      </c>
      <c r="F43" s="3">
        <v>6636</v>
      </c>
      <c r="G43" s="4">
        <f t="shared" si="1"/>
        <v>0.43830911492734476</v>
      </c>
      <c r="H43" s="4">
        <f t="shared" si="2"/>
        <v>0.37857265103542703</v>
      </c>
      <c r="I43" s="4">
        <f t="shared" si="3"/>
        <v>0.621427348964573</v>
      </c>
      <c r="K43" s="3"/>
    </row>
    <row r="44" spans="2:9" ht="9" customHeight="1">
      <c r="B44" s="3"/>
      <c r="C44" s="3"/>
      <c r="D44" s="3">
        <f t="shared" si="0"/>
      </c>
      <c r="F44" s="3"/>
      <c r="G44" s="4">
        <f t="shared" si="1"/>
      </c>
      <c r="H44" s="4">
        <f t="shared" si="2"/>
      </c>
      <c r="I44" s="4">
        <f t="shared" si="3"/>
      </c>
    </row>
    <row r="45" spans="1:11" ht="12.75">
      <c r="A45" s="9" t="s">
        <v>4</v>
      </c>
      <c r="B45" s="10">
        <f>SUM(B47:B50)</f>
        <v>34057</v>
      </c>
      <c r="C45" s="10">
        <f>SUM(C47:C50)</f>
        <v>41397</v>
      </c>
      <c r="D45" s="10">
        <f t="shared" si="0"/>
        <v>-7340</v>
      </c>
      <c r="F45" s="10">
        <f>SUM(F47:F50)</f>
        <v>38722</v>
      </c>
      <c r="G45" s="21">
        <f t="shared" si="1"/>
        <v>0.4833060822027235</v>
      </c>
      <c r="H45" s="21">
        <f t="shared" si="2"/>
        <v>0.5320490800917848</v>
      </c>
      <c r="I45" s="21">
        <f t="shared" si="3"/>
        <v>0.4679509199082153</v>
      </c>
      <c r="K45" s="3"/>
    </row>
    <row r="46" spans="2:9" ht="6" customHeight="1">
      <c r="B46" s="3"/>
      <c r="C46" s="3"/>
      <c r="D46" s="3">
        <f t="shared" si="0"/>
      </c>
      <c r="F46" s="3"/>
      <c r="G46" s="4">
        <f t="shared" si="1"/>
      </c>
      <c r="H46" s="4">
        <f t="shared" si="2"/>
      </c>
      <c r="I46" s="4">
        <f t="shared" si="3"/>
      </c>
    </row>
    <row r="47" spans="1:11" ht="12.75">
      <c r="A47" s="8" t="s">
        <v>3</v>
      </c>
      <c r="B47" s="3">
        <v>4531</v>
      </c>
      <c r="C47" s="3">
        <v>9624</v>
      </c>
      <c r="D47" s="3">
        <f t="shared" si="0"/>
        <v>-5093</v>
      </c>
      <c r="F47" s="3">
        <v>4665</v>
      </c>
      <c r="G47" s="4">
        <f t="shared" si="1"/>
        <v>0.32647491077052276</v>
      </c>
      <c r="H47" s="4">
        <f t="shared" si="2"/>
        <v>0.5072857764245324</v>
      </c>
      <c r="I47" s="4">
        <f t="shared" si="3"/>
        <v>0.49271422357546757</v>
      </c>
      <c r="K47" s="3"/>
    </row>
    <row r="48" spans="1:11" ht="12.75">
      <c r="A48" s="8" t="s">
        <v>2</v>
      </c>
      <c r="B48" s="3">
        <v>3080</v>
      </c>
      <c r="C48" s="3">
        <v>5674</v>
      </c>
      <c r="D48" s="3">
        <f t="shared" si="0"/>
        <v>-2594</v>
      </c>
      <c r="F48" s="3">
        <v>2508</v>
      </c>
      <c r="G48" s="4">
        <f t="shared" si="1"/>
        <v>0.3065265216328526</v>
      </c>
      <c r="H48" s="4">
        <f t="shared" si="2"/>
        <v>0.44881889763779526</v>
      </c>
      <c r="I48" s="4">
        <f t="shared" si="3"/>
        <v>0.5511811023622047</v>
      </c>
      <c r="K48" s="3"/>
    </row>
    <row r="49" spans="1:11" ht="12.75">
      <c r="A49" s="8" t="s">
        <v>1</v>
      </c>
      <c r="B49" s="3">
        <v>17539</v>
      </c>
      <c r="C49" s="3">
        <v>15862</v>
      </c>
      <c r="D49" s="3">
        <f t="shared" si="0"/>
        <v>1677</v>
      </c>
      <c r="F49" s="3">
        <v>21944</v>
      </c>
      <c r="G49" s="4">
        <f t="shared" si="1"/>
        <v>0.5804369676770883</v>
      </c>
      <c r="H49" s="4">
        <f t="shared" si="2"/>
        <v>0.5557835017602513</v>
      </c>
      <c r="I49" s="4">
        <f t="shared" si="3"/>
        <v>0.44421649823974874</v>
      </c>
      <c r="K49" s="3"/>
    </row>
    <row r="50" spans="1:11" ht="12.75">
      <c r="A50" s="22" t="s">
        <v>0</v>
      </c>
      <c r="B50" s="23">
        <v>8907</v>
      </c>
      <c r="C50" s="23">
        <v>10237</v>
      </c>
      <c r="D50" s="23">
        <f t="shared" si="0"/>
        <v>-1330</v>
      </c>
      <c r="E50" s="22"/>
      <c r="F50" s="23">
        <v>9605</v>
      </c>
      <c r="G50" s="24">
        <f t="shared" si="1"/>
        <v>0.4840741860699526</v>
      </c>
      <c r="H50" s="24">
        <f t="shared" si="2"/>
        <v>0.518852636127917</v>
      </c>
      <c r="I50" s="24">
        <f t="shared" si="3"/>
        <v>0.48114736387208296</v>
      </c>
      <c r="K50" s="3"/>
    </row>
    <row r="51" ht="9" customHeight="1"/>
    <row r="52" ht="15">
      <c r="A52" s="1" t="s">
        <v>52</v>
      </c>
    </row>
    <row r="53" ht="15">
      <c r="A53" s="2" t="s">
        <v>51</v>
      </c>
    </row>
    <row r="55" ht="12.75">
      <c r="F55" s="3"/>
    </row>
  </sheetData>
  <sheetProtection/>
  <mergeCells count="1">
    <mergeCell ref="B2:H2"/>
  </mergeCells>
  <printOptions horizontalCentered="1" verticalCentered="1"/>
  <pageMargins left="0" right="0" top="0.5" bottom="0.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achen</cp:lastModifiedBy>
  <cp:lastPrinted>2012-08-28T15:54:27Z</cp:lastPrinted>
  <dcterms:created xsi:type="dcterms:W3CDTF">2010-09-29T15:14:21Z</dcterms:created>
  <dcterms:modified xsi:type="dcterms:W3CDTF">2012-08-28T16:10:45Z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