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50" windowWidth="18315" windowHeight="9540" activeTab="0"/>
  </bookViews>
  <sheets>
    <sheet name="2010 LEHD" sheetId="1" r:id="rId1"/>
    <sheet name="data" sheetId="2" r:id="rId2"/>
    <sheet name="Chart1" sheetId="3" r:id="rId3"/>
    <sheet name="Chart2" sheetId="4" r:id="rId4"/>
    <sheet name="Chart3" sheetId="5" r:id="rId5"/>
  </sheets>
  <definedNames>
    <definedName name="_xlnm.Print_Area" localSheetId="0">'2010 LEHD'!$A$1:$I$53</definedName>
  </definedNames>
  <calcPr fullCalcOnLoad="1"/>
</workbook>
</file>

<file path=xl/sharedStrings.xml><?xml version="1.0" encoding="utf-8"?>
<sst xmlns="http://schemas.openxmlformats.org/spreadsheetml/2006/main" count="147" uniqueCount="88">
  <si>
    <t>WORCESTER COUNTY</t>
  </si>
  <si>
    <t>WICOMICO COUNTY</t>
  </si>
  <si>
    <t>SOMERSET COUNTY</t>
  </si>
  <si>
    <t>DORCHESTER COUNTY</t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</si>
  <si>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</si>
  <si>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</si>
  <si>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</si>
  <si>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</si>
  <si>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</si>
  <si>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</si>
  <si>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</si>
  <si>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</si>
  <si>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</si>
  <si>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</si>
  <si>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</si>
  <si>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ST. MARY'S COUNTY</t>
  </si>
  <si>
    <t>CHARLES COUNTY</t>
  </si>
  <si>
    <t>CALVERT COUNTY</t>
  </si>
  <si>
    <t>SOUTHERN MARYLAND REGION</t>
  </si>
  <si>
    <t>PRINCE GEORGE'S COUNTY</t>
  </si>
  <si>
    <t>MONTGOMERY COUNTY</t>
  </si>
  <si>
    <t>FREDERICK COUNTY</t>
  </si>
  <si>
    <t>WASHINGTON REGION</t>
  </si>
  <si>
    <t>BALTIMORE CITY</t>
  </si>
  <si>
    <t>HOWARD COUNTY</t>
  </si>
  <si>
    <t>HARFORD COUNTY</t>
  </si>
  <si>
    <t>CARROLL COUNTY</t>
  </si>
  <si>
    <t>BALTIMORE COUNTY</t>
  </si>
  <si>
    <t>ANNE ARUNDEL COUNTY</t>
  </si>
  <si>
    <t>BALTIMORE REGION</t>
  </si>
  <si>
    <t>MARYLAND</t>
  </si>
  <si>
    <t>------------------------</t>
  </si>
  <si>
    <t>-----------------------</t>
  </si>
  <si>
    <t>--------------</t>
  </si>
  <si>
    <t>-------------------</t>
  </si>
  <si>
    <t>---------------------------------</t>
  </si>
  <si>
    <t>NON-RESIDENTS</t>
  </si>
  <si>
    <t>RESIDENTS</t>
  </si>
  <si>
    <t>RESIDENCE</t>
  </si>
  <si>
    <t>JURISDICTION</t>
  </si>
  <si>
    <t>(IN-OUT)</t>
  </si>
  <si>
    <t>HELD BY</t>
  </si>
  <si>
    <t>JURIS. OF</t>
  </si>
  <si>
    <t>IN OWN</t>
  </si>
  <si>
    <t>NET</t>
  </si>
  <si>
    <t>COMMUTING</t>
  </si>
  <si>
    <t>JURIS. JOBS</t>
  </si>
  <si>
    <t>WORK IN</t>
  </si>
  <si>
    <t>WHO WORK</t>
  </si>
  <si>
    <t>PCT. OF</t>
  </si>
  <si>
    <t>PCT. WHO</t>
  </si>
  <si>
    <t>Prepared by the Maryland Department of Planning,  August 2012</t>
  </si>
  <si>
    <t>* Inter-county commuters only.  These columns do not include residents who live and work in their own jurisdictions (shown in data column 5).</t>
  </si>
  <si>
    <r>
      <t xml:space="preserve">INTO </t>
    </r>
    <r>
      <rPr>
        <b/>
        <sz val="12"/>
        <rFont val="Calibri"/>
        <family val="2"/>
      </rPr>
      <t>*</t>
    </r>
  </si>
  <si>
    <r>
      <t xml:space="preserve">OUT OF </t>
    </r>
    <r>
      <rPr>
        <b/>
        <sz val="12"/>
        <rFont val="Calibri"/>
        <family val="2"/>
      </rPr>
      <t>*</t>
    </r>
  </si>
  <si>
    <t>ALL JOBS</t>
  </si>
  <si>
    <t>Name</t>
  </si>
  <si>
    <t>Data</t>
  </si>
  <si>
    <t>Baltimore City</t>
  </si>
  <si>
    <t>Allegany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</si>
  <si>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</si>
  <si>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</si>
  <si>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</si>
  <si>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</si>
  <si>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</si>
  <si>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</si>
  <si>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</si>
  <si>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</si>
  <si>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</si>
  <si>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</si>
  <si>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</si>
  <si>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</si>
  <si>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</si>
  <si>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Somerset</t>
  </si>
  <si>
    <t>Talbot</t>
  </si>
  <si>
    <t>Washington</t>
  </si>
  <si>
    <t>Wicomico</t>
  </si>
  <si>
    <t>Worcester</t>
  </si>
  <si>
    <t>Queen Anne's</t>
  </si>
  <si>
    <t>St. Mary's</t>
  </si>
  <si>
    <t>Anne Arundel</t>
  </si>
  <si>
    <t>Prince George's</t>
  </si>
  <si>
    <t xml:space="preserve">Percent </t>
  </si>
  <si>
    <t>Percent</t>
  </si>
  <si>
    <t>Net Commuters</t>
  </si>
  <si>
    <t>Percent who work in own Jurisdiction</t>
  </si>
  <si>
    <t>Percent of jobs held by residents</t>
  </si>
  <si>
    <t>Table 2A. JOURNEY-TO-WORK COMMUTATION SUMMARY FOR MARYLAND'S JURISDICTIONS - 2010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</si>
</sst>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0"/>
      <name val="Helv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6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6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Alignment="1" quotePrefix="1">
      <alignment/>
    </xf>
    <xf numFmtId="164" fontId="5" fillId="0" borderId="0" xfId="60" applyNumberFormat="1" applyFont="1" applyAlignment="1" quotePrefix="1">
      <alignment/>
    </xf>
    <xf numFmtId="164" fontId="5" fillId="0" borderId="0" xfId="60" applyNumberFormat="1" applyFont="1" applyAlignment="1" quotePrefix="1">
      <alignment horizontal="center"/>
    </xf>
    <xf numFmtId="164" fontId="5" fillId="0" borderId="0" xfId="6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60" applyNumberFormat="1" applyFont="1" applyBorder="1" applyAlignment="1">
      <alignment/>
    </xf>
    <xf numFmtId="3" fontId="5" fillId="0" borderId="0" xfId="0" applyNumberFormat="1" applyFont="1" applyAlignment="1" quotePrefix="1">
      <alignment horizontal="center"/>
    </xf>
    <xf numFmtId="0" fontId="48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60" applyNumberFormat="1" applyFont="1" applyAlignment="1">
      <alignment/>
    </xf>
    <xf numFmtId="3" fontId="31" fillId="0" borderId="0" xfId="55" applyNumberFormat="1" applyFont="1" applyAlignment="1">
      <alignment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6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1. Maryland Net Commutation (In commuters - out commuters) - 2010</a:t>
            </a:r>
          </a:p>
        </c:rich>
      </c:tx>
      <c:layout>
        <c:manualLayout>
          <c:xMode val="factor"/>
          <c:yMode val="factor"/>
          <c:x val="0.06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0955"/>
          <c:w val="0.788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tx>
            <c:v>Change in Median Residential Sale Price from 2002 to Maximum between 2002 &amp; 2010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data!$A$3:$A$26</c:f>
              <c:strCache>
                <c:ptCount val="24"/>
                <c:pt idx="0">
                  <c:v>Prince George's</c:v>
                </c:pt>
                <c:pt idx="1">
                  <c:v>Harford</c:v>
                </c:pt>
                <c:pt idx="2">
                  <c:v>Carroll</c:v>
                </c:pt>
                <c:pt idx="3">
                  <c:v>Charles</c:v>
                </c:pt>
                <c:pt idx="4">
                  <c:v>Frederick</c:v>
                </c:pt>
                <c:pt idx="5">
                  <c:v>Cecil</c:v>
                </c:pt>
                <c:pt idx="6">
                  <c:v>Calvert</c:v>
                </c:pt>
                <c:pt idx="7">
                  <c:v>Baltimore</c:v>
                </c:pt>
                <c:pt idx="8">
                  <c:v>Somerset</c:v>
                </c:pt>
                <c:pt idx="9">
                  <c:v>Queen Anne's</c:v>
                </c:pt>
                <c:pt idx="10">
                  <c:v>Anne Arundel</c:v>
                </c:pt>
                <c:pt idx="11">
                  <c:v>Caroline</c:v>
                </c:pt>
                <c:pt idx="12">
                  <c:v>Dorchester</c:v>
                </c:pt>
                <c:pt idx="13">
                  <c:v>St. Mary's</c:v>
                </c:pt>
                <c:pt idx="14">
                  <c:v>Worcester</c:v>
                </c:pt>
                <c:pt idx="15">
                  <c:v>Garrett</c:v>
                </c:pt>
                <c:pt idx="16">
                  <c:v>Kent</c:v>
                </c:pt>
                <c:pt idx="17">
                  <c:v>Wicomico</c:v>
                </c:pt>
                <c:pt idx="18">
                  <c:v>Talbot</c:v>
                </c:pt>
                <c:pt idx="19">
                  <c:v>Allegany</c:v>
                </c:pt>
                <c:pt idx="20">
                  <c:v>Washington</c:v>
                </c:pt>
                <c:pt idx="21">
                  <c:v>Howard</c:v>
                </c:pt>
                <c:pt idx="22">
                  <c:v>Montgomery</c:v>
                </c:pt>
                <c:pt idx="23">
                  <c:v>Baltimore City</c:v>
                </c:pt>
              </c:strCache>
            </c:strRef>
          </c:cat>
          <c:val>
            <c:numRef>
              <c:f>data!$B$3:$B$26</c:f>
              <c:numCache>
                <c:ptCount val="24"/>
                <c:pt idx="0">
                  <c:v>-98121</c:v>
                </c:pt>
                <c:pt idx="1">
                  <c:v>-43091</c:v>
                </c:pt>
                <c:pt idx="2">
                  <c:v>-31461</c:v>
                </c:pt>
                <c:pt idx="3">
                  <c:v>-30245</c:v>
                </c:pt>
                <c:pt idx="4">
                  <c:v>-21696</c:v>
                </c:pt>
                <c:pt idx="5">
                  <c:v>-16289</c:v>
                </c:pt>
                <c:pt idx="6">
                  <c:v>-15589</c:v>
                </c:pt>
                <c:pt idx="7">
                  <c:v>-11613</c:v>
                </c:pt>
                <c:pt idx="8">
                  <c:v>-10199</c:v>
                </c:pt>
                <c:pt idx="9">
                  <c:v>-9711</c:v>
                </c:pt>
                <c:pt idx="10">
                  <c:v>-9343</c:v>
                </c:pt>
                <c:pt idx="11">
                  <c:v>-6597</c:v>
                </c:pt>
                <c:pt idx="12">
                  <c:v>-5562</c:v>
                </c:pt>
                <c:pt idx="13">
                  <c:v>-2880</c:v>
                </c:pt>
                <c:pt idx="14">
                  <c:v>-1325</c:v>
                </c:pt>
                <c:pt idx="15">
                  <c:v>-982</c:v>
                </c:pt>
                <c:pt idx="16">
                  <c:v>-866</c:v>
                </c:pt>
                <c:pt idx="17">
                  <c:v>1788</c:v>
                </c:pt>
                <c:pt idx="18">
                  <c:v>2683</c:v>
                </c:pt>
                <c:pt idx="19">
                  <c:v>2720</c:v>
                </c:pt>
                <c:pt idx="20">
                  <c:v>4585</c:v>
                </c:pt>
                <c:pt idx="21">
                  <c:v>8555</c:v>
                </c:pt>
                <c:pt idx="22">
                  <c:v>20758</c:v>
                </c:pt>
                <c:pt idx="23">
                  <c:v>76546</c:v>
                </c:pt>
              </c:numCache>
            </c:numRef>
          </c:val>
        </c:ser>
        <c:overlap val="-100"/>
        <c:gapWidth val="450"/>
        <c:axId val="58898135"/>
        <c:axId val="60321168"/>
      </c:barChart>
      <c:catAx>
        <c:axId val="588981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321168"/>
        <c:crosses val="autoZero"/>
        <c:auto val="1"/>
        <c:lblOffset val="100"/>
        <c:tickLblSkip val="1"/>
        <c:noMultiLvlLbl val="0"/>
      </c:catAx>
      <c:valAx>
        <c:axId val="60321168"/>
        <c:scaling>
          <c:orientation val="minMax"/>
          <c:min val="-12500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98135"/>
        <c:crossesAt val="1"/>
        <c:crossBetween val="between"/>
        <c:dispUnits/>
        <c:majorUnit val="25000"/>
      </c:valAx>
      <c:spPr>
        <a:solidFill>
          <a:srgbClr val="E6E0E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2. Percent of Residents Who Work in Own Jurisdiction - 2010</a:t>
            </a:r>
          </a:p>
        </c:rich>
      </c:tx>
      <c:layout>
        <c:manualLayout>
          <c:xMode val="factor"/>
          <c:yMode val="factor"/>
          <c:x val="0.01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0955"/>
          <c:w val="0.781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data!$A$30:$A$53</c:f>
              <c:strCache>
                <c:ptCount val="24"/>
                <c:pt idx="0">
                  <c:v>Caroline</c:v>
                </c:pt>
                <c:pt idx="1">
                  <c:v>Charles</c:v>
                </c:pt>
                <c:pt idx="2">
                  <c:v>Queen Anne's</c:v>
                </c:pt>
                <c:pt idx="3">
                  <c:v>Howard</c:v>
                </c:pt>
                <c:pt idx="4">
                  <c:v>Calvert</c:v>
                </c:pt>
                <c:pt idx="5">
                  <c:v>Prince George's</c:v>
                </c:pt>
                <c:pt idx="6">
                  <c:v>Carroll</c:v>
                </c:pt>
                <c:pt idx="7">
                  <c:v>Somerset</c:v>
                </c:pt>
                <c:pt idx="8">
                  <c:v>Cecil</c:v>
                </c:pt>
                <c:pt idx="9">
                  <c:v>Dorchester</c:v>
                </c:pt>
                <c:pt idx="10">
                  <c:v>Harford</c:v>
                </c:pt>
                <c:pt idx="11">
                  <c:v>Frederick</c:v>
                </c:pt>
                <c:pt idx="12">
                  <c:v>Anne Arundel</c:v>
                </c:pt>
                <c:pt idx="13">
                  <c:v>Baltimore</c:v>
                </c:pt>
                <c:pt idx="14">
                  <c:v>St. Mary's</c:v>
                </c:pt>
                <c:pt idx="15">
                  <c:v>Talbot</c:v>
                </c:pt>
                <c:pt idx="16">
                  <c:v>Kent</c:v>
                </c:pt>
                <c:pt idx="17">
                  <c:v>Baltimore City</c:v>
                </c:pt>
                <c:pt idx="18">
                  <c:v>Washington</c:v>
                </c:pt>
                <c:pt idx="19">
                  <c:v>Worcester</c:v>
                </c:pt>
                <c:pt idx="20">
                  <c:v>Montgomery</c:v>
                </c:pt>
                <c:pt idx="21">
                  <c:v>Wicomico</c:v>
                </c:pt>
                <c:pt idx="22">
                  <c:v>Garrett</c:v>
                </c:pt>
                <c:pt idx="23">
                  <c:v>Allegany</c:v>
                </c:pt>
              </c:strCache>
            </c:strRef>
          </c:cat>
          <c:val>
            <c:numRef>
              <c:f>data!$B$30:$B$53</c:f>
              <c:numCache>
                <c:ptCount val="24"/>
                <c:pt idx="0">
                  <c:v>0.2206905520514988</c:v>
                </c:pt>
                <c:pt idx="1">
                  <c:v>0.2301293900184843</c:v>
                </c:pt>
                <c:pt idx="2">
                  <c:v>0.23733885819521178</c:v>
                </c:pt>
                <c:pt idx="3">
                  <c:v>0.2743668622120475</c:v>
                </c:pt>
                <c:pt idx="4">
                  <c:v>0.2856433329437887</c:v>
                </c:pt>
                <c:pt idx="5">
                  <c:v>0.287981001150321</c:v>
                </c:pt>
                <c:pt idx="6">
                  <c:v>0.29650543744840707</c:v>
                </c:pt>
                <c:pt idx="7">
                  <c:v>0.3039855888313443</c:v>
                </c:pt>
                <c:pt idx="8">
                  <c:v>0.31226049190607796</c:v>
                </c:pt>
                <c:pt idx="9">
                  <c:v>0.32643188854489164</c:v>
                </c:pt>
                <c:pt idx="10">
                  <c:v>0.33488553267586185</c:v>
                </c:pt>
                <c:pt idx="11">
                  <c:v>0.3933554876632542</c:v>
                </c:pt>
                <c:pt idx="12">
                  <c:v>0.40454849990195435</c:v>
                </c:pt>
                <c:pt idx="13">
                  <c:v>0.41621643989375595</c:v>
                </c:pt>
                <c:pt idx="14">
                  <c:v>0.43136634737032353</c:v>
                </c:pt>
                <c:pt idx="15">
                  <c:v>0.44101157830591103</c:v>
                </c:pt>
                <c:pt idx="16">
                  <c:v>0.4496954933008526</c:v>
                </c:pt>
                <c:pt idx="17">
                  <c:v>0.45542508258418657</c:v>
                </c:pt>
                <c:pt idx="18">
                  <c:v>0.48323334290420566</c:v>
                </c:pt>
                <c:pt idx="19">
                  <c:v>0.48513054404989064</c:v>
                </c:pt>
                <c:pt idx="20">
                  <c:v>0.4938469404396176</c:v>
                </c:pt>
                <c:pt idx="21">
                  <c:v>0.5788133933816331</c:v>
                </c:pt>
                <c:pt idx="22">
                  <c:v>0.5788942186316587</c:v>
                </c:pt>
                <c:pt idx="23">
                  <c:v>0.6379253020059847</c:v>
                </c:pt>
              </c:numCache>
            </c:numRef>
          </c:val>
        </c:ser>
        <c:overlap val="-100"/>
        <c:gapWidth val="450"/>
        <c:axId val="6019601"/>
        <c:axId val="54176410"/>
      </c:barChart>
      <c:catAx>
        <c:axId val="60196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9601"/>
        <c:crossesAt val="1"/>
        <c:crossBetween val="between"/>
        <c:dispUnits/>
      </c:valAx>
      <c:spPr>
        <a:solidFill>
          <a:srgbClr val="E6E0E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3. Percent of Jobs Held by Jurisdiction Residents - 2010</a:t>
            </a:r>
          </a:p>
        </c:rich>
      </c:tx>
      <c:layout>
        <c:manualLayout>
          <c:xMode val="factor"/>
          <c:yMode val="factor"/>
          <c:x val="-0.017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0955"/>
          <c:w val="0.781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data!$A$57:$A$80</c:f>
              <c:strCache>
                <c:ptCount val="24"/>
                <c:pt idx="0">
                  <c:v>Howard</c:v>
                </c:pt>
                <c:pt idx="1">
                  <c:v>Baltimore City</c:v>
                </c:pt>
                <c:pt idx="2">
                  <c:v>Talbot</c:v>
                </c:pt>
                <c:pt idx="3">
                  <c:v>Prince George's</c:v>
                </c:pt>
                <c:pt idx="4">
                  <c:v>Caroline</c:v>
                </c:pt>
                <c:pt idx="5">
                  <c:v>Anne Arundel</c:v>
                </c:pt>
                <c:pt idx="6">
                  <c:v>Charles</c:v>
                </c:pt>
                <c:pt idx="7">
                  <c:v>Baltimore</c:v>
                </c:pt>
                <c:pt idx="8">
                  <c:v>Queen Anne's</c:v>
                </c:pt>
                <c:pt idx="9">
                  <c:v>Somerset</c:v>
                </c:pt>
                <c:pt idx="10">
                  <c:v>Washington</c:v>
                </c:pt>
                <c:pt idx="11">
                  <c:v>Montgomery</c:v>
                </c:pt>
                <c:pt idx="12">
                  <c:v>Carroll</c:v>
                </c:pt>
                <c:pt idx="13">
                  <c:v>Frederick</c:v>
                </c:pt>
                <c:pt idx="14">
                  <c:v>Cecil</c:v>
                </c:pt>
                <c:pt idx="15">
                  <c:v>Kent</c:v>
                </c:pt>
                <c:pt idx="16">
                  <c:v>Dorchester</c:v>
                </c:pt>
                <c:pt idx="17">
                  <c:v>Worcester</c:v>
                </c:pt>
                <c:pt idx="18">
                  <c:v>Calvert</c:v>
                </c:pt>
                <c:pt idx="19">
                  <c:v>Harford</c:v>
                </c:pt>
                <c:pt idx="20">
                  <c:v>Wicomico</c:v>
                </c:pt>
                <c:pt idx="21">
                  <c:v>St. Mary's</c:v>
                </c:pt>
                <c:pt idx="22">
                  <c:v>Allegany</c:v>
                </c:pt>
                <c:pt idx="23">
                  <c:v>Garrett</c:v>
                </c:pt>
              </c:strCache>
            </c:strRef>
          </c:cat>
          <c:val>
            <c:numRef>
              <c:f>data!$B$57:$B$80</c:f>
              <c:numCache>
                <c:ptCount val="24"/>
                <c:pt idx="0">
                  <c:v>0.2585431624363771</c:v>
                </c:pt>
                <c:pt idx="1">
                  <c:v>0.34646208280457846</c:v>
                </c:pt>
                <c:pt idx="2">
                  <c:v>0.37903943853768396</c:v>
                </c:pt>
                <c:pt idx="3">
                  <c:v>0.38028969599560947</c:v>
                </c:pt>
                <c:pt idx="4">
                  <c:v>0.3864723297654293</c:v>
                </c:pt>
                <c:pt idx="5">
                  <c:v>0.42060218908346464</c:v>
                </c:pt>
                <c:pt idx="6">
                  <c:v>0.4247839583857706</c:v>
                </c:pt>
                <c:pt idx="7">
                  <c:v>0.42910431842663793</c:v>
                </c:pt>
                <c:pt idx="8">
                  <c:v>0.42926138729286367</c:v>
                </c:pt>
                <c:pt idx="9">
                  <c:v>0.4498500499833389</c:v>
                </c:pt>
                <c:pt idx="10">
                  <c:v>0.45192063088272705</c:v>
                </c:pt>
                <c:pt idx="11">
                  <c:v>0.47224329632720496</c:v>
                </c:pt>
                <c:pt idx="12">
                  <c:v>0.47546330046425966</c:v>
                </c:pt>
                <c:pt idx="13">
                  <c:v>0.4879219023557831</c:v>
                </c:pt>
                <c:pt idx="14">
                  <c:v>0.5022788404064554</c:v>
                </c:pt>
                <c:pt idx="15">
                  <c:v>0.5027233115468409</c:v>
                </c:pt>
                <c:pt idx="16">
                  <c:v>0.5090525045262523</c:v>
                </c:pt>
                <c:pt idx="17">
                  <c:v>0.5170122011705188</c:v>
                </c:pt>
                <c:pt idx="18">
                  <c:v>0.5245453082246901</c:v>
                </c:pt>
                <c:pt idx="19">
                  <c:v>0.5414287145576595</c:v>
                </c:pt>
                <c:pt idx="20">
                  <c:v>0.5545446018197168</c:v>
                </c:pt>
                <c:pt idx="21">
                  <c:v>0.5605166593277557</c:v>
                </c:pt>
                <c:pt idx="22">
                  <c:v>0.5796770620027527</c:v>
                </c:pt>
                <c:pt idx="23">
                  <c:v>0.6310430235758188</c:v>
                </c:pt>
              </c:numCache>
            </c:numRef>
          </c:val>
        </c:ser>
        <c:overlap val="-100"/>
        <c:gapWidth val="450"/>
        <c:axId val="17825643"/>
        <c:axId val="26213060"/>
      </c:barChart>
      <c:catAx>
        <c:axId val="178256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25643"/>
        <c:crossesAt val="1"/>
        <c:crossBetween val="between"/>
        <c:dispUnits/>
      </c:valAx>
      <c:spPr>
        <a:solidFill>
          <a:srgbClr val="E6E0E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7E4B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25" bottom="0.25" header="0" footer="0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25" bottom="0.25" header="0" footer="0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25" bottom="0.25" header="0" footer="0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0.9475</cdr:y>
    </cdr:from>
    <cdr:to>
      <cdr:x>0.8985</cdr:x>
      <cdr:y>0.9985</cdr:y>
    </cdr:to>
    <cdr:sp>
      <cdr:nvSpPr>
        <cdr:cNvPr id="1" name="Text Box 2"/>
        <cdr:cNvSpPr txBox="1">
          <a:spLocks noChangeArrowheads="1"/>
        </cdr:cNvSpPr>
      </cdr:nvSpPr>
      <cdr:spPr>
        <a:xfrm>
          <a:off x="85725" y="6896100"/>
          <a:ext cx="8515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Prepared by the Maryland Department of Planning, from 2010 LEHD data, August 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0.9475</cdr:y>
    </cdr:from>
    <cdr:to>
      <cdr:x>0.8985</cdr:x>
      <cdr:y>0.9985</cdr:y>
    </cdr:to>
    <cdr:sp>
      <cdr:nvSpPr>
        <cdr:cNvPr id="1" name="Text Box 2"/>
        <cdr:cNvSpPr txBox="1">
          <a:spLocks noChangeArrowheads="1"/>
        </cdr:cNvSpPr>
      </cdr:nvSpPr>
      <cdr:spPr>
        <a:xfrm>
          <a:off x="85725" y="6896100"/>
          <a:ext cx="8515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Prepared by the Maryland Department of Planning, from 2010 LEHD data, August 2012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0.9475</cdr:y>
    </cdr:from>
    <cdr:to>
      <cdr:x>0.8985</cdr:x>
      <cdr:y>0.9985</cdr:y>
    </cdr:to>
    <cdr:sp>
      <cdr:nvSpPr>
        <cdr:cNvPr id="1" name="Text Box 2"/>
        <cdr:cNvSpPr txBox="1">
          <a:spLocks noChangeArrowheads="1"/>
        </cdr:cNvSpPr>
      </cdr:nvSpPr>
      <cdr:spPr>
        <a:xfrm>
          <a:off x="85725" y="6896100"/>
          <a:ext cx="8515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Prepared by the Maryland Department of Planning, from 2010 LEHD data, August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1.7109375" style="8" customWidth="1"/>
    <col min="2" max="3" width="12.7109375" style="8" customWidth="1"/>
    <col min="4" max="4" width="9.140625" style="3" customWidth="1"/>
    <col min="5" max="5" width="1.7109375" style="8" customWidth="1"/>
    <col min="6" max="9" width="15.7109375" style="8" customWidth="1"/>
    <col min="10" max="16384" width="8.8515625" style="8" customWidth="1"/>
  </cols>
  <sheetData>
    <row r="1" spans="1:9" ht="18.75">
      <c r="A1" s="7" t="s">
        <v>87</v>
      </c>
      <c r="C1" s="7"/>
      <c r="D1" s="7"/>
      <c r="E1" s="7"/>
      <c r="F1" s="7"/>
      <c r="G1" s="7"/>
      <c r="H1" s="7"/>
      <c r="I1" s="7"/>
    </row>
    <row r="2" spans="2:8" ht="21">
      <c r="B2" s="26" t="s">
        <v>55</v>
      </c>
      <c r="C2" s="26"/>
      <c r="D2" s="26"/>
      <c r="E2" s="26"/>
      <c r="F2" s="26"/>
      <c r="G2" s="26"/>
      <c r="H2" s="26"/>
    </row>
    <row r="3" spans="1:9" ht="12.75">
      <c r="A3" s="9"/>
      <c r="B3" s="9"/>
      <c r="C3" s="9"/>
      <c r="D3" s="10"/>
      <c r="E3" s="9"/>
      <c r="F3" s="11" t="s">
        <v>37</v>
      </c>
      <c r="G3" s="11" t="s">
        <v>50</v>
      </c>
      <c r="H3" s="11" t="s">
        <v>49</v>
      </c>
      <c r="I3" s="11" t="s">
        <v>49</v>
      </c>
    </row>
    <row r="4" spans="1:9" ht="12.75">
      <c r="A4" s="9"/>
      <c r="B4" s="9"/>
      <c r="C4" s="9"/>
      <c r="D4" s="10"/>
      <c r="E4" s="9"/>
      <c r="F4" s="11" t="s">
        <v>48</v>
      </c>
      <c r="G4" s="11" t="s">
        <v>47</v>
      </c>
      <c r="H4" s="11" t="s">
        <v>46</v>
      </c>
      <c r="I4" s="11" t="s">
        <v>46</v>
      </c>
    </row>
    <row r="5" spans="1:9" ht="12.75">
      <c r="A5" s="9"/>
      <c r="B5" s="12" t="s">
        <v>45</v>
      </c>
      <c r="C5" s="12" t="s">
        <v>45</v>
      </c>
      <c r="D5" s="13" t="s">
        <v>44</v>
      </c>
      <c r="E5" s="9"/>
      <c r="F5" s="11" t="s">
        <v>43</v>
      </c>
      <c r="G5" s="11" t="s">
        <v>42</v>
      </c>
      <c r="H5" s="11" t="s">
        <v>41</v>
      </c>
      <c r="I5" s="11" t="s">
        <v>41</v>
      </c>
    </row>
    <row r="6" spans="1:9" ht="15.75">
      <c r="A6" s="9" t="s">
        <v>39</v>
      </c>
      <c r="B6" s="12" t="s">
        <v>53</v>
      </c>
      <c r="C6" s="12" t="s">
        <v>54</v>
      </c>
      <c r="D6" s="13" t="s">
        <v>40</v>
      </c>
      <c r="E6" s="9"/>
      <c r="F6" s="11" t="s">
        <v>39</v>
      </c>
      <c r="G6" s="11" t="s">
        <v>38</v>
      </c>
      <c r="H6" s="11" t="s">
        <v>37</v>
      </c>
      <c r="I6" s="11" t="s">
        <v>36</v>
      </c>
    </row>
    <row r="7" spans="1:9" ht="12.75">
      <c r="A7" s="14" t="s">
        <v>35</v>
      </c>
      <c r="B7" s="15" t="s">
        <v>34</v>
      </c>
      <c r="C7" s="15" t="s">
        <v>34</v>
      </c>
      <c r="D7" s="16" t="s">
        <v>33</v>
      </c>
      <c r="F7" s="17" t="s">
        <v>32</v>
      </c>
      <c r="G7" s="17" t="s">
        <v>31</v>
      </c>
      <c r="H7" s="17" t="s">
        <v>31</v>
      </c>
      <c r="I7" s="17" t="s">
        <v>31</v>
      </c>
    </row>
    <row r="8" spans="1:9" ht="12.75">
      <c r="A8" s="9" t="s">
        <v>30</v>
      </c>
      <c r="B8" s="18">
        <f>SUM(B10,B19,B25,B31,B37,B45)</f>
        <v>1393038</v>
      </c>
      <c r="C8" s="18">
        <f>SUM(C10,C19,C25,C31,C37,C45)</f>
        <v>1590973</v>
      </c>
      <c r="D8" s="18">
        <f>IF(C8="","",B8-C8)</f>
        <v>-197935</v>
      </c>
      <c r="F8" s="18">
        <f>SUM(F10,F19,F25,F31,F37,F45)</f>
        <v>1031240</v>
      </c>
      <c r="G8" s="19">
        <f>IF(F8="","",F8/(F8+C8))</f>
        <v>0.393270874639093</v>
      </c>
      <c r="H8" s="19">
        <f>IF(F8="","",F8/(F8+B8))</f>
        <v>0.42538025754472053</v>
      </c>
      <c r="I8" s="19">
        <f>IF(F8="","",B8/(B8+F8))</f>
        <v>0.5746197424552795</v>
      </c>
    </row>
    <row r="9" spans="1:9" ht="12.75">
      <c r="A9" s="14"/>
      <c r="B9" s="25"/>
      <c r="C9" s="25"/>
      <c r="D9" s="14">
        <f>IF(C9="","",B9-C9)</f>
      </c>
      <c r="F9" s="25"/>
      <c r="G9" s="20">
        <f>IF(F9="","",F9/(F9+C9))</f>
      </c>
      <c r="H9" s="20">
        <f>IF(F9="","",F9/(F9+B9))</f>
      </c>
      <c r="I9" s="20">
        <f>IF(F9="","",B9/(B9+F9))</f>
      </c>
    </row>
    <row r="10" spans="1:11" s="9" customFormat="1" ht="12.75">
      <c r="A10" s="9" t="s">
        <v>29</v>
      </c>
      <c r="B10" s="10">
        <f>SUM(B12:B17)</f>
        <v>728979</v>
      </c>
      <c r="C10" s="10">
        <f>SUM(C12:C17)</f>
        <v>739386</v>
      </c>
      <c r="D10" s="10">
        <f>IF(C10="","",B10-C10)</f>
        <v>-10407</v>
      </c>
      <c r="F10" s="10">
        <f>SUM(F12:F17)</f>
        <v>471768</v>
      </c>
      <c r="G10" s="21">
        <f>IF(F10="","",F10/(F10+C10))</f>
        <v>0.38951941701881015</v>
      </c>
      <c r="H10" s="21">
        <f>IF(F10="","",F10/(F10+B10))</f>
        <v>0.39289542259943183</v>
      </c>
      <c r="I10" s="21">
        <f>IF(F10="","",B10/(B10+F10))</f>
        <v>0.6071045774005681</v>
      </c>
      <c r="K10" s="3"/>
    </row>
    <row r="11" spans="2:9" ht="9" customHeight="1">
      <c r="B11" s="3"/>
      <c r="C11" s="3"/>
      <c r="D11" s="3">
        <f>IF(C11="","",B11-C11)</f>
      </c>
      <c r="F11" s="3"/>
      <c r="G11" s="4">
        <f>IF(F11="","",F11/(F11+C11))</f>
      </c>
      <c r="H11" s="4">
        <f>IF(F11="","",F11/(F11+B11))</f>
      </c>
      <c r="I11" s="4">
        <f>IF(F11="","",B11/(B11+F11))</f>
      </c>
    </row>
    <row r="12" spans="1:11" ht="12.75">
      <c r="A12" s="8" t="s">
        <v>28</v>
      </c>
      <c r="B12" s="3">
        <v>136414</v>
      </c>
      <c r="C12" s="3">
        <v>145757</v>
      </c>
      <c r="D12" s="3">
        <f>IF(C12="","",B12-C12)</f>
        <v>-9343</v>
      </c>
      <c r="F12" s="3">
        <v>99027</v>
      </c>
      <c r="G12" s="4">
        <f>IF(F12="","",F12/(F12+C12))</f>
        <v>0.40454849990195435</v>
      </c>
      <c r="H12" s="4">
        <f>IF(F12="","",F12/(F12+B12))</f>
        <v>0.42060218908346464</v>
      </c>
      <c r="I12" s="4">
        <f>IF(F12="","",B12/(B12+F12))</f>
        <v>0.5793978109165353</v>
      </c>
      <c r="K12" s="3"/>
    </row>
    <row r="13" spans="1:11" ht="12.75">
      <c r="A13" s="8" t="s">
        <v>27</v>
      </c>
      <c r="B13" s="3">
        <v>214111</v>
      </c>
      <c r="C13" s="3">
        <v>225724</v>
      </c>
      <c r="D13" s="3">
        <f>IF(C13="","",B13-C13)</f>
        <v>-11613</v>
      </c>
      <c r="F13" s="3">
        <v>160933</v>
      </c>
      <c r="G13" s="4">
        <f>IF(F13="","",F13/(F13+C13))</f>
        <v>0.41621643989375595</v>
      </c>
      <c r="H13" s="4">
        <f>IF(F13="","",F13/(F13+B13))</f>
        <v>0.42910431842663793</v>
      </c>
      <c r="I13" s="4">
        <f>IF(F13="","",B13/(B13+F13))</f>
        <v>0.570895681573362</v>
      </c>
      <c r="K13" s="3"/>
    </row>
    <row r="14" spans="1:11" ht="12.75">
      <c r="A14" s="8" t="s">
        <v>26</v>
      </c>
      <c r="B14" s="3">
        <v>27342</v>
      </c>
      <c r="C14" s="3">
        <v>58803</v>
      </c>
      <c r="D14" s="3">
        <f aca="true" t="shared" si="0" ref="D14:D50">IF(C14="","",B14-C14)</f>
        <v>-31461</v>
      </c>
      <c r="F14" s="3">
        <v>24784</v>
      </c>
      <c r="G14" s="4">
        <f aca="true" t="shared" si="1" ref="G14:G50">IF(F14="","",F14/(F14+C14))</f>
        <v>0.29650543744840707</v>
      </c>
      <c r="H14" s="4">
        <f aca="true" t="shared" si="2" ref="H14:H50">IF(F14="","",F14/(F14+B14))</f>
        <v>0.47546330046425966</v>
      </c>
      <c r="I14" s="4">
        <f aca="true" t="shared" si="3" ref="I14:I50">IF(F14="","",B14/(B14+F14))</f>
        <v>0.5245366995357403</v>
      </c>
      <c r="K14" s="3"/>
    </row>
    <row r="15" spans="1:11" ht="12.75">
      <c r="A15" s="8" t="s">
        <v>25</v>
      </c>
      <c r="B15" s="3">
        <v>32039</v>
      </c>
      <c r="C15" s="3">
        <v>75130</v>
      </c>
      <c r="D15" s="3">
        <f t="shared" si="0"/>
        <v>-43091</v>
      </c>
      <c r="F15" s="3">
        <v>37828</v>
      </c>
      <c r="G15" s="4">
        <f t="shared" si="1"/>
        <v>0.33488553267586185</v>
      </c>
      <c r="H15" s="4">
        <f t="shared" si="2"/>
        <v>0.5414287145576595</v>
      </c>
      <c r="I15" s="4">
        <f t="shared" si="3"/>
        <v>0.45857128544234044</v>
      </c>
      <c r="K15" s="3"/>
    </row>
    <row r="16" spans="1:11" ht="12.75">
      <c r="A16" s="8" t="s">
        <v>24</v>
      </c>
      <c r="B16" s="3">
        <v>109984</v>
      </c>
      <c r="C16" s="3">
        <v>101429</v>
      </c>
      <c r="D16" s="3">
        <f t="shared" si="0"/>
        <v>8555</v>
      </c>
      <c r="F16" s="3">
        <v>38351</v>
      </c>
      <c r="G16" s="4">
        <f t="shared" si="1"/>
        <v>0.2743668622120475</v>
      </c>
      <c r="H16" s="4">
        <f t="shared" si="2"/>
        <v>0.2585431624363771</v>
      </c>
      <c r="I16" s="4">
        <f t="shared" si="3"/>
        <v>0.7414568375636229</v>
      </c>
      <c r="K16" s="3"/>
    </row>
    <row r="17" spans="1:11" ht="12.75">
      <c r="A17" s="8" t="s">
        <v>23</v>
      </c>
      <c r="B17" s="3">
        <v>209089</v>
      </c>
      <c r="C17" s="3">
        <v>132543</v>
      </c>
      <c r="D17" s="3">
        <f t="shared" si="0"/>
        <v>76546</v>
      </c>
      <c r="F17" s="3">
        <v>110845</v>
      </c>
      <c r="G17" s="4">
        <f t="shared" si="1"/>
        <v>0.45542508258418657</v>
      </c>
      <c r="H17" s="4">
        <f t="shared" si="2"/>
        <v>0.34646208280457846</v>
      </c>
      <c r="I17" s="4">
        <f t="shared" si="3"/>
        <v>0.6535379171954215</v>
      </c>
      <c r="K17" s="3"/>
    </row>
    <row r="18" spans="2:9" ht="9" customHeight="1">
      <c r="B18" s="3"/>
      <c r="C18" s="3"/>
      <c r="D18" s="3">
        <f t="shared" si="0"/>
      </c>
      <c r="F18" s="3"/>
      <c r="G18" s="4">
        <f t="shared" si="1"/>
      </c>
      <c r="H18" s="4">
        <f t="shared" si="2"/>
      </c>
      <c r="I18" s="4">
        <f t="shared" si="3"/>
      </c>
    </row>
    <row r="19" spans="1:11" s="9" customFormat="1" ht="12.75">
      <c r="A19" s="9" t="s">
        <v>22</v>
      </c>
      <c r="B19" s="10">
        <f>SUM(B21:B23)</f>
        <v>486344</v>
      </c>
      <c r="C19" s="10">
        <f>SUM(C21:C23)</f>
        <v>585403</v>
      </c>
      <c r="D19" s="10">
        <f t="shared" si="0"/>
        <v>-99059</v>
      </c>
      <c r="F19" s="10">
        <f>SUM(F21:F23)</f>
        <v>384532</v>
      </c>
      <c r="G19" s="21">
        <f t="shared" si="1"/>
        <v>0.39645130859284383</v>
      </c>
      <c r="H19" s="21">
        <f t="shared" si="2"/>
        <v>0.4415462132381648</v>
      </c>
      <c r="I19" s="21">
        <f t="shared" si="3"/>
        <v>0.5584537867618352</v>
      </c>
      <c r="K19" s="3"/>
    </row>
    <row r="20" spans="2:9" ht="6" customHeight="1">
      <c r="B20" s="3"/>
      <c r="C20" s="3"/>
      <c r="D20" s="3">
        <f t="shared" si="0"/>
      </c>
      <c r="F20" s="3"/>
      <c r="G20" s="4">
        <f t="shared" si="1"/>
      </c>
      <c r="H20" s="4">
        <f t="shared" si="2"/>
      </c>
      <c r="I20" s="4">
        <f t="shared" si="3"/>
      </c>
    </row>
    <row r="21" spans="1:11" ht="15">
      <c r="A21" s="8" t="s">
        <v>21</v>
      </c>
      <c r="B21" s="3">
        <v>46213</v>
      </c>
      <c r="C21" s="3">
        <v>67909</v>
      </c>
      <c r="D21" s="3">
        <f t="shared" si="0"/>
        <v>-21696</v>
      </c>
      <c r="F21" s="5">
        <v>44033</v>
      </c>
      <c r="G21" s="6">
        <f t="shared" si="1"/>
        <v>0.3933554876632542</v>
      </c>
      <c r="H21" s="6">
        <f t="shared" si="2"/>
        <v>0.4879219023557831</v>
      </c>
      <c r="I21" s="6">
        <f t="shared" si="3"/>
        <v>0.512078097644217</v>
      </c>
      <c r="K21" s="3"/>
    </row>
    <row r="22" spans="1:11" ht="12.75">
      <c r="A22" s="8" t="s">
        <v>20</v>
      </c>
      <c r="B22" s="3">
        <v>250429</v>
      </c>
      <c r="C22" s="3">
        <v>229671</v>
      </c>
      <c r="D22" s="3">
        <f t="shared" si="0"/>
        <v>20758</v>
      </c>
      <c r="F22" s="3">
        <v>224087</v>
      </c>
      <c r="G22" s="4">
        <f t="shared" si="1"/>
        <v>0.4938469404396176</v>
      </c>
      <c r="H22" s="4">
        <f t="shared" si="2"/>
        <v>0.47224329632720496</v>
      </c>
      <c r="I22" s="4">
        <f t="shared" si="3"/>
        <v>0.527756703672795</v>
      </c>
      <c r="K22" s="3"/>
    </row>
    <row r="23" spans="1:11" ht="12.75">
      <c r="A23" s="8" t="s">
        <v>19</v>
      </c>
      <c r="B23" s="3">
        <v>189702</v>
      </c>
      <c r="C23" s="3">
        <v>287823</v>
      </c>
      <c r="D23" s="3">
        <f t="shared" si="0"/>
        <v>-98121</v>
      </c>
      <c r="F23" s="3">
        <v>116412</v>
      </c>
      <c r="G23" s="4">
        <f t="shared" si="1"/>
        <v>0.287981001150321</v>
      </c>
      <c r="H23" s="4">
        <f t="shared" si="2"/>
        <v>0.38028969599560947</v>
      </c>
      <c r="I23" s="4">
        <f t="shared" si="3"/>
        <v>0.6197103040043905</v>
      </c>
      <c r="K23" s="3"/>
    </row>
    <row r="24" spans="2:9" ht="9" customHeight="1">
      <c r="B24" s="3"/>
      <c r="C24" s="3"/>
      <c r="D24" s="3">
        <f t="shared" si="0"/>
      </c>
      <c r="F24" s="3"/>
      <c r="G24" s="4">
        <f t="shared" si="1"/>
      </c>
      <c r="H24" s="4">
        <f t="shared" si="2"/>
      </c>
      <c r="I24" s="4">
        <f t="shared" si="3"/>
      </c>
    </row>
    <row r="25" spans="1:11" s="9" customFormat="1" ht="12.75">
      <c r="A25" s="9" t="s">
        <v>18</v>
      </c>
      <c r="B25" s="10">
        <f>SUM(B27:B29)</f>
        <v>44401</v>
      </c>
      <c r="C25" s="10">
        <f>SUM(C27:C29)</f>
        <v>100434</v>
      </c>
      <c r="D25" s="10">
        <f t="shared" si="0"/>
        <v>-56033</v>
      </c>
      <c r="F25" s="10">
        <f>SUM(F27:F29)</f>
        <v>44060</v>
      </c>
      <c r="G25" s="21">
        <f t="shared" si="1"/>
        <v>0.3049261561033676</v>
      </c>
      <c r="H25" s="21">
        <f t="shared" si="2"/>
        <v>0.4980725969636337</v>
      </c>
      <c r="I25" s="21">
        <f t="shared" si="3"/>
        <v>0.5019274030363663</v>
      </c>
      <c r="K25" s="3"/>
    </row>
    <row r="26" spans="2:9" ht="6" customHeight="1">
      <c r="B26" s="3"/>
      <c r="C26" s="3"/>
      <c r="D26" s="3">
        <f t="shared" si="0"/>
      </c>
      <c r="F26" s="3"/>
      <c r="G26" s="4">
        <f t="shared" si="1"/>
      </c>
      <c r="H26" s="4">
        <f t="shared" si="2"/>
      </c>
      <c r="I26" s="4">
        <f t="shared" si="3"/>
      </c>
    </row>
    <row r="27" spans="1:11" ht="12.75">
      <c r="A27" s="8" t="s">
        <v>17</v>
      </c>
      <c r="B27" s="3">
        <v>8862</v>
      </c>
      <c r="C27" s="3">
        <v>24451</v>
      </c>
      <c r="D27" s="3">
        <f t="shared" si="0"/>
        <v>-15589</v>
      </c>
      <c r="F27" s="3">
        <v>9777</v>
      </c>
      <c r="G27" s="4">
        <f t="shared" si="1"/>
        <v>0.2856433329437887</v>
      </c>
      <c r="H27" s="4">
        <f t="shared" si="2"/>
        <v>0.5245453082246901</v>
      </c>
      <c r="I27" s="4">
        <f t="shared" si="3"/>
        <v>0.47545469177530986</v>
      </c>
      <c r="K27" s="3"/>
    </row>
    <row r="28" spans="1:11" ht="12.75">
      <c r="A28" s="8" t="s">
        <v>16</v>
      </c>
      <c r="B28" s="3">
        <v>20568</v>
      </c>
      <c r="C28" s="3">
        <v>50813</v>
      </c>
      <c r="D28" s="3">
        <f t="shared" si="0"/>
        <v>-30245</v>
      </c>
      <c r="F28" s="3">
        <v>15189</v>
      </c>
      <c r="G28" s="4">
        <f t="shared" si="1"/>
        <v>0.2301293900184843</v>
      </c>
      <c r="H28" s="4">
        <f t="shared" si="2"/>
        <v>0.4247839583857706</v>
      </c>
      <c r="I28" s="4">
        <f t="shared" si="3"/>
        <v>0.5752160416142293</v>
      </c>
      <c r="K28" s="3"/>
    </row>
    <row r="29" spans="1:11" ht="12.75">
      <c r="A29" s="8" t="s">
        <v>15</v>
      </c>
      <c r="B29" s="3">
        <v>14971</v>
      </c>
      <c r="C29" s="3">
        <v>25170</v>
      </c>
      <c r="D29" s="3">
        <f t="shared" si="0"/>
        <v>-10199</v>
      </c>
      <c r="F29" s="3">
        <v>19094</v>
      </c>
      <c r="G29" s="4">
        <f t="shared" si="1"/>
        <v>0.43136634737032353</v>
      </c>
      <c r="H29" s="4">
        <f t="shared" si="2"/>
        <v>0.5605166593277557</v>
      </c>
      <c r="I29" s="4">
        <f t="shared" si="3"/>
        <v>0.43948334067224426</v>
      </c>
      <c r="K29" s="3"/>
    </row>
    <row r="30" spans="2:9" ht="9" customHeight="1">
      <c r="B30" s="3"/>
      <c r="C30" s="3"/>
      <c r="D30" s="3">
        <f t="shared" si="0"/>
      </c>
      <c r="F30" s="3"/>
      <c r="G30" s="4">
        <f t="shared" si="1"/>
      </c>
      <c r="H30" s="4">
        <f t="shared" si="2"/>
      </c>
      <c r="I30" s="4">
        <f t="shared" si="3"/>
      </c>
    </row>
    <row r="31" spans="1:11" ht="12.75">
      <c r="A31" s="9" t="s">
        <v>14</v>
      </c>
      <c r="B31" s="10">
        <f>SUM(B33:B35)</f>
        <v>55324</v>
      </c>
      <c r="C31" s="10">
        <f>SUM(C33:C35)</f>
        <v>49001</v>
      </c>
      <c r="D31" s="10">
        <f t="shared" si="0"/>
        <v>6323</v>
      </c>
      <c r="F31" s="10">
        <f>SUM(F33:F35)</f>
        <v>56124</v>
      </c>
      <c r="G31" s="21">
        <f t="shared" si="1"/>
        <v>0.5338787158145065</v>
      </c>
      <c r="H31" s="21">
        <f t="shared" si="2"/>
        <v>0.503589117794846</v>
      </c>
      <c r="I31" s="21">
        <f t="shared" si="3"/>
        <v>0.49641088220515395</v>
      </c>
      <c r="K31" s="3"/>
    </row>
    <row r="32" spans="2:9" ht="6" customHeight="1">
      <c r="B32" s="3"/>
      <c r="C32" s="3"/>
      <c r="D32" s="3">
        <f t="shared" si="0"/>
      </c>
      <c r="F32" s="3"/>
      <c r="G32" s="4">
        <f t="shared" si="1"/>
      </c>
      <c r="H32" s="4">
        <f t="shared" si="2"/>
      </c>
      <c r="I32" s="4">
        <f t="shared" si="3"/>
      </c>
    </row>
    <row r="33" spans="1:11" ht="12.75">
      <c r="A33" s="8" t="s">
        <v>13</v>
      </c>
      <c r="B33" s="3">
        <v>12521</v>
      </c>
      <c r="C33" s="3">
        <v>9801</v>
      </c>
      <c r="D33" s="3">
        <f t="shared" si="0"/>
        <v>2720</v>
      </c>
      <c r="F33" s="3">
        <v>17268</v>
      </c>
      <c r="G33" s="4">
        <f t="shared" si="1"/>
        <v>0.6379253020059847</v>
      </c>
      <c r="H33" s="4">
        <f t="shared" si="2"/>
        <v>0.5796770620027527</v>
      </c>
      <c r="I33" s="4">
        <f t="shared" si="3"/>
        <v>0.4203229379972473</v>
      </c>
      <c r="K33" s="3"/>
    </row>
    <row r="34" spans="1:11" ht="12.75">
      <c r="A34" s="8" t="s">
        <v>12</v>
      </c>
      <c r="B34" s="3">
        <v>4022</v>
      </c>
      <c r="C34" s="3">
        <v>5004</v>
      </c>
      <c r="D34" s="3">
        <f t="shared" si="0"/>
        <v>-982</v>
      </c>
      <c r="F34" s="3">
        <v>6879</v>
      </c>
      <c r="G34" s="4">
        <f t="shared" si="1"/>
        <v>0.5788942186316587</v>
      </c>
      <c r="H34" s="4">
        <f t="shared" si="2"/>
        <v>0.6310430235758188</v>
      </c>
      <c r="I34" s="4">
        <f t="shared" si="3"/>
        <v>0.3689569764241813</v>
      </c>
      <c r="K34" s="3"/>
    </row>
    <row r="35" spans="1:11" ht="12.75">
      <c r="A35" s="8" t="s">
        <v>11</v>
      </c>
      <c r="B35" s="3">
        <v>38781</v>
      </c>
      <c r="C35" s="3">
        <v>34196</v>
      </c>
      <c r="D35" s="3">
        <f t="shared" si="0"/>
        <v>4585</v>
      </c>
      <c r="F35" s="3">
        <v>31977</v>
      </c>
      <c r="G35" s="4">
        <f t="shared" si="1"/>
        <v>0.48323334290420566</v>
      </c>
      <c r="H35" s="4">
        <f t="shared" si="2"/>
        <v>0.45192063088272705</v>
      </c>
      <c r="I35" s="4">
        <f t="shared" si="3"/>
        <v>0.548079369117273</v>
      </c>
      <c r="K35" s="3"/>
    </row>
    <row r="36" spans="2:9" ht="9" customHeight="1">
      <c r="B36" s="3"/>
      <c r="C36" s="3"/>
      <c r="D36" s="3">
        <f t="shared" si="0"/>
      </c>
      <c r="F36" s="3"/>
      <c r="G36" s="4">
        <f t="shared" si="1"/>
      </c>
      <c r="H36" s="4">
        <f t="shared" si="2"/>
      </c>
      <c r="I36" s="4">
        <f t="shared" si="3"/>
      </c>
    </row>
    <row r="37" spans="1:11" ht="12.75">
      <c r="A37" s="9" t="s">
        <v>10</v>
      </c>
      <c r="B37" s="10">
        <f>SUM(B39:B43)</f>
        <v>41073</v>
      </c>
      <c r="C37" s="10">
        <f>SUM(C39:C43)</f>
        <v>71853</v>
      </c>
      <c r="D37" s="10">
        <f t="shared" si="0"/>
        <v>-30780</v>
      </c>
      <c r="F37" s="10">
        <f>SUM(F39:F43)</f>
        <v>32923</v>
      </c>
      <c r="G37" s="21">
        <f t="shared" si="1"/>
        <v>0.3142227227609376</v>
      </c>
      <c r="H37" s="21">
        <f t="shared" si="2"/>
        <v>0.44492945564625114</v>
      </c>
      <c r="I37" s="21">
        <f t="shared" si="3"/>
        <v>0.5550705443537488</v>
      </c>
      <c r="K37" s="3"/>
    </row>
    <row r="38" spans="2:9" ht="6" customHeight="1">
      <c r="B38" s="3"/>
      <c r="C38" s="3"/>
      <c r="D38" s="3">
        <f t="shared" si="0"/>
      </c>
      <c r="F38" s="3"/>
      <c r="G38" s="4">
        <f t="shared" si="1"/>
      </c>
      <c r="H38" s="4">
        <f t="shared" si="2"/>
      </c>
      <c r="I38" s="4">
        <f t="shared" si="3"/>
      </c>
    </row>
    <row r="39" spans="1:11" ht="12.75">
      <c r="A39" s="8" t="s">
        <v>9</v>
      </c>
      <c r="B39" s="3">
        <v>5388</v>
      </c>
      <c r="C39" s="3">
        <v>11985</v>
      </c>
      <c r="D39" s="3">
        <f t="shared" si="0"/>
        <v>-6597</v>
      </c>
      <c r="F39" s="3">
        <v>3394</v>
      </c>
      <c r="G39" s="4">
        <f t="shared" si="1"/>
        <v>0.2206905520514988</v>
      </c>
      <c r="H39" s="4">
        <f t="shared" si="2"/>
        <v>0.3864723297654293</v>
      </c>
      <c r="I39" s="4">
        <f t="shared" si="3"/>
        <v>0.6135276702345707</v>
      </c>
      <c r="K39" s="3"/>
    </row>
    <row r="40" spans="1:11" ht="12.75">
      <c r="A40" s="8" t="s">
        <v>8</v>
      </c>
      <c r="B40" s="3">
        <v>13323</v>
      </c>
      <c r="C40" s="3">
        <v>29612</v>
      </c>
      <c r="D40" s="3">
        <f t="shared" si="0"/>
        <v>-16289</v>
      </c>
      <c r="F40" s="3">
        <v>13445</v>
      </c>
      <c r="G40" s="4">
        <f t="shared" si="1"/>
        <v>0.31226049190607796</v>
      </c>
      <c r="H40" s="4">
        <f t="shared" si="2"/>
        <v>0.5022788404064554</v>
      </c>
      <c r="I40" s="4">
        <f t="shared" si="3"/>
        <v>0.4977211595935445</v>
      </c>
      <c r="K40" s="3"/>
    </row>
    <row r="41" spans="1:11" ht="12.75">
      <c r="A41" s="8" t="s">
        <v>7</v>
      </c>
      <c r="B41" s="3">
        <v>3652</v>
      </c>
      <c r="C41" s="3">
        <v>4518</v>
      </c>
      <c r="D41" s="3">
        <f t="shared" si="0"/>
        <v>-866</v>
      </c>
      <c r="F41" s="3">
        <v>3692</v>
      </c>
      <c r="G41" s="4">
        <f t="shared" si="1"/>
        <v>0.4496954933008526</v>
      </c>
      <c r="H41" s="4">
        <f t="shared" si="2"/>
        <v>0.5027233115468409</v>
      </c>
      <c r="I41" s="4">
        <f t="shared" si="3"/>
        <v>0.49727668845315903</v>
      </c>
      <c r="K41" s="3"/>
    </row>
    <row r="42" spans="1:11" ht="12.75">
      <c r="A42" s="8" t="s">
        <v>6</v>
      </c>
      <c r="B42" s="3">
        <v>6854</v>
      </c>
      <c r="C42" s="3">
        <v>16565</v>
      </c>
      <c r="D42" s="3">
        <f t="shared" si="0"/>
        <v>-9711</v>
      </c>
      <c r="F42" s="3">
        <v>5155</v>
      </c>
      <c r="G42" s="4">
        <f t="shared" si="1"/>
        <v>0.23733885819521178</v>
      </c>
      <c r="H42" s="4">
        <f t="shared" si="2"/>
        <v>0.42926138729286367</v>
      </c>
      <c r="I42" s="4">
        <f t="shared" si="3"/>
        <v>0.5707386127071363</v>
      </c>
      <c r="K42" s="3"/>
    </row>
    <row r="43" spans="1:11" ht="12.75">
      <c r="A43" s="8" t="s">
        <v>5</v>
      </c>
      <c r="B43" s="3">
        <v>11856</v>
      </c>
      <c r="C43" s="3">
        <v>9173</v>
      </c>
      <c r="D43" s="3">
        <f t="shared" si="0"/>
        <v>2683</v>
      </c>
      <c r="F43" s="3">
        <v>7237</v>
      </c>
      <c r="G43" s="4">
        <f t="shared" si="1"/>
        <v>0.44101157830591103</v>
      </c>
      <c r="H43" s="4">
        <f t="shared" si="2"/>
        <v>0.37903943853768396</v>
      </c>
      <c r="I43" s="4">
        <f t="shared" si="3"/>
        <v>0.620960561462316</v>
      </c>
      <c r="K43" s="3"/>
    </row>
    <row r="44" spans="2:9" ht="9" customHeight="1">
      <c r="B44" s="3"/>
      <c r="C44" s="3"/>
      <c r="D44" s="3">
        <f t="shared" si="0"/>
      </c>
      <c r="F44" s="3"/>
      <c r="G44" s="4">
        <f t="shared" si="1"/>
      </c>
      <c r="H44" s="4">
        <f t="shared" si="2"/>
      </c>
      <c r="I44" s="4">
        <f t="shared" si="3"/>
      </c>
    </row>
    <row r="45" spans="1:11" ht="12.75">
      <c r="A45" s="9" t="s">
        <v>4</v>
      </c>
      <c r="B45" s="10">
        <f>SUM(B47:B50)</f>
        <v>36917</v>
      </c>
      <c r="C45" s="10">
        <f>SUM(C47:C50)</f>
        <v>44896</v>
      </c>
      <c r="D45" s="10">
        <f t="shared" si="0"/>
        <v>-7979</v>
      </c>
      <c r="F45" s="10">
        <f>SUM(F47:F50)</f>
        <v>41833</v>
      </c>
      <c r="G45" s="21">
        <f t="shared" si="1"/>
        <v>0.4823415466568276</v>
      </c>
      <c r="H45" s="21">
        <f t="shared" si="2"/>
        <v>0.5312126984126984</v>
      </c>
      <c r="I45" s="21">
        <f t="shared" si="3"/>
        <v>0.4687873015873016</v>
      </c>
      <c r="K45" s="3"/>
    </row>
    <row r="46" spans="2:9" ht="6" customHeight="1">
      <c r="B46" s="3"/>
      <c r="C46" s="3"/>
      <c r="D46" s="3">
        <f t="shared" si="0"/>
      </c>
      <c r="F46" s="3"/>
      <c r="G46" s="4">
        <f t="shared" si="1"/>
      </c>
      <c r="H46" s="4">
        <f t="shared" si="2"/>
      </c>
      <c r="I46" s="4">
        <f t="shared" si="3"/>
      </c>
    </row>
    <row r="47" spans="1:11" ht="12.75">
      <c r="A47" s="8" t="s">
        <v>3</v>
      </c>
      <c r="B47" s="3">
        <v>4881</v>
      </c>
      <c r="C47" s="3">
        <v>10443</v>
      </c>
      <c r="D47" s="3">
        <f t="shared" si="0"/>
        <v>-5562</v>
      </c>
      <c r="F47" s="3">
        <v>5061</v>
      </c>
      <c r="G47" s="4">
        <f t="shared" si="1"/>
        <v>0.32643188854489164</v>
      </c>
      <c r="H47" s="4">
        <f t="shared" si="2"/>
        <v>0.5090525045262523</v>
      </c>
      <c r="I47" s="4">
        <f t="shared" si="3"/>
        <v>0.4909474954737477</v>
      </c>
      <c r="K47" s="3"/>
    </row>
    <row r="48" spans="1:11" ht="12.75">
      <c r="A48" s="8" t="s">
        <v>2</v>
      </c>
      <c r="B48" s="3">
        <v>3302</v>
      </c>
      <c r="C48" s="3">
        <v>6182</v>
      </c>
      <c r="D48" s="3">
        <f t="shared" si="0"/>
        <v>-2880</v>
      </c>
      <c r="F48" s="3">
        <v>2700</v>
      </c>
      <c r="G48" s="4">
        <f t="shared" si="1"/>
        <v>0.3039855888313443</v>
      </c>
      <c r="H48" s="4">
        <f t="shared" si="2"/>
        <v>0.4498500499833389</v>
      </c>
      <c r="I48" s="4">
        <f t="shared" si="3"/>
        <v>0.5501499500166611</v>
      </c>
      <c r="K48" s="3"/>
    </row>
    <row r="49" spans="1:11" ht="12.75">
      <c r="A49" s="8" t="s">
        <v>1</v>
      </c>
      <c r="B49" s="3">
        <v>18996</v>
      </c>
      <c r="C49" s="3">
        <v>17208</v>
      </c>
      <c r="D49" s="3">
        <f t="shared" si="0"/>
        <v>1788</v>
      </c>
      <c r="F49" s="3">
        <v>23648</v>
      </c>
      <c r="G49" s="4">
        <f t="shared" si="1"/>
        <v>0.5788133933816331</v>
      </c>
      <c r="H49" s="4">
        <f t="shared" si="2"/>
        <v>0.5545446018197168</v>
      </c>
      <c r="I49" s="4">
        <f t="shared" si="3"/>
        <v>0.4454553981802833</v>
      </c>
      <c r="K49" s="3"/>
    </row>
    <row r="50" spans="1:11" ht="12.75">
      <c r="A50" s="22" t="s">
        <v>0</v>
      </c>
      <c r="B50" s="23">
        <v>9738</v>
      </c>
      <c r="C50" s="23">
        <v>11063</v>
      </c>
      <c r="D50" s="23">
        <f t="shared" si="0"/>
        <v>-1325</v>
      </c>
      <c r="E50" s="22"/>
      <c r="F50" s="23">
        <v>10424</v>
      </c>
      <c r="G50" s="24">
        <f t="shared" si="1"/>
        <v>0.48513054404989064</v>
      </c>
      <c r="H50" s="24">
        <f t="shared" si="2"/>
        <v>0.5170122011705188</v>
      </c>
      <c r="I50" s="24">
        <f t="shared" si="3"/>
        <v>0.48298779882948123</v>
      </c>
      <c r="K50" s="3"/>
    </row>
    <row r="51" ht="9" customHeight="1"/>
    <row r="52" ht="15">
      <c r="A52" s="1" t="s">
        <v>52</v>
      </c>
    </row>
    <row r="53" ht="15">
      <c r="A53" s="2" t="s">
        <v>51</v>
      </c>
    </row>
    <row r="55" ht="12.75">
      <c r="F55" s="3"/>
    </row>
  </sheetData>
  <sheetProtection/>
  <printOptions horizontalCentered="1" verticalCentered="1"/>
  <pageMargins left="0" right="0" top="0.5" bottom="0.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A29" sqref="A29:B29"/>
    </sheetView>
  </sheetViews>
  <sheetFormatPr defaultColWidth="8.8515625" defaultRowHeight="12.75"/>
  <cols>
    <col min="1" max="1" width="15.8515625" style="1" bestFit="1" customWidth="1"/>
    <col min="2" max="3" width="8.8515625" style="1" customWidth="1"/>
    <col min="4" max="4" width="27.28125" style="1" bestFit="1" customWidth="1"/>
    <col min="5" max="16384" width="8.8515625" style="1" customWidth="1"/>
  </cols>
  <sheetData>
    <row r="1" ht="15">
      <c r="A1" s="1" t="s">
        <v>84</v>
      </c>
    </row>
    <row r="2" spans="1:2" ht="15">
      <c r="A2" s="27" t="s">
        <v>56</v>
      </c>
      <c r="B2" s="27" t="s">
        <v>57</v>
      </c>
    </row>
    <row r="3" spans="1:2" ht="15">
      <c r="A3" s="29" t="s">
        <v>81</v>
      </c>
      <c r="B3" s="5">
        <v>-98121</v>
      </c>
    </row>
    <row r="4" spans="1:2" ht="15">
      <c r="A4" s="29" t="s">
        <v>69</v>
      </c>
      <c r="B4" s="5">
        <v>-43091</v>
      </c>
    </row>
    <row r="5" spans="1:2" ht="15">
      <c r="A5" s="29" t="s">
        <v>63</v>
      </c>
      <c r="B5" s="5">
        <v>-31461</v>
      </c>
    </row>
    <row r="6" spans="1:2" ht="15">
      <c r="A6" s="29" t="s">
        <v>65</v>
      </c>
      <c r="B6" s="5">
        <v>-30245</v>
      </c>
    </row>
    <row r="7" spans="1:2" ht="15">
      <c r="A7" s="29" t="s">
        <v>67</v>
      </c>
      <c r="B7" s="5">
        <v>-21696</v>
      </c>
    </row>
    <row r="8" spans="1:2" ht="15">
      <c r="A8" s="29" t="s">
        <v>64</v>
      </c>
      <c r="B8" s="5">
        <v>-16289</v>
      </c>
    </row>
    <row r="9" spans="1:2" ht="15">
      <c r="A9" s="29" t="s">
        <v>61</v>
      </c>
      <c r="B9" s="5">
        <v>-15589</v>
      </c>
    </row>
    <row r="10" spans="1:2" ht="15">
      <c r="A10" s="29" t="s">
        <v>60</v>
      </c>
      <c r="B10" s="5">
        <v>-11613</v>
      </c>
    </row>
    <row r="11" spans="1:2" ht="15">
      <c r="A11" s="29" t="s">
        <v>73</v>
      </c>
      <c r="B11" s="5">
        <v>-10199</v>
      </c>
    </row>
    <row r="12" spans="1:2" ht="15">
      <c r="A12" s="29" t="s">
        <v>78</v>
      </c>
      <c r="B12" s="5">
        <v>-9711</v>
      </c>
    </row>
    <row r="13" spans="1:2" ht="15">
      <c r="A13" s="29" t="s">
        <v>80</v>
      </c>
      <c r="B13" s="5">
        <v>-9343</v>
      </c>
    </row>
    <row r="14" spans="1:2" ht="15">
      <c r="A14" s="29" t="s">
        <v>62</v>
      </c>
      <c r="B14" s="5">
        <v>-6597</v>
      </c>
    </row>
    <row r="15" spans="1:2" ht="15">
      <c r="A15" s="29" t="s">
        <v>66</v>
      </c>
      <c r="B15" s="5">
        <v>-5562</v>
      </c>
    </row>
    <row r="16" spans="1:2" ht="15">
      <c r="A16" s="29" t="s">
        <v>79</v>
      </c>
      <c r="B16" s="5">
        <v>-2880</v>
      </c>
    </row>
    <row r="17" spans="1:2" ht="15">
      <c r="A17" s="29" t="s">
        <v>77</v>
      </c>
      <c r="B17" s="30">
        <v>-1325</v>
      </c>
    </row>
    <row r="18" spans="1:2" ht="15">
      <c r="A18" s="29" t="s">
        <v>68</v>
      </c>
      <c r="B18" s="5">
        <v>-982</v>
      </c>
    </row>
    <row r="19" spans="1:2" ht="15">
      <c r="A19" s="29" t="s">
        <v>71</v>
      </c>
      <c r="B19" s="5">
        <v>-866</v>
      </c>
    </row>
    <row r="20" spans="1:2" ht="15">
      <c r="A20" s="29" t="s">
        <v>76</v>
      </c>
      <c r="B20" s="5">
        <v>1788</v>
      </c>
    </row>
    <row r="21" spans="1:2" ht="15">
      <c r="A21" s="29" t="s">
        <v>74</v>
      </c>
      <c r="B21" s="5">
        <v>2683</v>
      </c>
    </row>
    <row r="22" spans="1:2" ht="15">
      <c r="A22" s="1" t="s">
        <v>59</v>
      </c>
      <c r="B22" s="5">
        <v>2720</v>
      </c>
    </row>
    <row r="23" spans="1:2" ht="15">
      <c r="A23" s="29" t="s">
        <v>75</v>
      </c>
      <c r="B23" s="5">
        <v>4585</v>
      </c>
    </row>
    <row r="24" spans="1:2" ht="15">
      <c r="A24" s="29" t="s">
        <v>70</v>
      </c>
      <c r="B24" s="5">
        <v>8555</v>
      </c>
    </row>
    <row r="25" spans="1:2" ht="15">
      <c r="A25" s="29" t="s">
        <v>72</v>
      </c>
      <c r="B25" s="5">
        <v>20758</v>
      </c>
    </row>
    <row r="26" spans="1:2" ht="15">
      <c r="A26" s="29" t="s">
        <v>58</v>
      </c>
      <c r="B26" s="5">
        <v>76546</v>
      </c>
    </row>
    <row r="28" ht="15">
      <c r="A28" s="1" t="s">
        <v>85</v>
      </c>
    </row>
    <row r="29" spans="1:2" ht="15">
      <c r="A29" s="27" t="s">
        <v>56</v>
      </c>
      <c r="B29" s="28" t="s">
        <v>82</v>
      </c>
    </row>
    <row r="30" spans="1:2" ht="15">
      <c r="A30" s="1" t="s">
        <v>62</v>
      </c>
      <c r="B30" s="6">
        <v>0.2206905520514988</v>
      </c>
    </row>
    <row r="31" spans="1:2" ht="15">
      <c r="A31" s="1" t="s">
        <v>65</v>
      </c>
      <c r="B31" s="6">
        <v>0.2301293900184843</v>
      </c>
    </row>
    <row r="32" spans="1:2" ht="15">
      <c r="A32" s="1" t="s">
        <v>78</v>
      </c>
      <c r="B32" s="6">
        <v>0.23733885819521178</v>
      </c>
    </row>
    <row r="33" spans="1:2" ht="15">
      <c r="A33" s="1" t="s">
        <v>70</v>
      </c>
      <c r="B33" s="6">
        <v>0.2743668622120475</v>
      </c>
    </row>
    <row r="34" spans="1:2" ht="15">
      <c r="A34" s="1" t="s">
        <v>61</v>
      </c>
      <c r="B34" s="6">
        <v>0.2856433329437887</v>
      </c>
    </row>
    <row r="35" spans="1:2" ht="15">
      <c r="A35" s="1" t="s">
        <v>81</v>
      </c>
      <c r="B35" s="6">
        <v>0.287981001150321</v>
      </c>
    </row>
    <row r="36" spans="1:2" ht="15">
      <c r="A36" s="1" t="s">
        <v>63</v>
      </c>
      <c r="B36" s="6">
        <v>0.29650543744840707</v>
      </c>
    </row>
    <row r="37" spans="1:2" ht="15">
      <c r="A37" s="1" t="s">
        <v>73</v>
      </c>
      <c r="B37" s="6">
        <v>0.3039855888313443</v>
      </c>
    </row>
    <row r="38" spans="1:2" ht="15">
      <c r="A38" s="1" t="s">
        <v>64</v>
      </c>
      <c r="B38" s="6">
        <v>0.31226049190607796</v>
      </c>
    </row>
    <row r="39" spans="1:2" ht="15">
      <c r="A39" s="1" t="s">
        <v>66</v>
      </c>
      <c r="B39" s="6">
        <v>0.32643188854489164</v>
      </c>
    </row>
    <row r="40" spans="1:2" ht="15">
      <c r="A40" s="1" t="s">
        <v>69</v>
      </c>
      <c r="B40" s="6">
        <v>0.33488553267586185</v>
      </c>
    </row>
    <row r="41" spans="1:2" ht="15">
      <c r="A41" s="1" t="s">
        <v>67</v>
      </c>
      <c r="B41" s="6">
        <v>0.3933554876632542</v>
      </c>
    </row>
    <row r="42" spans="1:2" ht="15">
      <c r="A42" s="1" t="s">
        <v>80</v>
      </c>
      <c r="B42" s="6">
        <v>0.40454849990195435</v>
      </c>
    </row>
    <row r="43" spans="1:2" ht="15">
      <c r="A43" s="1" t="s">
        <v>60</v>
      </c>
      <c r="B43" s="6">
        <v>0.41621643989375595</v>
      </c>
    </row>
    <row r="44" spans="1:2" ht="15">
      <c r="A44" s="1" t="s">
        <v>79</v>
      </c>
      <c r="B44" s="6">
        <v>0.43136634737032353</v>
      </c>
    </row>
    <row r="45" spans="1:2" ht="15">
      <c r="A45" s="1" t="s">
        <v>74</v>
      </c>
      <c r="B45" s="6">
        <v>0.44101157830591103</v>
      </c>
    </row>
    <row r="46" spans="1:2" ht="15">
      <c r="A46" s="1" t="s">
        <v>71</v>
      </c>
      <c r="B46" s="6">
        <v>0.4496954933008526</v>
      </c>
    </row>
    <row r="47" spans="1:2" ht="15">
      <c r="A47" s="1" t="s">
        <v>58</v>
      </c>
      <c r="B47" s="6">
        <v>0.45542508258418657</v>
      </c>
    </row>
    <row r="48" spans="1:2" ht="15">
      <c r="A48" s="1" t="s">
        <v>75</v>
      </c>
      <c r="B48" s="6">
        <v>0.48323334290420566</v>
      </c>
    </row>
    <row r="49" spans="1:2" ht="15">
      <c r="A49" s="1" t="s">
        <v>77</v>
      </c>
      <c r="B49" s="6">
        <v>0.48513054404989064</v>
      </c>
    </row>
    <row r="50" spans="1:2" ht="15">
      <c r="A50" s="1" t="s">
        <v>72</v>
      </c>
      <c r="B50" s="6">
        <v>0.4938469404396176</v>
      </c>
    </row>
    <row r="51" spans="1:2" ht="15">
      <c r="A51" s="1" t="s">
        <v>76</v>
      </c>
      <c r="B51" s="6">
        <v>0.5788133933816331</v>
      </c>
    </row>
    <row r="52" spans="1:2" ht="15">
      <c r="A52" s="1" t="s">
        <v>68</v>
      </c>
      <c r="B52" s="6">
        <v>0.5788942186316587</v>
      </c>
    </row>
    <row r="53" spans="1:2" ht="15">
      <c r="A53" s="1" t="s">
        <v>59</v>
      </c>
      <c r="B53" s="6">
        <v>0.6379253020059847</v>
      </c>
    </row>
    <row r="55" ht="15">
      <c r="A55" s="1" t="s">
        <v>86</v>
      </c>
    </row>
    <row r="56" spans="1:2" ht="15">
      <c r="A56" s="1" t="s">
        <v>56</v>
      </c>
      <c r="B56" s="1" t="s">
        <v>83</v>
      </c>
    </row>
    <row r="57" spans="1:2" ht="15">
      <c r="A57" s="1" t="s">
        <v>70</v>
      </c>
      <c r="B57" s="6">
        <v>0.2585431624363771</v>
      </c>
    </row>
    <row r="58" spans="1:2" ht="15">
      <c r="A58" s="1" t="s">
        <v>58</v>
      </c>
      <c r="B58" s="6">
        <v>0.34646208280457846</v>
      </c>
    </row>
    <row r="59" spans="1:2" ht="15">
      <c r="A59" s="1" t="s">
        <v>74</v>
      </c>
      <c r="B59" s="6">
        <v>0.37903943853768396</v>
      </c>
    </row>
    <row r="60" spans="1:2" ht="15">
      <c r="A60" s="1" t="s">
        <v>81</v>
      </c>
      <c r="B60" s="6">
        <v>0.38028969599560947</v>
      </c>
    </row>
    <row r="61" spans="1:2" ht="15">
      <c r="A61" s="1" t="s">
        <v>62</v>
      </c>
      <c r="B61" s="6">
        <v>0.3864723297654293</v>
      </c>
    </row>
    <row r="62" spans="1:2" ht="15">
      <c r="A62" s="1" t="s">
        <v>80</v>
      </c>
      <c r="B62" s="6">
        <v>0.42060218908346464</v>
      </c>
    </row>
    <row r="63" spans="1:2" ht="15">
      <c r="A63" s="1" t="s">
        <v>65</v>
      </c>
      <c r="B63" s="6">
        <v>0.4247839583857706</v>
      </c>
    </row>
    <row r="64" spans="1:2" ht="15">
      <c r="A64" s="1" t="s">
        <v>60</v>
      </c>
      <c r="B64" s="6">
        <v>0.42910431842663793</v>
      </c>
    </row>
    <row r="65" spans="1:2" ht="15">
      <c r="A65" s="1" t="s">
        <v>78</v>
      </c>
      <c r="B65" s="6">
        <v>0.42926138729286367</v>
      </c>
    </row>
    <row r="66" spans="1:2" ht="15">
      <c r="A66" s="1" t="s">
        <v>73</v>
      </c>
      <c r="B66" s="6">
        <v>0.4498500499833389</v>
      </c>
    </row>
    <row r="67" spans="1:2" ht="15">
      <c r="A67" s="1" t="s">
        <v>75</v>
      </c>
      <c r="B67" s="6">
        <v>0.45192063088272705</v>
      </c>
    </row>
    <row r="68" spans="1:2" ht="15">
      <c r="A68" s="1" t="s">
        <v>72</v>
      </c>
      <c r="B68" s="6">
        <v>0.47224329632720496</v>
      </c>
    </row>
    <row r="69" spans="1:2" ht="15">
      <c r="A69" s="1" t="s">
        <v>63</v>
      </c>
      <c r="B69" s="6">
        <v>0.47546330046425966</v>
      </c>
    </row>
    <row r="70" spans="1:2" ht="15">
      <c r="A70" s="1" t="s">
        <v>67</v>
      </c>
      <c r="B70" s="6">
        <v>0.4879219023557831</v>
      </c>
    </row>
    <row r="71" spans="1:2" ht="15">
      <c r="A71" s="1" t="s">
        <v>64</v>
      </c>
      <c r="B71" s="6">
        <v>0.5022788404064554</v>
      </c>
    </row>
    <row r="72" spans="1:2" ht="15">
      <c r="A72" s="1" t="s">
        <v>71</v>
      </c>
      <c r="B72" s="6">
        <v>0.5027233115468409</v>
      </c>
    </row>
    <row r="73" spans="1:2" ht="15">
      <c r="A73" s="1" t="s">
        <v>66</v>
      </c>
      <c r="B73" s="6">
        <v>0.5090525045262523</v>
      </c>
    </row>
    <row r="74" spans="1:2" ht="15">
      <c r="A74" s="31" t="s">
        <v>77</v>
      </c>
      <c r="B74" s="32">
        <v>0.5170122011705188</v>
      </c>
    </row>
    <row r="75" spans="1:2" ht="15">
      <c r="A75" s="1" t="s">
        <v>61</v>
      </c>
      <c r="B75" s="6">
        <v>0.5245453082246901</v>
      </c>
    </row>
    <row r="76" spans="1:2" ht="15">
      <c r="A76" s="1" t="s">
        <v>69</v>
      </c>
      <c r="B76" s="6">
        <v>0.5414287145576595</v>
      </c>
    </row>
    <row r="77" spans="1:2" ht="15">
      <c r="A77" s="1" t="s">
        <v>76</v>
      </c>
      <c r="B77" s="6">
        <v>0.5545446018197168</v>
      </c>
    </row>
    <row r="78" spans="1:2" ht="15">
      <c r="A78" s="1" t="s">
        <v>79</v>
      </c>
      <c r="B78" s="6">
        <v>0.5605166593277557</v>
      </c>
    </row>
    <row r="79" spans="1:2" ht="15">
      <c r="A79" s="1" t="s">
        <v>59</v>
      </c>
      <c r="B79" s="6">
        <v>0.5796770620027527</v>
      </c>
    </row>
    <row r="80" spans="1:2" ht="15">
      <c r="A80" s="1" t="s">
        <v>68</v>
      </c>
      <c r="B80" s="6">
        <v>0.6310430235758188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achen</cp:lastModifiedBy>
  <cp:lastPrinted>2012-08-28T15:53:50Z</cp:lastPrinted>
  <dcterms:created xsi:type="dcterms:W3CDTF">2010-09-29T15:14:21Z</dcterms:created>
  <dcterms:modified xsi:type="dcterms:W3CDTF">2012-08-28T16:09:23Z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