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44" windowWidth="15300" windowHeight="9000"/>
  </bookViews>
  <sheets>
    <sheet name="Final" sheetId="1" r:id="rId1"/>
  </sheets>
  <calcPr calcId="145621"/>
</workbook>
</file>

<file path=xl/calcChain.xml><?xml version="1.0" encoding="utf-8"?>
<calcChain xmlns="http://schemas.openxmlformats.org/spreadsheetml/2006/main">
  <c r="U50" i="1" l="1"/>
  <c r="V50" i="1" s="1"/>
  <c r="N50" i="1"/>
  <c r="T50" i="1" s="1"/>
  <c r="M50" i="1"/>
  <c r="S50" i="1" s="1"/>
  <c r="L50" i="1"/>
  <c r="R50" i="1" s="1"/>
  <c r="K50" i="1"/>
  <c r="Q50" i="1" s="1"/>
  <c r="J50" i="1"/>
  <c r="P50" i="1" s="1"/>
  <c r="U49" i="1"/>
  <c r="V49" i="1" s="1"/>
  <c r="N49" i="1"/>
  <c r="T49" i="1" s="1"/>
  <c r="M49" i="1"/>
  <c r="S49" i="1" s="1"/>
  <c r="L49" i="1"/>
  <c r="R49" i="1" s="1"/>
  <c r="K49" i="1"/>
  <c r="Q49" i="1" s="1"/>
  <c r="J49" i="1"/>
  <c r="P49" i="1" s="1"/>
  <c r="U48" i="1"/>
  <c r="V48" i="1" s="1"/>
  <c r="N48" i="1"/>
  <c r="T48" i="1" s="1"/>
  <c r="M48" i="1"/>
  <c r="S48" i="1" s="1"/>
  <c r="L48" i="1"/>
  <c r="R48" i="1" s="1"/>
  <c r="K48" i="1"/>
  <c r="Q48" i="1" s="1"/>
  <c r="J48" i="1"/>
  <c r="P48" i="1" s="1"/>
  <c r="U47" i="1"/>
  <c r="V47" i="1" s="1"/>
  <c r="N47" i="1"/>
  <c r="T47" i="1" s="1"/>
  <c r="M47" i="1"/>
  <c r="S47" i="1" s="1"/>
  <c r="L47" i="1"/>
  <c r="R47" i="1" s="1"/>
  <c r="K47" i="1"/>
  <c r="Q47" i="1" s="1"/>
  <c r="J47" i="1"/>
  <c r="P47" i="1" s="1"/>
  <c r="V46" i="1"/>
  <c r="U46" i="1"/>
  <c r="T46" i="1"/>
  <c r="S46" i="1"/>
  <c r="R46" i="1"/>
  <c r="Q46" i="1"/>
  <c r="P46" i="1"/>
  <c r="N46" i="1"/>
  <c r="M46" i="1"/>
  <c r="L46" i="1"/>
  <c r="K46" i="1"/>
  <c r="J46" i="1"/>
  <c r="V45" i="1"/>
  <c r="U45" i="1"/>
  <c r="T45" i="1"/>
  <c r="R45" i="1"/>
  <c r="P45" i="1"/>
  <c r="N45" i="1"/>
  <c r="M45" i="1"/>
  <c r="S45" i="1" s="1"/>
  <c r="L45" i="1"/>
  <c r="K45" i="1"/>
  <c r="Q45" i="1" s="1"/>
  <c r="J45" i="1"/>
  <c r="V44" i="1"/>
  <c r="U44" i="1"/>
  <c r="T44" i="1"/>
  <c r="S44" i="1"/>
  <c r="R44" i="1"/>
  <c r="Q44" i="1"/>
  <c r="P44" i="1"/>
  <c r="N44" i="1"/>
  <c r="M44" i="1"/>
  <c r="L44" i="1"/>
  <c r="K44" i="1"/>
  <c r="J44" i="1"/>
  <c r="V43" i="1"/>
  <c r="U43" i="1"/>
  <c r="R43" i="1"/>
  <c r="P43" i="1"/>
  <c r="N43" i="1"/>
  <c r="T43" i="1" s="1"/>
  <c r="M43" i="1"/>
  <c r="S43" i="1" s="1"/>
  <c r="L43" i="1"/>
  <c r="K43" i="1"/>
  <c r="Q43" i="1" s="1"/>
  <c r="J43" i="1"/>
  <c r="V42" i="1"/>
  <c r="U42" i="1"/>
  <c r="T42" i="1"/>
  <c r="R42" i="1"/>
  <c r="P42" i="1"/>
  <c r="N42" i="1"/>
  <c r="M42" i="1"/>
  <c r="S42" i="1" s="1"/>
  <c r="L42" i="1"/>
  <c r="K42" i="1"/>
  <c r="Q42" i="1" s="1"/>
  <c r="J42" i="1"/>
  <c r="V41" i="1"/>
  <c r="U41" i="1"/>
  <c r="N41" i="1"/>
  <c r="T41" i="1" s="1"/>
  <c r="M41" i="1"/>
  <c r="S41" i="1" s="1"/>
  <c r="L41" i="1"/>
  <c r="R41" i="1" s="1"/>
  <c r="K41" i="1"/>
  <c r="Q41" i="1" s="1"/>
  <c r="J41" i="1"/>
  <c r="P41" i="1" s="1"/>
  <c r="V40" i="1"/>
  <c r="U40" i="1"/>
  <c r="N40" i="1"/>
  <c r="T40" i="1" s="1"/>
  <c r="M40" i="1"/>
  <c r="S40" i="1" s="1"/>
  <c r="L40" i="1"/>
  <c r="R40" i="1" s="1"/>
  <c r="K40" i="1"/>
  <c r="Q40" i="1" s="1"/>
  <c r="J40" i="1"/>
  <c r="P40" i="1" s="1"/>
  <c r="V39" i="1"/>
  <c r="U39" i="1"/>
  <c r="N39" i="1"/>
  <c r="T39" i="1" s="1"/>
  <c r="M39" i="1"/>
  <c r="S39" i="1" s="1"/>
  <c r="L39" i="1"/>
  <c r="R39" i="1" s="1"/>
  <c r="K39" i="1"/>
  <c r="Q39" i="1" s="1"/>
  <c r="J39" i="1"/>
  <c r="P39" i="1" s="1"/>
  <c r="V38" i="1"/>
  <c r="U38" i="1"/>
  <c r="T38" i="1"/>
  <c r="S38" i="1"/>
  <c r="R38" i="1"/>
  <c r="Q38" i="1"/>
  <c r="P38" i="1"/>
  <c r="N38" i="1"/>
  <c r="M38" i="1"/>
  <c r="L38" i="1"/>
  <c r="K38" i="1"/>
  <c r="J38" i="1"/>
  <c r="V37" i="1"/>
  <c r="U37" i="1"/>
  <c r="R37" i="1"/>
  <c r="P37" i="1"/>
  <c r="N37" i="1"/>
  <c r="T37" i="1" s="1"/>
  <c r="M37" i="1"/>
  <c r="S37" i="1" s="1"/>
  <c r="L37" i="1"/>
  <c r="K37" i="1"/>
  <c r="Q37" i="1" s="1"/>
  <c r="J37" i="1"/>
  <c r="V36" i="1"/>
  <c r="U36" i="1"/>
  <c r="T36" i="1"/>
  <c r="S36" i="1"/>
  <c r="R36" i="1"/>
  <c r="Q36" i="1"/>
  <c r="P36" i="1"/>
  <c r="N36" i="1"/>
  <c r="M36" i="1"/>
  <c r="L36" i="1"/>
  <c r="K36" i="1"/>
  <c r="J36" i="1"/>
  <c r="V35" i="1"/>
  <c r="U35" i="1"/>
  <c r="T35" i="1"/>
  <c r="R35" i="1"/>
  <c r="N35" i="1"/>
  <c r="M35" i="1"/>
  <c r="S35" i="1" s="1"/>
  <c r="L35" i="1"/>
  <c r="K35" i="1"/>
  <c r="Q35" i="1" s="1"/>
  <c r="J35" i="1"/>
  <c r="P35" i="1" s="1"/>
  <c r="V34" i="1"/>
  <c r="U34" i="1"/>
  <c r="N34" i="1"/>
  <c r="T34" i="1" s="1"/>
  <c r="M34" i="1"/>
  <c r="S34" i="1" s="1"/>
  <c r="L34" i="1"/>
  <c r="R34" i="1" s="1"/>
  <c r="K34" i="1"/>
  <c r="Q34" i="1" s="1"/>
  <c r="J34" i="1"/>
  <c r="P34" i="1" s="1"/>
  <c r="V33" i="1"/>
  <c r="U33" i="1"/>
  <c r="T33" i="1"/>
  <c r="R33" i="1"/>
  <c r="P33" i="1"/>
  <c r="N33" i="1"/>
  <c r="M33" i="1"/>
  <c r="S33" i="1" s="1"/>
  <c r="L33" i="1"/>
  <c r="K33" i="1"/>
  <c r="Q33" i="1" s="1"/>
  <c r="J33" i="1"/>
  <c r="V32" i="1"/>
  <c r="U32" i="1"/>
  <c r="T32" i="1"/>
  <c r="S32" i="1"/>
  <c r="R32" i="1"/>
  <c r="Q32" i="1"/>
  <c r="P32" i="1"/>
  <c r="N32" i="1"/>
  <c r="M32" i="1"/>
  <c r="L32" i="1"/>
  <c r="K32" i="1"/>
  <c r="J32" i="1"/>
  <c r="V31" i="1"/>
  <c r="U31" i="1"/>
  <c r="T31" i="1"/>
  <c r="R31" i="1"/>
  <c r="P31" i="1"/>
  <c r="N31" i="1"/>
  <c r="M31" i="1"/>
  <c r="S31" i="1" s="1"/>
  <c r="L31" i="1"/>
  <c r="K31" i="1"/>
  <c r="Q31" i="1" s="1"/>
  <c r="J31" i="1"/>
  <c r="V30" i="1"/>
  <c r="U30" i="1"/>
  <c r="T30" i="1"/>
  <c r="S30" i="1"/>
  <c r="R30" i="1"/>
  <c r="Q30" i="1"/>
  <c r="P30" i="1"/>
  <c r="N30" i="1"/>
  <c r="M30" i="1"/>
  <c r="L30" i="1"/>
  <c r="K30" i="1"/>
  <c r="J30" i="1"/>
  <c r="V29" i="1"/>
  <c r="U29" i="1"/>
  <c r="T29" i="1"/>
  <c r="R29" i="1"/>
  <c r="P29" i="1"/>
  <c r="N29" i="1"/>
  <c r="M29" i="1"/>
  <c r="S29" i="1" s="1"/>
  <c r="L29" i="1"/>
  <c r="K29" i="1"/>
  <c r="Q29" i="1" s="1"/>
  <c r="J29" i="1"/>
  <c r="V28" i="1"/>
  <c r="U28" i="1"/>
  <c r="T28" i="1"/>
  <c r="R28" i="1"/>
  <c r="P28" i="1"/>
  <c r="N28" i="1"/>
  <c r="M28" i="1"/>
  <c r="S28" i="1" s="1"/>
  <c r="L28" i="1"/>
  <c r="K28" i="1"/>
  <c r="Q28" i="1" s="1"/>
  <c r="J28" i="1"/>
  <c r="V27" i="1"/>
  <c r="U27" i="1"/>
  <c r="T27" i="1"/>
  <c r="R27" i="1"/>
  <c r="P27" i="1"/>
  <c r="N27" i="1"/>
  <c r="M27" i="1"/>
  <c r="S27" i="1" s="1"/>
  <c r="L27" i="1"/>
  <c r="K27" i="1"/>
  <c r="Q27" i="1" s="1"/>
  <c r="J27" i="1"/>
  <c r="V26" i="1"/>
  <c r="U26" i="1"/>
  <c r="T26" i="1"/>
  <c r="S26" i="1"/>
  <c r="R26" i="1"/>
  <c r="Q26" i="1"/>
  <c r="P26" i="1"/>
  <c r="N26" i="1"/>
  <c r="M26" i="1"/>
  <c r="L26" i="1"/>
  <c r="K26" i="1"/>
  <c r="J26" i="1"/>
  <c r="V25" i="1"/>
  <c r="U25" i="1"/>
  <c r="T25" i="1"/>
  <c r="R25" i="1"/>
  <c r="P25" i="1"/>
  <c r="N25" i="1"/>
  <c r="M25" i="1"/>
  <c r="S25" i="1" s="1"/>
  <c r="L25" i="1"/>
  <c r="K25" i="1"/>
  <c r="Q25" i="1" s="1"/>
  <c r="J25" i="1"/>
  <c r="V24" i="1"/>
  <c r="U24" i="1"/>
  <c r="T24" i="1"/>
  <c r="S24" i="1"/>
  <c r="R24" i="1"/>
  <c r="Q24" i="1"/>
  <c r="P24" i="1"/>
  <c r="N24" i="1"/>
  <c r="M24" i="1"/>
  <c r="L24" i="1"/>
  <c r="K24" i="1"/>
  <c r="J24" i="1"/>
  <c r="V23" i="1"/>
  <c r="U23" i="1"/>
  <c r="T23" i="1"/>
  <c r="R23" i="1"/>
  <c r="P23" i="1"/>
  <c r="N23" i="1"/>
  <c r="M23" i="1"/>
  <c r="S23" i="1" s="1"/>
  <c r="L23" i="1"/>
  <c r="K23" i="1"/>
  <c r="Q23" i="1" s="1"/>
  <c r="J23" i="1"/>
  <c r="V22" i="1"/>
  <c r="U22" i="1"/>
  <c r="T22" i="1"/>
  <c r="R22" i="1"/>
  <c r="P22" i="1"/>
  <c r="N22" i="1"/>
  <c r="M22" i="1"/>
  <c r="S22" i="1" s="1"/>
  <c r="L22" i="1"/>
  <c r="K22" i="1"/>
  <c r="Q22" i="1" s="1"/>
  <c r="J22" i="1"/>
  <c r="V21" i="1"/>
  <c r="U21" i="1"/>
  <c r="T21" i="1"/>
  <c r="R21" i="1"/>
  <c r="P21" i="1"/>
  <c r="N21" i="1"/>
  <c r="M21" i="1"/>
  <c r="S21" i="1" s="1"/>
  <c r="L21" i="1"/>
  <c r="K21" i="1"/>
  <c r="Q21" i="1" s="1"/>
  <c r="J21" i="1"/>
  <c r="V20" i="1"/>
  <c r="U20" i="1"/>
  <c r="T20" i="1"/>
  <c r="S20" i="1"/>
  <c r="R20" i="1"/>
  <c r="Q20" i="1"/>
  <c r="P20" i="1"/>
  <c r="N20" i="1"/>
  <c r="M20" i="1"/>
  <c r="L20" i="1"/>
  <c r="K20" i="1"/>
  <c r="J20" i="1"/>
  <c r="V19" i="1"/>
  <c r="U19" i="1"/>
  <c r="T19" i="1"/>
  <c r="R19" i="1"/>
  <c r="P19" i="1"/>
  <c r="N19" i="1"/>
  <c r="M19" i="1"/>
  <c r="S19" i="1" s="1"/>
  <c r="L19" i="1"/>
  <c r="K19" i="1"/>
  <c r="Q19" i="1" s="1"/>
  <c r="J19" i="1"/>
  <c r="V18" i="1"/>
  <c r="U18" i="1"/>
  <c r="T18" i="1"/>
  <c r="S18" i="1"/>
  <c r="R18" i="1"/>
  <c r="Q18" i="1"/>
  <c r="P18" i="1"/>
  <c r="U16" i="1"/>
  <c r="V16" i="1" s="1"/>
  <c r="S16" i="1"/>
  <c r="Q16" i="1"/>
  <c r="N16" i="1"/>
  <c r="T16" i="1" s="1"/>
  <c r="M16" i="1"/>
  <c r="L16" i="1"/>
  <c r="R16" i="1" s="1"/>
  <c r="K16" i="1"/>
  <c r="J16" i="1"/>
  <c r="P16" i="1" s="1"/>
  <c r="U15" i="1"/>
  <c r="V15" i="1" s="1"/>
  <c r="N15" i="1"/>
  <c r="T15" i="1" s="1"/>
  <c r="M15" i="1"/>
  <c r="S15" i="1" s="1"/>
  <c r="L15" i="1"/>
  <c r="R15" i="1" s="1"/>
  <c r="K15" i="1"/>
  <c r="Q15" i="1" s="1"/>
  <c r="J15" i="1"/>
  <c r="P15" i="1" s="1"/>
  <c r="U14" i="1"/>
  <c r="V14" i="1" s="1"/>
  <c r="N14" i="1"/>
  <c r="T14" i="1" s="1"/>
  <c r="M14" i="1"/>
  <c r="S14" i="1" s="1"/>
  <c r="L14" i="1"/>
  <c r="R14" i="1" s="1"/>
  <c r="K14" i="1"/>
  <c r="Q14" i="1" s="1"/>
  <c r="J14" i="1"/>
  <c r="P14" i="1" s="1"/>
  <c r="U13" i="1"/>
  <c r="V13" i="1" s="1"/>
  <c r="N13" i="1"/>
  <c r="T13" i="1" s="1"/>
  <c r="M13" i="1"/>
  <c r="S13" i="1" s="1"/>
  <c r="L13" i="1"/>
  <c r="R13" i="1" s="1"/>
  <c r="K13" i="1"/>
  <c r="Q13" i="1" s="1"/>
  <c r="J13" i="1"/>
  <c r="P13" i="1" s="1"/>
  <c r="U12" i="1"/>
  <c r="V12" i="1" s="1"/>
  <c r="N12" i="1"/>
  <c r="T12" i="1" s="1"/>
  <c r="M12" i="1"/>
  <c r="S12" i="1" s="1"/>
  <c r="L12" i="1"/>
  <c r="R12" i="1" s="1"/>
  <c r="K12" i="1"/>
  <c r="Q12" i="1" s="1"/>
  <c r="J12" i="1"/>
  <c r="P12" i="1" s="1"/>
  <c r="V11" i="1"/>
  <c r="U11" i="1"/>
  <c r="T11" i="1"/>
  <c r="S11" i="1"/>
  <c r="R11" i="1"/>
  <c r="Q11" i="1"/>
  <c r="P11" i="1"/>
  <c r="N11" i="1"/>
  <c r="M11" i="1"/>
  <c r="L11" i="1"/>
  <c r="K11" i="1"/>
  <c r="J11" i="1"/>
  <c r="V10" i="1"/>
  <c r="U10" i="1"/>
  <c r="T10" i="1"/>
  <c r="R10" i="1"/>
  <c r="P10" i="1"/>
  <c r="N10" i="1"/>
  <c r="M10" i="1"/>
  <c r="S10" i="1" s="1"/>
  <c r="L10" i="1"/>
  <c r="K10" i="1"/>
  <c r="Q10" i="1" s="1"/>
  <c r="J10" i="1"/>
  <c r="V9" i="1"/>
  <c r="U9" i="1"/>
  <c r="T9" i="1"/>
  <c r="S9" i="1"/>
  <c r="R9" i="1"/>
  <c r="Q9" i="1"/>
  <c r="P9" i="1"/>
  <c r="N9" i="1"/>
  <c r="M9" i="1"/>
  <c r="L9" i="1"/>
  <c r="K9" i="1"/>
  <c r="J9" i="1"/>
  <c r="V8" i="1"/>
  <c r="U8" i="1"/>
  <c r="T8" i="1"/>
  <c r="R8" i="1"/>
  <c r="P8" i="1"/>
  <c r="N8" i="1"/>
  <c r="M8" i="1"/>
  <c r="S8" i="1" s="1"/>
  <c r="L8" i="1"/>
  <c r="K8" i="1"/>
  <c r="Q8" i="1" s="1"/>
  <c r="J8" i="1"/>
</calcChain>
</file>

<file path=xl/sharedStrings.xml><?xml version="1.0" encoding="utf-8"?>
<sst xmlns="http://schemas.openxmlformats.org/spreadsheetml/2006/main" count="102" uniqueCount="49">
  <si>
    <t>MARKET VALUE OF AGRICULTURAL PRODUCTS SOLD  FOR MARYLAND AND ITS JURISDICTIONS 1/</t>
  </si>
  <si>
    <t>(THOUSANDS OF DOLLARS)</t>
  </si>
  <si>
    <t>Percent</t>
  </si>
  <si>
    <t>Change</t>
  </si>
  <si>
    <t>Percent Change</t>
  </si>
  <si>
    <t>1987-1992</t>
  </si>
  <si>
    <t>1992-1997</t>
  </si>
  <si>
    <t>1997-2002</t>
  </si>
  <si>
    <t>2002-2007</t>
  </si>
  <si>
    <t>2007-2012</t>
  </si>
  <si>
    <t>1987-2012</t>
  </si>
  <si>
    <t>---------------</t>
  </si>
  <si>
    <t>MARYLAND</t>
  </si>
  <si>
    <t/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</si>
  <si>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</si>
  <si>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</si>
  <si>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</si>
  <si>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</si>
  <si>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</si>
  <si>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</si>
  <si>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</si>
  <si>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------</t>
  </si>
  <si>
    <t>WASHINGTON SUBURBAN REGION</t>
  </si>
  <si>
    <t>Frederick County</t>
  </si>
  <si>
    <t>Montgomery County</t>
  </si>
  <si>
    <t>Prince George's County</t>
  </si>
  <si>
    <t>SOUTHERN MARYLAND REGION</t>
  </si>
  <si>
    <t>Calvert County</t>
  </si>
  <si>
    <t>Charles County</t>
  </si>
  <si>
    <t>St. Mary's County</t>
  </si>
  <si>
    <t>WESTERN MARYLAND REGION</t>
  </si>
  <si>
    <t>Allegany County</t>
  </si>
  <si>
    <t>Garrett County</t>
  </si>
  <si>
    <t>Washington County</t>
  </si>
  <si>
    <t>UPPER EASTERN SHORE REGION</t>
  </si>
  <si>
    <t>Caroline County</t>
  </si>
  <si>
    <t>Cecil County</t>
  </si>
  <si>
    <t>Kent County</t>
  </si>
  <si>
    <t>Queen Anne's County</t>
  </si>
  <si>
    <t>Talbot County</t>
  </si>
  <si>
    <t>LOWER EASTERN SHORE REGION</t>
  </si>
  <si>
    <t>Dorchester County</t>
  </si>
  <si>
    <t>Somerset County</t>
  </si>
  <si>
    <t>Wicomico County</t>
  </si>
  <si>
    <t>Worcester County</t>
  </si>
  <si>
    <r>
      <t xml:space="preserve">1/ </t>
    </r>
    <r>
      <rPr>
        <sz val="10"/>
        <rFont val="Arial"/>
        <family val="2"/>
      </rPr>
      <t xml:space="preserve"> Figures reported for 1997 and later reflect coverage adjustments to ensure a more accurate report of agriculture in the U.S.  The Figures for 1997 differ</t>
    </r>
  </si>
  <si>
    <r>
      <t xml:space="preserve">    from those orignally reported as part of the 1997 Census of Agriculture.  </t>
    </r>
    <r>
      <rPr>
        <b/>
        <sz val="10"/>
        <rFont val="Arial"/>
        <family val="2"/>
      </rPr>
      <t xml:space="preserve">Data for 1997 and later are not directly comparable to 1987 and 1992 data.  </t>
    </r>
  </si>
  <si>
    <t>Prepared by the Maryland Department of Planning, May 2014.</t>
  </si>
  <si>
    <t>Extracted from; 1997, 2002, 2007 and 2012 Census of Agriculture.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</si>
</sst>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&quot;$&quot;#,##0"/>
    <numFmt numFmtId="165" formatCode="0.0%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18">
    <xf numFmtId="0" fontId="0" fillId="0" borderId="0"/>
    <xf numFmtId="3" fontId="7" fillId="0" borderId="0"/>
    <xf numFmtId="3" fontId="7" fillId="0" borderId="0"/>
    <xf numFmtId="5" fontId="7" fillId="0" borderId="0"/>
    <xf numFmtId="5" fontId="7" fillId="0" borderId="0"/>
    <xf numFmtId="14" fontId="7" fillId="0" borderId="0"/>
    <xf numFmtId="14" fontId="7" fillId="0" borderId="0"/>
    <xf numFmtId="2" fontId="7" fillId="0" borderId="0"/>
    <xf numFmtId="2" fontId="7" fillId="0" borderId="0"/>
    <xf numFmtId="0" fontId="8" fillId="0" borderId="0"/>
    <xf numFmtId="0" fontId="2" fillId="0" borderId="1" applyNumberFormat="0" applyFill="0" applyAlignment="0" applyProtection="0"/>
    <xf numFmtId="0" fontId="5" fillId="0" borderId="0"/>
    <xf numFmtId="0" fontId="3" fillId="0" borderId="2" applyNumberFormat="0" applyFill="0" applyAlignment="0" applyProtection="0"/>
    <xf numFmtId="0" fontId="7" fillId="0" borderId="0"/>
    <xf numFmtId="0" fontId="1" fillId="0" borderId="0"/>
    <xf numFmtId="0" fontId="1" fillId="2" borderId="3" applyNumberFormat="0" applyFont="0" applyAlignment="0" applyProtection="0"/>
    <xf numFmtId="0" fontId="7" fillId="0" borderId="12"/>
    <xf numFmtId="0" fontId="4" fillId="0" borderId="4" applyNumberFormat="0" applyFill="0" applyAlignment="0" applyProtection="0"/>
  </cellStyleXfs>
  <cellXfs count="46"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quotePrefix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6" fillId="0" borderId="5" xfId="0" quotePrefix="1" applyFont="1" applyBorder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64" fontId="6" fillId="0" borderId="10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3" fontId="6" fillId="0" borderId="0" xfId="0" applyNumberFormat="1" applyFont="1" applyBorder="1"/>
    <xf numFmtId="16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164" fontId="7" fillId="0" borderId="10" xfId="0" applyNumberFormat="1" applyFont="1" applyBorder="1" applyAlignment="1">
      <alignment horizontal="right"/>
    </xf>
    <xf numFmtId="0" fontId="0" fillId="0" borderId="0" xfId="0" applyFill="1" applyBorder="1"/>
    <xf numFmtId="3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center"/>
    </xf>
    <xf numFmtId="164" fontId="0" fillId="0" borderId="10" xfId="0" applyNumberFormat="1" applyBorder="1" applyAlignment="1">
      <alignment horizontal="right"/>
    </xf>
    <xf numFmtId="0" fontId="6" fillId="0" borderId="0" xfId="0" applyFont="1" applyFill="1" applyBorder="1"/>
    <xf numFmtId="0" fontId="0" fillId="0" borderId="6" xfId="0" applyBorder="1"/>
    <xf numFmtId="164" fontId="0" fillId="0" borderId="6" xfId="0" applyNumberFormat="1" applyBorder="1" applyAlignment="1">
      <alignment horizontal="right"/>
    </xf>
    <xf numFmtId="164" fontId="0" fillId="0" borderId="6" xfId="0" applyNumberFormat="1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164" fontId="7" fillId="0" borderId="6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165" fontId="7" fillId="0" borderId="6" xfId="0" applyNumberFormat="1" applyFont="1" applyBorder="1" applyAlignment="1">
      <alignment horizontal="right"/>
    </xf>
    <xf numFmtId="164" fontId="7" fillId="0" borderId="11" xfId="0" applyNumberFormat="1" applyFont="1" applyBorder="1" applyAlignment="1">
      <alignment horizontal="right"/>
    </xf>
    <xf numFmtId="0" fontId="7" fillId="0" borderId="0" xfId="0" applyFont="1" applyBorder="1"/>
  </cellXfs>
  <cellStyles count="18">
    <cellStyle name="Comma0" xfId="1"/>
    <cellStyle name="Comma0 2" xfId="2"/>
    <cellStyle name="Currency0" xfId="3"/>
    <cellStyle name="Currency0 2" xfId="4"/>
    <cellStyle name="Date" xfId="5"/>
    <cellStyle name="Date 2" xfId="6"/>
    <cellStyle name="Fixed" xfId="7"/>
    <cellStyle name="Fixed 2" xfId="8"/>
    <cellStyle name="Heading 1 2" xfId="9"/>
    <cellStyle name="Heading 1 3" xfId="10"/>
    <cellStyle name="Heading 2 2" xfId="11"/>
    <cellStyle name="Heading 2 3" xfId="12"/>
    <cellStyle name="Normal" xfId="0" builtinId="0"/>
    <cellStyle name="Normal 2" xfId="13"/>
    <cellStyle name="Normal 3" xfId="14"/>
    <cellStyle name="Note 2" xfId="15"/>
    <cellStyle name="Total 2" xfId="16"/>
    <cellStyle name="Total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V55"/>
  <sheetViews>
    <sheetView showGridLines="0" tabSelected="1" zoomScale="80" zoomScaleNormal="80" workbookViewId="0">
      <selection activeCell="B2" sqref="B2:S2"/>
    </sheetView>
  </sheetViews>
  <sheetFormatPr defaultColWidth="9.109375" defaultRowHeight="13.2" x14ac:dyDescent="0.25"/>
  <cols>
    <col min="1" max="1" width="6.109375" style="2" customWidth="1"/>
    <col min="2" max="2" width="32.5546875" style="2" customWidth="1"/>
    <col min="3" max="8" width="10.33203125" style="2" customWidth="1"/>
    <col min="9" max="9" width="1.6640625" style="2" customWidth="1"/>
    <col min="10" max="14" width="9.6640625" style="2" customWidth="1"/>
    <col min="15" max="15" width="1.6640625" style="2" customWidth="1"/>
    <col min="16" max="20" width="10.6640625" style="2" customWidth="1"/>
    <col min="21" max="21" width="9.6640625" style="2" customWidth="1"/>
    <col min="22" max="22" width="10.6640625" style="2" customWidth="1"/>
    <col min="23" max="16384" width="9.109375" style="2"/>
  </cols>
  <sheetData>
    <row r="2" spans="2:256" ht="15.6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2:256" ht="13.8" customHeight="1" x14ac:dyDescent="0.3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2:256" x14ac:dyDescent="0.25">
      <c r="P4" s="3"/>
      <c r="Q4" s="3"/>
      <c r="R4" s="3"/>
      <c r="S4" s="3"/>
      <c r="T4" s="4"/>
      <c r="V4" s="3" t="s">
        <v>2</v>
      </c>
    </row>
    <row r="5" spans="2:256" ht="13.8" thickBot="1" x14ac:dyDescent="0.3">
      <c r="I5" s="3"/>
      <c r="J5" s="5" t="s">
        <v>3</v>
      </c>
      <c r="K5" s="5"/>
      <c r="L5" s="5"/>
      <c r="M5" s="5"/>
      <c r="N5" s="5"/>
      <c r="O5" s="3"/>
      <c r="P5" s="5" t="s">
        <v>4</v>
      </c>
      <c r="Q5" s="5"/>
      <c r="R5" s="5"/>
      <c r="S5" s="5"/>
      <c r="T5" s="6"/>
      <c r="U5" s="7" t="s">
        <v>3</v>
      </c>
      <c r="V5" s="7" t="s">
        <v>3</v>
      </c>
    </row>
    <row r="6" spans="2:256" x14ac:dyDescent="0.25">
      <c r="C6" s="8">
        <v>1987</v>
      </c>
      <c r="D6" s="8">
        <v>1992</v>
      </c>
      <c r="E6" s="8">
        <v>1997</v>
      </c>
      <c r="F6" s="8">
        <v>2002</v>
      </c>
      <c r="G6" s="8">
        <v>2007</v>
      </c>
      <c r="H6" s="8">
        <v>2012</v>
      </c>
      <c r="J6" s="8" t="s">
        <v>5</v>
      </c>
      <c r="K6" s="8" t="s">
        <v>6</v>
      </c>
      <c r="L6" s="8" t="s">
        <v>7</v>
      </c>
      <c r="M6" s="8" t="s">
        <v>8</v>
      </c>
      <c r="N6" s="8" t="s">
        <v>9</v>
      </c>
      <c r="O6" s="8"/>
      <c r="P6" s="8" t="s">
        <v>5</v>
      </c>
      <c r="Q6" s="8" t="s">
        <v>6</v>
      </c>
      <c r="R6" s="8" t="s">
        <v>7</v>
      </c>
      <c r="S6" s="9" t="s">
        <v>8</v>
      </c>
      <c r="T6" s="10" t="s">
        <v>9</v>
      </c>
      <c r="U6" s="11" t="s">
        <v>10</v>
      </c>
      <c r="V6" s="11" t="s">
        <v>10</v>
      </c>
    </row>
    <row r="7" spans="2:256" x14ac:dyDescent="0.25">
      <c r="C7" s="12" t="s">
        <v>11</v>
      </c>
      <c r="D7" s="12" t="s">
        <v>11</v>
      </c>
      <c r="E7" s="12" t="s">
        <v>11</v>
      </c>
      <c r="F7" s="12" t="s">
        <v>11</v>
      </c>
      <c r="G7" s="12" t="s">
        <v>11</v>
      </c>
      <c r="H7" s="12" t="s">
        <v>11</v>
      </c>
      <c r="J7" s="12" t="s">
        <v>11</v>
      </c>
      <c r="K7" s="12" t="s">
        <v>11</v>
      </c>
      <c r="L7" s="12" t="s">
        <v>11</v>
      </c>
      <c r="M7" s="12" t="s">
        <v>11</v>
      </c>
      <c r="N7" s="12" t="s">
        <v>11</v>
      </c>
      <c r="O7" s="13"/>
      <c r="P7" s="12" t="s">
        <v>11</v>
      </c>
      <c r="Q7" s="12" t="s">
        <v>11</v>
      </c>
      <c r="R7" s="12" t="s">
        <v>11</v>
      </c>
      <c r="S7" s="12" t="s">
        <v>11</v>
      </c>
      <c r="T7" s="14" t="s">
        <v>11</v>
      </c>
      <c r="U7" s="12" t="s">
        <v>11</v>
      </c>
      <c r="V7" s="12" t="s">
        <v>11</v>
      </c>
    </row>
    <row r="8" spans="2:256" x14ac:dyDescent="0.25">
      <c r="B8" s="15" t="s">
        <v>12</v>
      </c>
      <c r="C8" s="16">
        <v>989061</v>
      </c>
      <c r="D8" s="16">
        <v>1169331</v>
      </c>
      <c r="E8" s="16">
        <v>1371374</v>
      </c>
      <c r="F8" s="17">
        <v>1293303</v>
      </c>
      <c r="G8" s="17">
        <v>1835090</v>
      </c>
      <c r="H8" s="16">
        <v>2271397</v>
      </c>
      <c r="I8" s="18"/>
      <c r="J8" s="16">
        <f t="shared" ref="J8:N16" si="0">IF($B8=0,"",D8-C8)</f>
        <v>180270</v>
      </c>
      <c r="K8" s="16">
        <f t="shared" si="0"/>
        <v>202043</v>
      </c>
      <c r="L8" s="16">
        <f t="shared" si="0"/>
        <v>-78071</v>
      </c>
      <c r="M8" s="16">
        <f t="shared" si="0"/>
        <v>541787</v>
      </c>
      <c r="N8" s="16">
        <f t="shared" si="0"/>
        <v>436307</v>
      </c>
      <c r="O8" s="19"/>
      <c r="P8" s="20">
        <f t="shared" ref="P8:T16" si="1">IF($B8=0,"",J8/C8)</f>
        <v>0.18226378352801292</v>
      </c>
      <c r="Q8" s="20">
        <f t="shared" si="1"/>
        <v>0.17278512243325456</v>
      </c>
      <c r="R8" s="20">
        <f t="shared" si="1"/>
        <v>-5.6929036134562856E-2</v>
      </c>
      <c r="S8" s="20">
        <f t="shared" si="1"/>
        <v>0.4189172993490311</v>
      </c>
      <c r="T8" s="20">
        <f t="shared" si="1"/>
        <v>0.2377578211422873</v>
      </c>
      <c r="U8" s="21">
        <f t="shared" ref="U8:U16" si="2">IF($B8=0,"",H8-C8)</f>
        <v>1282336</v>
      </c>
      <c r="V8" s="20">
        <f t="shared" ref="V8:V16" si="3">IF($B8="","",U8/C8)</f>
        <v>1.2965186171530372</v>
      </c>
    </row>
    <row r="9" spans="2:256" x14ac:dyDescent="0.25">
      <c r="C9" s="22"/>
      <c r="D9" s="22"/>
      <c r="E9" s="22"/>
      <c r="F9" s="22"/>
      <c r="G9" s="22"/>
      <c r="H9" s="22" t="s">
        <v>13</v>
      </c>
      <c r="J9" s="22" t="str">
        <f t="shared" si="0"/>
        <v/>
      </c>
      <c r="K9" s="22" t="str">
        <f t="shared" si="0"/>
        <v/>
      </c>
      <c r="L9" s="22" t="str">
        <f t="shared" si="0"/>
        <v/>
      </c>
      <c r="M9" s="16" t="str">
        <f t="shared" si="0"/>
        <v/>
      </c>
      <c r="N9" s="16" t="str">
        <f t="shared" si="0"/>
        <v/>
      </c>
      <c r="O9" s="13"/>
      <c r="P9" s="13" t="str">
        <f t="shared" si="1"/>
        <v/>
      </c>
      <c r="Q9" s="8" t="str">
        <f t="shared" si="1"/>
        <v/>
      </c>
      <c r="R9" s="13" t="str">
        <f t="shared" si="1"/>
        <v/>
      </c>
      <c r="S9" s="13" t="str">
        <f t="shared" si="1"/>
        <v/>
      </c>
      <c r="T9" s="13" t="str">
        <f t="shared" si="1"/>
        <v/>
      </c>
      <c r="U9" s="21" t="str">
        <f t="shared" si="2"/>
        <v/>
      </c>
      <c r="V9" s="13" t="str">
        <f t="shared" si="3"/>
        <v/>
      </c>
    </row>
    <row r="10" spans="2:256" x14ac:dyDescent="0.25">
      <c r="B10" s="15" t="s">
        <v>14</v>
      </c>
      <c r="C10" s="16">
        <v>146907</v>
      </c>
      <c r="D10" s="16">
        <v>166495</v>
      </c>
      <c r="E10" s="16">
        <v>192758</v>
      </c>
      <c r="F10" s="16">
        <v>189849</v>
      </c>
      <c r="G10" s="16">
        <v>240469</v>
      </c>
      <c r="H10" s="16">
        <v>285498</v>
      </c>
      <c r="I10" s="23"/>
      <c r="J10" s="16">
        <f t="shared" si="0"/>
        <v>19588</v>
      </c>
      <c r="K10" s="16">
        <f t="shared" si="0"/>
        <v>26263</v>
      </c>
      <c r="L10" s="16">
        <f t="shared" si="0"/>
        <v>-2909</v>
      </c>
      <c r="M10" s="16">
        <f t="shared" si="0"/>
        <v>50620</v>
      </c>
      <c r="N10" s="16">
        <f t="shared" si="0"/>
        <v>45029</v>
      </c>
      <c r="O10" s="19"/>
      <c r="P10" s="20">
        <f t="shared" si="1"/>
        <v>0.13333605614436345</v>
      </c>
      <c r="Q10" s="20">
        <f t="shared" si="1"/>
        <v>0.15774047268686747</v>
      </c>
      <c r="R10" s="20">
        <f t="shared" si="1"/>
        <v>-1.5091461832971912E-2</v>
      </c>
      <c r="S10" s="20">
        <f t="shared" si="1"/>
        <v>0.26663295566476514</v>
      </c>
      <c r="T10" s="20">
        <f t="shared" si="1"/>
        <v>0.1872549060377845</v>
      </c>
      <c r="U10" s="21">
        <f t="shared" si="2"/>
        <v>138591</v>
      </c>
      <c r="V10" s="20">
        <f t="shared" si="3"/>
        <v>0.94339275868406547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</row>
    <row r="11" spans="2:256" x14ac:dyDescent="0.25">
      <c r="C11" s="22"/>
      <c r="D11" s="22"/>
      <c r="E11" s="22"/>
      <c r="F11" s="22"/>
      <c r="G11" s="22"/>
      <c r="H11" s="22" t="s">
        <v>13</v>
      </c>
      <c r="J11" s="22" t="str">
        <f t="shared" si="0"/>
        <v/>
      </c>
      <c r="K11" s="22" t="str">
        <f t="shared" si="0"/>
        <v/>
      </c>
      <c r="L11" s="22" t="str">
        <f t="shared" si="0"/>
        <v/>
      </c>
      <c r="M11" s="16" t="str">
        <f t="shared" si="0"/>
        <v/>
      </c>
      <c r="N11" s="16" t="str">
        <f t="shared" si="0"/>
        <v/>
      </c>
      <c r="O11" s="13"/>
      <c r="P11" s="13" t="str">
        <f t="shared" si="1"/>
        <v/>
      </c>
      <c r="Q11" s="13" t="str">
        <f t="shared" si="1"/>
        <v/>
      </c>
      <c r="R11" s="13" t="str">
        <f t="shared" si="1"/>
        <v/>
      </c>
      <c r="S11" s="13" t="str">
        <f t="shared" si="1"/>
        <v/>
      </c>
      <c r="T11" s="13" t="str">
        <f t="shared" si="1"/>
        <v/>
      </c>
      <c r="U11" s="21" t="str">
        <f t="shared" si="2"/>
        <v/>
      </c>
      <c r="V11" s="13" t="str">
        <f t="shared" si="3"/>
        <v/>
      </c>
    </row>
    <row r="12" spans="2:256" x14ac:dyDescent="0.25">
      <c r="B12" s="2" t="s">
        <v>15</v>
      </c>
      <c r="C12" s="22">
        <v>8453</v>
      </c>
      <c r="D12" s="22">
        <v>11234</v>
      </c>
      <c r="E12" s="22">
        <v>12703</v>
      </c>
      <c r="F12" s="24">
        <v>10978</v>
      </c>
      <c r="G12" s="24">
        <v>19090</v>
      </c>
      <c r="H12" s="22">
        <v>19670</v>
      </c>
      <c r="I12" s="25"/>
      <c r="J12" s="22">
        <f t="shared" si="0"/>
        <v>2781</v>
      </c>
      <c r="K12" s="22">
        <f t="shared" si="0"/>
        <v>1469</v>
      </c>
      <c r="L12" s="26">
        <f t="shared" si="0"/>
        <v>-1725</v>
      </c>
      <c r="M12" s="26">
        <f t="shared" si="0"/>
        <v>8112</v>
      </c>
      <c r="N12" s="26">
        <f t="shared" si="0"/>
        <v>580</v>
      </c>
      <c r="O12" s="27"/>
      <c r="P12" s="28">
        <f t="shared" si="1"/>
        <v>0.32899562285579087</v>
      </c>
      <c r="Q12" s="28">
        <f t="shared" si="1"/>
        <v>0.13076375289300338</v>
      </c>
      <c r="R12" s="29">
        <f t="shared" si="1"/>
        <v>-0.13579469416673226</v>
      </c>
      <c r="S12" s="29">
        <f t="shared" si="1"/>
        <v>0.7389324102750956</v>
      </c>
      <c r="T12" s="29">
        <f t="shared" si="1"/>
        <v>3.0382399161864852E-2</v>
      </c>
      <c r="U12" s="30">
        <f t="shared" si="2"/>
        <v>11217</v>
      </c>
      <c r="V12" s="29">
        <f t="shared" si="3"/>
        <v>1.3269845025434757</v>
      </c>
    </row>
    <row r="13" spans="2:256" x14ac:dyDescent="0.25">
      <c r="B13" s="31" t="s">
        <v>16</v>
      </c>
      <c r="C13" s="22">
        <v>39750</v>
      </c>
      <c r="D13" s="22">
        <v>40611</v>
      </c>
      <c r="E13" s="22">
        <v>50860</v>
      </c>
      <c r="F13" s="24">
        <v>62160</v>
      </c>
      <c r="G13" s="24">
        <v>68423</v>
      </c>
      <c r="H13" s="22">
        <v>76306</v>
      </c>
      <c r="I13" s="25"/>
      <c r="J13" s="22">
        <f t="shared" si="0"/>
        <v>861</v>
      </c>
      <c r="K13" s="22">
        <f t="shared" si="0"/>
        <v>10249</v>
      </c>
      <c r="L13" s="26">
        <f t="shared" si="0"/>
        <v>11300</v>
      </c>
      <c r="M13" s="26">
        <f t="shared" si="0"/>
        <v>6263</v>
      </c>
      <c r="N13" s="26">
        <f t="shared" si="0"/>
        <v>7883</v>
      </c>
      <c r="O13" s="27"/>
      <c r="P13" s="28">
        <f t="shared" si="1"/>
        <v>2.1660377358490565E-2</v>
      </c>
      <c r="Q13" s="28">
        <f t="shared" si="1"/>
        <v>0.25237004752406983</v>
      </c>
      <c r="R13" s="29">
        <f t="shared" si="1"/>
        <v>0.22217852929610696</v>
      </c>
      <c r="S13" s="29">
        <f t="shared" si="1"/>
        <v>0.10075611325611325</v>
      </c>
      <c r="T13" s="29">
        <f t="shared" si="1"/>
        <v>0.11520979787498356</v>
      </c>
      <c r="U13" s="30">
        <f t="shared" si="2"/>
        <v>36556</v>
      </c>
      <c r="V13" s="29">
        <f t="shared" si="3"/>
        <v>0.91964779874213831</v>
      </c>
    </row>
    <row r="14" spans="2:256" x14ac:dyDescent="0.25">
      <c r="B14" s="31" t="s">
        <v>17</v>
      </c>
      <c r="C14" s="22">
        <v>55899</v>
      </c>
      <c r="D14" s="22">
        <v>66966</v>
      </c>
      <c r="E14" s="22">
        <v>71238</v>
      </c>
      <c r="F14" s="24">
        <v>68956</v>
      </c>
      <c r="G14" s="24">
        <v>87406</v>
      </c>
      <c r="H14" s="22">
        <v>111637</v>
      </c>
      <c r="I14" s="32"/>
      <c r="J14" s="22">
        <f t="shared" si="0"/>
        <v>11067</v>
      </c>
      <c r="K14" s="22">
        <f t="shared" si="0"/>
        <v>4272</v>
      </c>
      <c r="L14" s="26">
        <f t="shared" si="0"/>
        <v>-2282</v>
      </c>
      <c r="M14" s="26">
        <f t="shared" si="0"/>
        <v>18450</v>
      </c>
      <c r="N14" s="26">
        <f t="shared" si="0"/>
        <v>24231</v>
      </c>
      <c r="O14" s="27"/>
      <c r="P14" s="28">
        <f t="shared" si="1"/>
        <v>0.19798207481350291</v>
      </c>
      <c r="Q14" s="28">
        <f t="shared" si="1"/>
        <v>6.379356688468775E-2</v>
      </c>
      <c r="R14" s="29">
        <f t="shared" si="1"/>
        <v>-3.2033465285381396E-2</v>
      </c>
      <c r="S14" s="29">
        <f t="shared" si="1"/>
        <v>0.26756192354544928</v>
      </c>
      <c r="T14" s="29">
        <f t="shared" si="1"/>
        <v>0.27722353156533874</v>
      </c>
      <c r="U14" s="30">
        <f t="shared" si="2"/>
        <v>55738</v>
      </c>
      <c r="V14" s="29">
        <f t="shared" si="3"/>
        <v>0.9971198053632444</v>
      </c>
    </row>
    <row r="15" spans="2:256" x14ac:dyDescent="0.25">
      <c r="B15" s="31" t="s">
        <v>18</v>
      </c>
      <c r="C15" s="22">
        <v>24500</v>
      </c>
      <c r="D15" s="22">
        <v>28735</v>
      </c>
      <c r="E15" s="24">
        <v>38250</v>
      </c>
      <c r="F15" s="24">
        <v>26094</v>
      </c>
      <c r="G15" s="24">
        <v>42865</v>
      </c>
      <c r="H15" s="22">
        <v>46002</v>
      </c>
      <c r="I15" s="25"/>
      <c r="J15" s="22">
        <f t="shared" si="0"/>
        <v>4235</v>
      </c>
      <c r="K15" s="22">
        <f t="shared" si="0"/>
        <v>9515</v>
      </c>
      <c r="L15" s="26">
        <f t="shared" si="0"/>
        <v>-12156</v>
      </c>
      <c r="M15" s="26">
        <f t="shared" si="0"/>
        <v>16771</v>
      </c>
      <c r="N15" s="26">
        <f t="shared" si="0"/>
        <v>3137</v>
      </c>
      <c r="O15" s="27"/>
      <c r="P15" s="28">
        <f t="shared" si="1"/>
        <v>0.17285714285714285</v>
      </c>
      <c r="Q15" s="28">
        <f t="shared" si="1"/>
        <v>0.33112928484426657</v>
      </c>
      <c r="R15" s="29">
        <f t="shared" si="1"/>
        <v>-0.31780392156862747</v>
      </c>
      <c r="S15" s="29">
        <f t="shared" si="1"/>
        <v>0.64271480033724226</v>
      </c>
      <c r="T15" s="29">
        <f t="shared" si="1"/>
        <v>7.3183249737548112E-2</v>
      </c>
      <c r="U15" s="30">
        <f t="shared" si="2"/>
        <v>21502</v>
      </c>
      <c r="V15" s="29">
        <f t="shared" si="3"/>
        <v>0.87763265306122451</v>
      </c>
    </row>
    <row r="16" spans="2:256" x14ac:dyDescent="0.25">
      <c r="B16" s="31" t="s">
        <v>19</v>
      </c>
      <c r="C16" s="22">
        <v>18305</v>
      </c>
      <c r="D16" s="22">
        <v>18949</v>
      </c>
      <c r="E16" s="24">
        <v>19707</v>
      </c>
      <c r="F16" s="24">
        <v>21661</v>
      </c>
      <c r="G16" s="24">
        <v>22685</v>
      </c>
      <c r="H16" s="22">
        <v>31883</v>
      </c>
      <c r="I16" s="25"/>
      <c r="J16" s="22">
        <f t="shared" si="0"/>
        <v>644</v>
      </c>
      <c r="K16" s="22">
        <f t="shared" si="0"/>
        <v>758</v>
      </c>
      <c r="L16" s="26">
        <f t="shared" si="0"/>
        <v>1954</v>
      </c>
      <c r="M16" s="26">
        <f t="shared" si="0"/>
        <v>1024</v>
      </c>
      <c r="N16" s="26">
        <f t="shared" si="0"/>
        <v>9198</v>
      </c>
      <c r="O16" s="27"/>
      <c r="P16" s="28">
        <f t="shared" si="1"/>
        <v>3.518164435946463E-2</v>
      </c>
      <c r="Q16" s="28">
        <f t="shared" si="1"/>
        <v>4.0002110929336643E-2</v>
      </c>
      <c r="R16" s="29">
        <f t="shared" si="1"/>
        <v>9.9152585375754804E-2</v>
      </c>
      <c r="S16" s="29">
        <f t="shared" si="1"/>
        <v>4.7273902405244449E-2</v>
      </c>
      <c r="T16" s="29">
        <f t="shared" si="1"/>
        <v>0.40546616707075162</v>
      </c>
      <c r="U16" s="30">
        <f t="shared" si="2"/>
        <v>13578</v>
      </c>
      <c r="V16" s="29">
        <f t="shared" si="3"/>
        <v>0.74176454520622781</v>
      </c>
    </row>
    <row r="17" spans="2:256" x14ac:dyDescent="0.25">
      <c r="B17" s="31" t="s">
        <v>20</v>
      </c>
      <c r="C17" s="22" t="s">
        <v>21</v>
      </c>
      <c r="D17" s="22" t="s">
        <v>21</v>
      </c>
      <c r="E17" s="22" t="s">
        <v>21</v>
      </c>
      <c r="F17" s="22" t="s">
        <v>21</v>
      </c>
      <c r="G17" s="22" t="s">
        <v>21</v>
      </c>
      <c r="H17" s="22" t="s">
        <v>21</v>
      </c>
      <c r="I17" s="33"/>
      <c r="J17" s="22" t="s">
        <v>21</v>
      </c>
      <c r="K17" s="22" t="s">
        <v>21</v>
      </c>
      <c r="L17" s="22" t="s">
        <v>21</v>
      </c>
      <c r="M17" s="22" t="s">
        <v>21</v>
      </c>
      <c r="N17" s="22" t="s">
        <v>21</v>
      </c>
      <c r="O17" s="13"/>
      <c r="P17" s="22" t="s">
        <v>21</v>
      </c>
      <c r="Q17" s="22" t="s">
        <v>21</v>
      </c>
      <c r="R17" s="22" t="s">
        <v>21</v>
      </c>
      <c r="S17" s="22" t="s">
        <v>21</v>
      </c>
      <c r="T17" s="22" t="s">
        <v>21</v>
      </c>
      <c r="U17" s="34" t="s">
        <v>21</v>
      </c>
      <c r="V17" s="22" t="s">
        <v>21</v>
      </c>
    </row>
    <row r="18" spans="2:256" x14ac:dyDescent="0.25">
      <c r="C18" s="22"/>
      <c r="D18" s="22"/>
      <c r="E18" s="22"/>
      <c r="F18" s="22"/>
      <c r="G18" s="22"/>
      <c r="H18" s="22" t="s">
        <v>13</v>
      </c>
      <c r="J18" s="22"/>
      <c r="K18" s="22"/>
      <c r="L18" s="22"/>
      <c r="M18" s="22"/>
      <c r="N18" s="22"/>
      <c r="O18" s="13"/>
      <c r="P18" s="13" t="str">
        <f t="shared" ref="P18:T50" si="4">IF($B18=0,"",J18/C18)</f>
        <v/>
      </c>
      <c r="Q18" s="13" t="str">
        <f t="shared" si="4"/>
        <v/>
      </c>
      <c r="R18" s="13" t="str">
        <f t="shared" si="4"/>
        <v/>
      </c>
      <c r="S18" s="13" t="str">
        <f t="shared" si="4"/>
        <v/>
      </c>
      <c r="T18" s="13" t="str">
        <f t="shared" si="4"/>
        <v/>
      </c>
      <c r="U18" s="34" t="str">
        <f t="shared" ref="U18:U50" si="5">IF($B18=0,"",H18-C18)</f>
        <v/>
      </c>
      <c r="V18" s="13" t="str">
        <f t="shared" ref="V18:V50" si="6">IF($B18="","",U18/C18)</f>
        <v/>
      </c>
    </row>
    <row r="19" spans="2:256" x14ac:dyDescent="0.25">
      <c r="B19" s="35" t="s">
        <v>22</v>
      </c>
      <c r="C19" s="16">
        <v>136811</v>
      </c>
      <c r="D19" s="16">
        <v>158882</v>
      </c>
      <c r="E19" s="16">
        <v>148150</v>
      </c>
      <c r="F19" s="16">
        <v>150595</v>
      </c>
      <c r="G19" s="16">
        <v>178847</v>
      </c>
      <c r="H19" s="16">
        <v>216800</v>
      </c>
      <c r="I19" s="23"/>
      <c r="J19" s="16">
        <f t="shared" ref="J19:N50" si="7">IF($B19=0,"",D19-C19)</f>
        <v>22071</v>
      </c>
      <c r="K19" s="16">
        <f t="shared" si="7"/>
        <v>-10732</v>
      </c>
      <c r="L19" s="16">
        <f t="shared" si="7"/>
        <v>2445</v>
      </c>
      <c r="M19" s="16">
        <f t="shared" si="7"/>
        <v>28252</v>
      </c>
      <c r="N19" s="16">
        <f t="shared" si="7"/>
        <v>37953</v>
      </c>
      <c r="O19" s="19"/>
      <c r="P19" s="20">
        <f t="shared" si="4"/>
        <v>0.16132474727909304</v>
      </c>
      <c r="Q19" s="20">
        <f t="shared" si="4"/>
        <v>-6.7546984554575099E-2</v>
      </c>
      <c r="R19" s="20">
        <f t="shared" si="4"/>
        <v>1.6503543705703679E-2</v>
      </c>
      <c r="S19" s="20">
        <f t="shared" si="4"/>
        <v>0.18760251004349415</v>
      </c>
      <c r="T19" s="20">
        <f t="shared" si="4"/>
        <v>0.21220931857956801</v>
      </c>
      <c r="U19" s="21">
        <f t="shared" si="5"/>
        <v>79989</v>
      </c>
      <c r="V19" s="20">
        <f t="shared" si="6"/>
        <v>0.58466789951100429</v>
      </c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</row>
    <row r="20" spans="2:256" x14ac:dyDescent="0.25">
      <c r="C20" s="22"/>
      <c r="D20" s="22"/>
      <c r="E20" s="22"/>
      <c r="F20" s="22"/>
      <c r="G20" s="22"/>
      <c r="H20" s="22" t="s">
        <v>13</v>
      </c>
      <c r="J20" s="22" t="str">
        <f t="shared" si="7"/>
        <v/>
      </c>
      <c r="K20" s="22" t="str">
        <f t="shared" si="7"/>
        <v/>
      </c>
      <c r="L20" s="22" t="str">
        <f t="shared" si="7"/>
        <v/>
      </c>
      <c r="M20" s="16" t="str">
        <f t="shared" si="7"/>
        <v/>
      </c>
      <c r="N20" s="16" t="str">
        <f t="shared" si="7"/>
        <v/>
      </c>
      <c r="O20" s="13"/>
      <c r="P20" s="13" t="str">
        <f t="shared" si="4"/>
        <v/>
      </c>
      <c r="Q20" s="13" t="str">
        <f t="shared" si="4"/>
        <v/>
      </c>
      <c r="R20" s="13" t="str">
        <f t="shared" si="4"/>
        <v/>
      </c>
      <c r="S20" s="13" t="str">
        <f t="shared" si="4"/>
        <v/>
      </c>
      <c r="T20" s="13" t="str">
        <f t="shared" si="4"/>
        <v/>
      </c>
      <c r="U20" s="21" t="str">
        <f t="shared" si="5"/>
        <v/>
      </c>
      <c r="V20" s="13" t="str">
        <f t="shared" si="6"/>
        <v/>
      </c>
    </row>
    <row r="21" spans="2:256" x14ac:dyDescent="0.25">
      <c r="B21" s="31" t="s">
        <v>23</v>
      </c>
      <c r="C21" s="22">
        <v>94647</v>
      </c>
      <c r="D21" s="22">
        <v>109197</v>
      </c>
      <c r="E21" s="22">
        <v>101088</v>
      </c>
      <c r="F21" s="24">
        <v>96753</v>
      </c>
      <c r="G21" s="24">
        <v>127034</v>
      </c>
      <c r="H21" s="22">
        <v>150459</v>
      </c>
      <c r="I21" s="32"/>
      <c r="J21" s="22">
        <f t="shared" si="7"/>
        <v>14550</v>
      </c>
      <c r="K21" s="22">
        <f t="shared" si="7"/>
        <v>-8109</v>
      </c>
      <c r="L21" s="26">
        <f t="shared" si="7"/>
        <v>-4335</v>
      </c>
      <c r="M21" s="26">
        <f t="shared" si="7"/>
        <v>30281</v>
      </c>
      <c r="N21" s="26">
        <f t="shared" si="7"/>
        <v>23425</v>
      </c>
      <c r="O21" s="27"/>
      <c r="P21" s="28">
        <f t="shared" si="4"/>
        <v>0.15372911978192652</v>
      </c>
      <c r="Q21" s="28">
        <f t="shared" si="4"/>
        <v>-7.4260281875875717E-2</v>
      </c>
      <c r="R21" s="29">
        <f t="shared" si="4"/>
        <v>-4.2883428300094964E-2</v>
      </c>
      <c r="S21" s="29">
        <f t="shared" si="4"/>
        <v>0.31297220758012673</v>
      </c>
      <c r="T21" s="29">
        <f t="shared" si="4"/>
        <v>0.18439945211518177</v>
      </c>
      <c r="U21" s="30">
        <f t="shared" si="5"/>
        <v>55812</v>
      </c>
      <c r="V21" s="29">
        <f t="shared" si="6"/>
        <v>0.58968588544803324</v>
      </c>
    </row>
    <row r="22" spans="2:256" x14ac:dyDescent="0.25">
      <c r="B22" s="31" t="s">
        <v>24</v>
      </c>
      <c r="C22" s="22">
        <v>26049</v>
      </c>
      <c r="D22" s="22">
        <v>27717</v>
      </c>
      <c r="E22" s="22">
        <v>28499</v>
      </c>
      <c r="F22" s="24">
        <v>41634</v>
      </c>
      <c r="G22" s="24">
        <v>33193</v>
      </c>
      <c r="H22" s="22">
        <v>48341</v>
      </c>
      <c r="I22" s="25"/>
      <c r="J22" s="22">
        <f t="shared" si="7"/>
        <v>1668</v>
      </c>
      <c r="K22" s="22">
        <f t="shared" si="7"/>
        <v>782</v>
      </c>
      <c r="L22" s="26">
        <f t="shared" si="7"/>
        <v>13135</v>
      </c>
      <c r="M22" s="26">
        <f t="shared" si="7"/>
        <v>-8441</v>
      </c>
      <c r="N22" s="26">
        <f t="shared" si="7"/>
        <v>15148</v>
      </c>
      <c r="O22" s="27"/>
      <c r="P22" s="28">
        <f t="shared" si="4"/>
        <v>6.403316825981803E-2</v>
      </c>
      <c r="Q22" s="28">
        <f t="shared" si="4"/>
        <v>2.8213731644838907E-2</v>
      </c>
      <c r="R22" s="29">
        <f t="shared" si="4"/>
        <v>0.46089336467946246</v>
      </c>
      <c r="S22" s="29">
        <f t="shared" si="4"/>
        <v>-0.20274295047317098</v>
      </c>
      <c r="T22" s="29">
        <f t="shared" si="4"/>
        <v>0.45636128099298046</v>
      </c>
      <c r="U22" s="30">
        <f t="shared" si="5"/>
        <v>22292</v>
      </c>
      <c r="V22" s="29">
        <f t="shared" si="6"/>
        <v>0.85577181465699259</v>
      </c>
    </row>
    <row r="23" spans="2:256" x14ac:dyDescent="0.25">
      <c r="B23" s="31" t="s">
        <v>25</v>
      </c>
      <c r="C23" s="22">
        <v>16115</v>
      </c>
      <c r="D23" s="22">
        <v>21968</v>
      </c>
      <c r="E23" s="22">
        <v>18563</v>
      </c>
      <c r="F23" s="24">
        <v>12208</v>
      </c>
      <c r="G23" s="24">
        <v>18620</v>
      </c>
      <c r="H23" s="22">
        <v>18000</v>
      </c>
      <c r="I23" s="25"/>
      <c r="J23" s="22">
        <f t="shared" si="7"/>
        <v>5853</v>
      </c>
      <c r="K23" s="22">
        <f t="shared" si="7"/>
        <v>-3405</v>
      </c>
      <c r="L23" s="26">
        <f t="shared" si="7"/>
        <v>-6355</v>
      </c>
      <c r="M23" s="26">
        <f t="shared" si="7"/>
        <v>6412</v>
      </c>
      <c r="N23" s="26">
        <f t="shared" si="7"/>
        <v>-620</v>
      </c>
      <c r="O23" s="27"/>
      <c r="P23" s="28">
        <f t="shared" si="4"/>
        <v>0.363201985727583</v>
      </c>
      <c r="Q23" s="28">
        <f t="shared" si="4"/>
        <v>-0.15499817916970138</v>
      </c>
      <c r="R23" s="29">
        <f t="shared" si="4"/>
        <v>-0.34234768087054895</v>
      </c>
      <c r="S23" s="29">
        <f t="shared" si="4"/>
        <v>0.52522935779816515</v>
      </c>
      <c r="T23" s="29">
        <f t="shared" si="4"/>
        <v>-3.3297529538131039E-2</v>
      </c>
      <c r="U23" s="30">
        <f t="shared" si="5"/>
        <v>1885</v>
      </c>
      <c r="V23" s="29">
        <f t="shared" si="6"/>
        <v>0.11697176543592926</v>
      </c>
    </row>
    <row r="24" spans="2:256" x14ac:dyDescent="0.25">
      <c r="C24" s="22"/>
      <c r="D24" s="22"/>
      <c r="E24" s="22"/>
      <c r="F24" s="22"/>
      <c r="G24" s="22"/>
      <c r="H24" s="22" t="s">
        <v>13</v>
      </c>
      <c r="J24" s="22" t="str">
        <f t="shared" si="7"/>
        <v/>
      </c>
      <c r="K24" s="22" t="str">
        <f t="shared" si="7"/>
        <v/>
      </c>
      <c r="L24" s="22" t="str">
        <f t="shared" si="7"/>
        <v/>
      </c>
      <c r="M24" s="16" t="str">
        <f t="shared" si="7"/>
        <v/>
      </c>
      <c r="N24" s="16" t="str">
        <f t="shared" si="7"/>
        <v/>
      </c>
      <c r="O24" s="13"/>
      <c r="P24" s="13" t="str">
        <f t="shared" si="4"/>
        <v/>
      </c>
      <c r="Q24" s="13" t="str">
        <f t="shared" si="4"/>
        <v/>
      </c>
      <c r="R24" s="13" t="str">
        <f t="shared" si="4"/>
        <v/>
      </c>
      <c r="S24" s="13" t="str">
        <f t="shared" si="4"/>
        <v/>
      </c>
      <c r="T24" s="13" t="str">
        <f t="shared" si="4"/>
        <v/>
      </c>
      <c r="U24" s="21" t="str">
        <f t="shared" si="5"/>
        <v/>
      </c>
      <c r="V24" s="13" t="str">
        <f t="shared" si="6"/>
        <v/>
      </c>
    </row>
    <row r="25" spans="2:256" x14ac:dyDescent="0.25">
      <c r="B25" s="15" t="s">
        <v>26</v>
      </c>
      <c r="C25" s="16">
        <v>25928</v>
      </c>
      <c r="D25" s="16">
        <v>33083</v>
      </c>
      <c r="E25" s="16">
        <v>38930</v>
      </c>
      <c r="F25" s="16">
        <v>21824</v>
      </c>
      <c r="G25" s="16">
        <v>28897</v>
      </c>
      <c r="H25" s="16">
        <v>44887</v>
      </c>
      <c r="I25" s="23"/>
      <c r="J25" s="16">
        <f t="shared" si="7"/>
        <v>7155</v>
      </c>
      <c r="K25" s="16">
        <f t="shared" si="7"/>
        <v>5847</v>
      </c>
      <c r="L25" s="16">
        <f t="shared" si="7"/>
        <v>-17106</v>
      </c>
      <c r="M25" s="16">
        <f t="shared" si="7"/>
        <v>7073</v>
      </c>
      <c r="N25" s="16">
        <f t="shared" si="7"/>
        <v>15990</v>
      </c>
      <c r="O25" s="19"/>
      <c r="P25" s="20">
        <f t="shared" si="4"/>
        <v>0.27595649490897872</v>
      </c>
      <c r="Q25" s="20">
        <f t="shared" si="4"/>
        <v>0.17673729710123023</v>
      </c>
      <c r="R25" s="20">
        <f t="shared" si="4"/>
        <v>-0.4394040585666581</v>
      </c>
      <c r="S25" s="20">
        <f t="shared" si="4"/>
        <v>0.32409274193548387</v>
      </c>
      <c r="T25" s="20">
        <f t="shared" si="4"/>
        <v>0.55334463785168009</v>
      </c>
      <c r="U25" s="21">
        <f t="shared" si="5"/>
        <v>18959</v>
      </c>
      <c r="V25" s="20">
        <f t="shared" si="6"/>
        <v>0.73121721690836161</v>
      </c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</row>
    <row r="26" spans="2:256" x14ac:dyDescent="0.25">
      <c r="C26" s="22"/>
      <c r="D26" s="22"/>
      <c r="E26" s="22"/>
      <c r="F26" s="22"/>
      <c r="G26" s="22"/>
      <c r="H26" s="22" t="s">
        <v>13</v>
      </c>
      <c r="J26" s="22" t="str">
        <f t="shared" si="7"/>
        <v/>
      </c>
      <c r="K26" s="22" t="str">
        <f t="shared" si="7"/>
        <v/>
      </c>
      <c r="L26" s="22" t="str">
        <f t="shared" si="7"/>
        <v/>
      </c>
      <c r="M26" s="16" t="str">
        <f t="shared" si="7"/>
        <v/>
      </c>
      <c r="N26" s="16" t="str">
        <f t="shared" si="7"/>
        <v/>
      </c>
      <c r="O26" s="13"/>
      <c r="P26" s="13" t="str">
        <f t="shared" si="4"/>
        <v/>
      </c>
      <c r="Q26" s="13" t="str">
        <f t="shared" si="4"/>
        <v/>
      </c>
      <c r="R26" s="13" t="str">
        <f t="shared" si="4"/>
        <v/>
      </c>
      <c r="S26" s="13" t="str">
        <f t="shared" si="4"/>
        <v/>
      </c>
      <c r="T26" s="13" t="str">
        <f t="shared" si="4"/>
        <v/>
      </c>
      <c r="U26" s="21" t="str">
        <f t="shared" si="5"/>
        <v/>
      </c>
      <c r="V26" s="13" t="str">
        <f t="shared" si="6"/>
        <v/>
      </c>
    </row>
    <row r="27" spans="2:256" x14ac:dyDescent="0.25">
      <c r="B27" s="31" t="s">
        <v>27</v>
      </c>
      <c r="C27" s="22">
        <v>4379</v>
      </c>
      <c r="D27" s="22">
        <v>6795</v>
      </c>
      <c r="E27" s="22">
        <v>7677</v>
      </c>
      <c r="F27" s="24">
        <v>3244</v>
      </c>
      <c r="G27" s="24">
        <v>4052</v>
      </c>
      <c r="H27" s="22">
        <v>11141</v>
      </c>
      <c r="I27" s="25"/>
      <c r="J27" s="22">
        <f t="shared" si="7"/>
        <v>2416</v>
      </c>
      <c r="K27" s="22">
        <f t="shared" si="7"/>
        <v>882</v>
      </c>
      <c r="L27" s="26">
        <f t="shared" si="7"/>
        <v>-4433</v>
      </c>
      <c r="M27" s="26">
        <f t="shared" si="7"/>
        <v>808</v>
      </c>
      <c r="N27" s="26">
        <f t="shared" si="7"/>
        <v>7089</v>
      </c>
      <c r="O27" s="27"/>
      <c r="P27" s="28">
        <f t="shared" si="4"/>
        <v>0.55172413793103448</v>
      </c>
      <c r="Q27" s="28">
        <f t="shared" si="4"/>
        <v>0.12980132450331125</v>
      </c>
      <c r="R27" s="29">
        <f t="shared" si="4"/>
        <v>-0.57743910381659502</v>
      </c>
      <c r="S27" s="29">
        <f t="shared" si="4"/>
        <v>0.24907521578298397</v>
      </c>
      <c r="T27" s="29">
        <f t="shared" si="4"/>
        <v>1.7495064165844028</v>
      </c>
      <c r="U27" s="30">
        <f t="shared" si="5"/>
        <v>6762</v>
      </c>
      <c r="V27" s="29">
        <f t="shared" si="6"/>
        <v>1.5441881708152547</v>
      </c>
    </row>
    <row r="28" spans="2:256" x14ac:dyDescent="0.25">
      <c r="B28" s="31" t="s">
        <v>28</v>
      </c>
      <c r="C28" s="22">
        <v>8278</v>
      </c>
      <c r="D28" s="22">
        <v>9939</v>
      </c>
      <c r="E28" s="22">
        <v>10623</v>
      </c>
      <c r="F28" s="24">
        <v>6384</v>
      </c>
      <c r="G28" s="24">
        <v>8898</v>
      </c>
      <c r="H28" s="22">
        <v>11946</v>
      </c>
      <c r="I28" s="25"/>
      <c r="J28" s="22">
        <f t="shared" si="7"/>
        <v>1661</v>
      </c>
      <c r="K28" s="22">
        <f t="shared" si="7"/>
        <v>684</v>
      </c>
      <c r="L28" s="26">
        <f t="shared" si="7"/>
        <v>-4239</v>
      </c>
      <c r="M28" s="26">
        <f t="shared" si="7"/>
        <v>2514</v>
      </c>
      <c r="N28" s="26">
        <f t="shared" si="7"/>
        <v>3048</v>
      </c>
      <c r="O28" s="27"/>
      <c r="P28" s="28">
        <f t="shared" si="4"/>
        <v>0.20065233148103406</v>
      </c>
      <c r="Q28" s="28">
        <f t="shared" si="4"/>
        <v>6.8819800784787208E-2</v>
      </c>
      <c r="R28" s="29">
        <f t="shared" si="4"/>
        <v>-0.39903981926009602</v>
      </c>
      <c r="S28" s="29">
        <f t="shared" si="4"/>
        <v>0.39379699248120303</v>
      </c>
      <c r="T28" s="29">
        <f t="shared" si="4"/>
        <v>0.34254888739042483</v>
      </c>
      <c r="U28" s="30">
        <f t="shared" si="5"/>
        <v>3668</v>
      </c>
      <c r="V28" s="29">
        <f t="shared" si="6"/>
        <v>0.44310219859869532</v>
      </c>
    </row>
    <row r="29" spans="2:256" x14ac:dyDescent="0.25">
      <c r="B29" s="31" t="s">
        <v>29</v>
      </c>
      <c r="C29" s="22">
        <v>13271</v>
      </c>
      <c r="D29" s="22">
        <v>16349</v>
      </c>
      <c r="E29" s="22">
        <v>20630</v>
      </c>
      <c r="F29" s="24">
        <v>12196</v>
      </c>
      <c r="G29" s="24">
        <v>15947</v>
      </c>
      <c r="H29" s="22">
        <v>21800</v>
      </c>
      <c r="I29" s="25"/>
      <c r="J29" s="22">
        <f t="shared" si="7"/>
        <v>3078</v>
      </c>
      <c r="K29" s="22">
        <f t="shared" si="7"/>
        <v>4281</v>
      </c>
      <c r="L29" s="26">
        <f t="shared" si="7"/>
        <v>-8434</v>
      </c>
      <c r="M29" s="26">
        <f t="shared" si="7"/>
        <v>3751</v>
      </c>
      <c r="N29" s="26">
        <f t="shared" si="7"/>
        <v>5853</v>
      </c>
      <c r="O29" s="27"/>
      <c r="P29" s="28">
        <f t="shared" si="4"/>
        <v>0.23193429281892849</v>
      </c>
      <c r="Q29" s="28">
        <f t="shared" si="4"/>
        <v>0.26185087772952476</v>
      </c>
      <c r="R29" s="29">
        <f t="shared" si="4"/>
        <v>-0.4088221037324285</v>
      </c>
      <c r="S29" s="29">
        <f t="shared" si="4"/>
        <v>0.30755985569039029</v>
      </c>
      <c r="T29" s="29">
        <f t="shared" si="4"/>
        <v>0.36702828118141345</v>
      </c>
      <c r="U29" s="30">
        <f t="shared" si="5"/>
        <v>8529</v>
      </c>
      <c r="V29" s="29">
        <f t="shared" si="6"/>
        <v>0.64267952678773266</v>
      </c>
    </row>
    <row r="30" spans="2:256" x14ac:dyDescent="0.25">
      <c r="C30" s="22"/>
      <c r="D30" s="22"/>
      <c r="E30" s="22"/>
      <c r="F30" s="22"/>
      <c r="G30" s="22"/>
      <c r="H30" s="22" t="s">
        <v>13</v>
      </c>
      <c r="J30" s="22" t="str">
        <f t="shared" si="7"/>
        <v/>
      </c>
      <c r="K30" s="22" t="str">
        <f t="shared" si="7"/>
        <v/>
      </c>
      <c r="L30" s="22" t="str">
        <f t="shared" si="7"/>
        <v/>
      </c>
      <c r="M30" s="16" t="str">
        <f t="shared" si="7"/>
        <v/>
      </c>
      <c r="N30" s="16" t="str">
        <f t="shared" si="7"/>
        <v/>
      </c>
      <c r="O30" s="13"/>
      <c r="P30" s="13" t="str">
        <f t="shared" si="4"/>
        <v/>
      </c>
      <c r="Q30" s="13" t="str">
        <f t="shared" si="4"/>
        <v/>
      </c>
      <c r="R30" s="13" t="str">
        <f t="shared" si="4"/>
        <v/>
      </c>
      <c r="S30" s="13" t="str">
        <f t="shared" si="4"/>
        <v/>
      </c>
      <c r="T30" s="13" t="str">
        <f t="shared" si="4"/>
        <v/>
      </c>
      <c r="U30" s="21" t="str">
        <f t="shared" si="5"/>
        <v/>
      </c>
      <c r="V30" s="13" t="str">
        <f t="shared" si="6"/>
        <v/>
      </c>
    </row>
    <row r="31" spans="2:256" x14ac:dyDescent="0.25">
      <c r="B31" s="15" t="s">
        <v>30</v>
      </c>
      <c r="C31" s="16">
        <v>76762</v>
      </c>
      <c r="D31" s="16">
        <v>82209</v>
      </c>
      <c r="E31" s="16">
        <v>82849</v>
      </c>
      <c r="F31" s="16">
        <v>82569</v>
      </c>
      <c r="G31" s="16">
        <v>112576</v>
      </c>
      <c r="H31" s="16">
        <v>142273</v>
      </c>
      <c r="I31" s="23"/>
      <c r="J31" s="16">
        <f t="shared" si="7"/>
        <v>5447</v>
      </c>
      <c r="K31" s="16">
        <f t="shared" si="7"/>
        <v>640</v>
      </c>
      <c r="L31" s="16">
        <f t="shared" si="7"/>
        <v>-280</v>
      </c>
      <c r="M31" s="16">
        <f t="shared" si="7"/>
        <v>30007</v>
      </c>
      <c r="N31" s="16">
        <f t="shared" si="7"/>
        <v>29697</v>
      </c>
      <c r="O31" s="19"/>
      <c r="P31" s="20">
        <f t="shared" si="4"/>
        <v>7.0959589380162058E-2</v>
      </c>
      <c r="Q31" s="20">
        <f t="shared" si="4"/>
        <v>7.7850357016871633E-3</v>
      </c>
      <c r="R31" s="20">
        <f t="shared" si="4"/>
        <v>-3.3796424821060001E-3</v>
      </c>
      <c r="S31" s="20">
        <f t="shared" si="4"/>
        <v>0.36341726313749712</v>
      </c>
      <c r="T31" s="20">
        <f t="shared" si="4"/>
        <v>0.26379512507106312</v>
      </c>
      <c r="U31" s="21">
        <f t="shared" si="5"/>
        <v>65511</v>
      </c>
      <c r="V31" s="20">
        <f t="shared" si="6"/>
        <v>0.85343008259294961</v>
      </c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</row>
    <row r="32" spans="2:256" x14ac:dyDescent="0.25">
      <c r="C32" s="22"/>
      <c r="D32" s="22"/>
      <c r="E32" s="22"/>
      <c r="F32" s="22"/>
      <c r="G32" s="22"/>
      <c r="H32" s="22" t="s">
        <v>13</v>
      </c>
      <c r="J32" s="22" t="str">
        <f t="shared" si="7"/>
        <v/>
      </c>
      <c r="K32" s="22" t="str">
        <f t="shared" si="7"/>
        <v/>
      </c>
      <c r="L32" s="22" t="str">
        <f t="shared" si="7"/>
        <v/>
      </c>
      <c r="M32" s="16" t="str">
        <f t="shared" si="7"/>
        <v/>
      </c>
      <c r="N32" s="16" t="str">
        <f t="shared" si="7"/>
        <v/>
      </c>
      <c r="O32" s="13"/>
      <c r="P32" s="13" t="str">
        <f t="shared" si="4"/>
        <v/>
      </c>
      <c r="Q32" s="13" t="str">
        <f t="shared" si="4"/>
        <v/>
      </c>
      <c r="R32" s="13" t="str">
        <f t="shared" si="4"/>
        <v/>
      </c>
      <c r="S32" s="13" t="str">
        <f t="shared" si="4"/>
        <v/>
      </c>
      <c r="T32" s="13" t="str">
        <f t="shared" si="4"/>
        <v/>
      </c>
      <c r="U32" s="21" t="str">
        <f t="shared" si="5"/>
        <v/>
      </c>
      <c r="V32" s="13" t="str">
        <f t="shared" si="6"/>
        <v/>
      </c>
    </row>
    <row r="33" spans="2:256" x14ac:dyDescent="0.25">
      <c r="B33" s="31" t="s">
        <v>31</v>
      </c>
      <c r="C33" s="22">
        <v>3294</v>
      </c>
      <c r="D33" s="22">
        <v>3431</v>
      </c>
      <c r="E33" s="22">
        <v>2983</v>
      </c>
      <c r="F33" s="24">
        <v>2135</v>
      </c>
      <c r="G33" s="24">
        <v>3159</v>
      </c>
      <c r="H33" s="22">
        <v>3124</v>
      </c>
      <c r="I33" s="25"/>
      <c r="J33" s="22">
        <f t="shared" si="7"/>
        <v>137</v>
      </c>
      <c r="K33" s="22">
        <f t="shared" si="7"/>
        <v>-448</v>
      </c>
      <c r="L33" s="26">
        <f t="shared" si="7"/>
        <v>-848</v>
      </c>
      <c r="M33" s="26">
        <f t="shared" si="7"/>
        <v>1024</v>
      </c>
      <c r="N33" s="26">
        <f t="shared" si="7"/>
        <v>-35</v>
      </c>
      <c r="O33" s="27"/>
      <c r="P33" s="28">
        <f t="shared" si="4"/>
        <v>4.1590771098967819E-2</v>
      </c>
      <c r="Q33" s="28">
        <f t="shared" si="4"/>
        <v>-0.13057417662489071</v>
      </c>
      <c r="R33" s="29">
        <f t="shared" si="4"/>
        <v>-0.28427757291317468</v>
      </c>
      <c r="S33" s="29">
        <f t="shared" si="4"/>
        <v>0.47962529274004684</v>
      </c>
      <c r="T33" s="29">
        <f t="shared" si="4"/>
        <v>-1.1079455523899969E-2</v>
      </c>
      <c r="U33" s="30">
        <f t="shared" si="5"/>
        <v>-170</v>
      </c>
      <c r="V33" s="29">
        <f t="shared" si="6"/>
        <v>-5.1608986035215541E-2</v>
      </c>
    </row>
    <row r="34" spans="2:256" x14ac:dyDescent="0.25">
      <c r="B34" s="31" t="s">
        <v>32</v>
      </c>
      <c r="C34" s="22">
        <v>19377</v>
      </c>
      <c r="D34" s="22">
        <v>20437</v>
      </c>
      <c r="E34" s="22">
        <v>20887</v>
      </c>
      <c r="F34" s="24">
        <v>20857</v>
      </c>
      <c r="G34" s="24">
        <v>25726</v>
      </c>
      <c r="H34" s="22">
        <v>31461</v>
      </c>
      <c r="I34" s="25"/>
      <c r="J34" s="22">
        <f t="shared" si="7"/>
        <v>1060</v>
      </c>
      <c r="K34" s="22">
        <f t="shared" si="7"/>
        <v>450</v>
      </c>
      <c r="L34" s="26">
        <f t="shared" si="7"/>
        <v>-30</v>
      </c>
      <c r="M34" s="26">
        <f t="shared" si="7"/>
        <v>4869</v>
      </c>
      <c r="N34" s="26">
        <f t="shared" si="7"/>
        <v>5735</v>
      </c>
      <c r="O34" s="27"/>
      <c r="P34" s="28">
        <f t="shared" si="4"/>
        <v>5.470403055168499E-2</v>
      </c>
      <c r="Q34" s="28">
        <f t="shared" si="4"/>
        <v>2.2018887312227821E-2</v>
      </c>
      <c r="R34" s="29">
        <f t="shared" si="4"/>
        <v>-1.4363000909656724E-3</v>
      </c>
      <c r="S34" s="29">
        <f t="shared" si="4"/>
        <v>0.23344680443016733</v>
      </c>
      <c r="T34" s="29">
        <f t="shared" si="4"/>
        <v>0.2229262224986395</v>
      </c>
      <c r="U34" s="30">
        <f t="shared" si="5"/>
        <v>12084</v>
      </c>
      <c r="V34" s="29">
        <f t="shared" si="6"/>
        <v>0.62362594828920881</v>
      </c>
    </row>
    <row r="35" spans="2:256" x14ac:dyDescent="0.25">
      <c r="B35" s="31" t="s">
        <v>33</v>
      </c>
      <c r="C35" s="22">
        <v>54091</v>
      </c>
      <c r="D35" s="22">
        <v>58341</v>
      </c>
      <c r="E35" s="22">
        <v>58979</v>
      </c>
      <c r="F35" s="24">
        <v>59577</v>
      </c>
      <c r="G35" s="24">
        <v>83691</v>
      </c>
      <c r="H35" s="22">
        <v>107688</v>
      </c>
      <c r="I35" s="25"/>
      <c r="J35" s="22">
        <f t="shared" si="7"/>
        <v>4250</v>
      </c>
      <c r="K35" s="22">
        <f t="shared" si="7"/>
        <v>638</v>
      </c>
      <c r="L35" s="26">
        <f t="shared" si="7"/>
        <v>598</v>
      </c>
      <c r="M35" s="26">
        <f t="shared" si="7"/>
        <v>24114</v>
      </c>
      <c r="N35" s="26">
        <f t="shared" si="7"/>
        <v>23997</v>
      </c>
      <c r="O35" s="27"/>
      <c r="P35" s="28">
        <f t="shared" si="4"/>
        <v>7.8571296518829381E-2</v>
      </c>
      <c r="Q35" s="28">
        <f t="shared" si="4"/>
        <v>1.0935705592979208E-2</v>
      </c>
      <c r="R35" s="29">
        <f t="shared" si="4"/>
        <v>1.0139202088879093E-2</v>
      </c>
      <c r="S35" s="29">
        <f t="shared" si="4"/>
        <v>0.40475351226144318</v>
      </c>
      <c r="T35" s="29">
        <f t="shared" si="4"/>
        <v>0.28673334050256299</v>
      </c>
      <c r="U35" s="30">
        <f t="shared" si="5"/>
        <v>53597</v>
      </c>
      <c r="V35" s="29">
        <f t="shared" si="6"/>
        <v>0.99086724223992906</v>
      </c>
    </row>
    <row r="36" spans="2:256" x14ac:dyDescent="0.25">
      <c r="C36" s="22"/>
      <c r="D36" s="22"/>
      <c r="E36" s="22"/>
      <c r="F36" s="22"/>
      <c r="G36" s="22"/>
      <c r="H36" s="22" t="s">
        <v>13</v>
      </c>
      <c r="J36" s="22" t="str">
        <f t="shared" si="7"/>
        <v/>
      </c>
      <c r="K36" s="22" t="str">
        <f t="shared" si="7"/>
        <v/>
      </c>
      <c r="L36" s="22" t="str">
        <f t="shared" si="7"/>
        <v/>
      </c>
      <c r="M36" s="16" t="str">
        <f t="shared" si="7"/>
        <v/>
      </c>
      <c r="N36" s="16" t="str">
        <f t="shared" si="7"/>
        <v/>
      </c>
      <c r="O36" s="13"/>
      <c r="P36" s="13" t="str">
        <f t="shared" si="4"/>
        <v/>
      </c>
      <c r="Q36" s="13" t="str">
        <f t="shared" si="4"/>
        <v/>
      </c>
      <c r="R36" s="13" t="str">
        <f t="shared" si="4"/>
        <v/>
      </c>
      <c r="S36" s="13" t="str">
        <f t="shared" si="4"/>
        <v/>
      </c>
      <c r="T36" s="13" t="str">
        <f t="shared" si="4"/>
        <v/>
      </c>
      <c r="U36" s="21" t="str">
        <f t="shared" si="5"/>
        <v/>
      </c>
      <c r="V36" s="13" t="str">
        <f t="shared" si="6"/>
        <v/>
      </c>
    </row>
    <row r="37" spans="2:256" x14ac:dyDescent="0.25">
      <c r="B37" s="35" t="s">
        <v>34</v>
      </c>
      <c r="C37" s="16">
        <v>214142</v>
      </c>
      <c r="D37" s="16">
        <v>265709</v>
      </c>
      <c r="E37" s="16">
        <v>344019</v>
      </c>
      <c r="F37" s="16">
        <v>339281</v>
      </c>
      <c r="G37" s="16">
        <v>531408</v>
      </c>
      <c r="H37" s="16">
        <v>740344</v>
      </c>
      <c r="I37" s="23"/>
      <c r="J37" s="16">
        <f t="shared" si="7"/>
        <v>51567</v>
      </c>
      <c r="K37" s="16">
        <f t="shared" si="7"/>
        <v>78310</v>
      </c>
      <c r="L37" s="16">
        <f t="shared" si="7"/>
        <v>-4738</v>
      </c>
      <c r="M37" s="16">
        <f t="shared" si="7"/>
        <v>192127</v>
      </c>
      <c r="N37" s="16">
        <f t="shared" si="7"/>
        <v>208936</v>
      </c>
      <c r="O37" s="19"/>
      <c r="P37" s="20">
        <f t="shared" si="4"/>
        <v>0.24080750156438252</v>
      </c>
      <c r="Q37" s="20">
        <f t="shared" si="4"/>
        <v>0.29472091649134957</v>
      </c>
      <c r="R37" s="20">
        <f t="shared" si="4"/>
        <v>-1.3772495123815835E-2</v>
      </c>
      <c r="S37" s="20">
        <f t="shared" si="4"/>
        <v>0.56627692090037463</v>
      </c>
      <c r="T37" s="20">
        <f t="shared" si="4"/>
        <v>0.39317435943756962</v>
      </c>
      <c r="U37" s="21">
        <f t="shared" si="5"/>
        <v>526202</v>
      </c>
      <c r="V37" s="20">
        <f t="shared" si="6"/>
        <v>2.4572573339186148</v>
      </c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</row>
    <row r="38" spans="2:256" x14ac:dyDescent="0.25">
      <c r="C38" s="22"/>
      <c r="D38" s="22"/>
      <c r="E38" s="22"/>
      <c r="F38" s="22"/>
      <c r="G38" s="22"/>
      <c r="H38" s="22" t="s">
        <v>13</v>
      </c>
      <c r="J38" s="22" t="str">
        <f t="shared" si="7"/>
        <v/>
      </c>
      <c r="K38" s="22" t="str">
        <f t="shared" si="7"/>
        <v/>
      </c>
      <c r="L38" s="22" t="str">
        <f t="shared" si="7"/>
        <v/>
      </c>
      <c r="M38" s="16" t="str">
        <f t="shared" si="7"/>
        <v/>
      </c>
      <c r="N38" s="16" t="str">
        <f t="shared" si="7"/>
        <v/>
      </c>
      <c r="O38" s="13"/>
      <c r="P38" s="13" t="str">
        <f t="shared" si="4"/>
        <v/>
      </c>
      <c r="Q38" s="13" t="str">
        <f t="shared" si="4"/>
        <v/>
      </c>
      <c r="R38" s="13" t="str">
        <f t="shared" si="4"/>
        <v/>
      </c>
      <c r="S38" s="13" t="str">
        <f t="shared" si="4"/>
        <v/>
      </c>
      <c r="T38" s="13" t="str">
        <f t="shared" si="4"/>
        <v/>
      </c>
      <c r="U38" s="21" t="str">
        <f t="shared" si="5"/>
        <v/>
      </c>
      <c r="V38" s="13" t="str">
        <f t="shared" si="6"/>
        <v/>
      </c>
    </row>
    <row r="39" spans="2:256" x14ac:dyDescent="0.25">
      <c r="B39" s="31" t="s">
        <v>35</v>
      </c>
      <c r="C39" s="22">
        <v>72343</v>
      </c>
      <c r="D39" s="22">
        <v>85053</v>
      </c>
      <c r="E39" s="22">
        <v>105489</v>
      </c>
      <c r="F39" s="24">
        <v>104358</v>
      </c>
      <c r="G39" s="24">
        <v>186039</v>
      </c>
      <c r="H39" s="22">
        <v>257915</v>
      </c>
      <c r="I39" s="25"/>
      <c r="J39" s="22">
        <f t="shared" si="7"/>
        <v>12710</v>
      </c>
      <c r="K39" s="22">
        <f t="shared" si="7"/>
        <v>20436</v>
      </c>
      <c r="L39" s="26">
        <f t="shared" si="7"/>
        <v>-1131</v>
      </c>
      <c r="M39" s="26">
        <f t="shared" si="7"/>
        <v>81681</v>
      </c>
      <c r="N39" s="26">
        <f t="shared" si="7"/>
        <v>71876</v>
      </c>
      <c r="O39" s="27"/>
      <c r="P39" s="28">
        <f t="shared" si="4"/>
        <v>0.17569080629777586</v>
      </c>
      <c r="Q39" s="28">
        <f t="shared" si="4"/>
        <v>0.24027371168565484</v>
      </c>
      <c r="R39" s="29">
        <f t="shared" si="4"/>
        <v>-1.0721497028126156E-2</v>
      </c>
      <c r="S39" s="29">
        <f t="shared" si="4"/>
        <v>0.78269993675616623</v>
      </c>
      <c r="T39" s="29">
        <f t="shared" si="4"/>
        <v>0.38634909884486585</v>
      </c>
      <c r="U39" s="30">
        <f t="shared" si="5"/>
        <v>185572</v>
      </c>
      <c r="V39" s="29">
        <f t="shared" si="6"/>
        <v>2.5651687101723732</v>
      </c>
    </row>
    <row r="40" spans="2:256" x14ac:dyDescent="0.25">
      <c r="B40" s="31" t="s">
        <v>36</v>
      </c>
      <c r="C40" s="22">
        <v>40411</v>
      </c>
      <c r="D40" s="22">
        <v>35504</v>
      </c>
      <c r="E40" s="22">
        <v>58684</v>
      </c>
      <c r="F40" s="24">
        <v>68612</v>
      </c>
      <c r="G40" s="24">
        <v>95789</v>
      </c>
      <c r="H40" s="22">
        <v>113815</v>
      </c>
      <c r="I40" s="25"/>
      <c r="J40" s="22">
        <f t="shared" si="7"/>
        <v>-4907</v>
      </c>
      <c r="K40" s="22">
        <f t="shared" si="7"/>
        <v>23180</v>
      </c>
      <c r="L40" s="26">
        <f t="shared" si="7"/>
        <v>9928</v>
      </c>
      <c r="M40" s="26">
        <f t="shared" si="7"/>
        <v>27177</v>
      </c>
      <c r="N40" s="26">
        <f t="shared" si="7"/>
        <v>18026</v>
      </c>
      <c r="O40" s="27"/>
      <c r="P40" s="28">
        <f t="shared" si="4"/>
        <v>-0.1214273341416941</v>
      </c>
      <c r="Q40" s="28">
        <f t="shared" si="4"/>
        <v>0.65288418206399279</v>
      </c>
      <c r="R40" s="29">
        <f t="shared" si="4"/>
        <v>0.16917728852838934</v>
      </c>
      <c r="S40" s="29">
        <f t="shared" si="4"/>
        <v>0.39609689267183584</v>
      </c>
      <c r="T40" s="29">
        <f t="shared" si="4"/>
        <v>0.18818444706594703</v>
      </c>
      <c r="U40" s="30">
        <f t="shared" si="5"/>
        <v>73404</v>
      </c>
      <c r="V40" s="29">
        <f t="shared" si="6"/>
        <v>1.8164361188785232</v>
      </c>
    </row>
    <row r="41" spans="2:256" x14ac:dyDescent="0.25">
      <c r="B41" s="31" t="s">
        <v>37</v>
      </c>
      <c r="C41" s="22">
        <v>43528</v>
      </c>
      <c r="D41" s="22">
        <v>54479</v>
      </c>
      <c r="E41" s="22">
        <v>61880</v>
      </c>
      <c r="F41" s="24">
        <v>66836</v>
      </c>
      <c r="G41" s="24">
        <v>85711</v>
      </c>
      <c r="H41" s="22">
        <v>112250</v>
      </c>
      <c r="I41" s="25"/>
      <c r="J41" s="22">
        <f t="shared" si="7"/>
        <v>10951</v>
      </c>
      <c r="K41" s="22">
        <f t="shared" si="7"/>
        <v>7401</v>
      </c>
      <c r="L41" s="26">
        <f t="shared" si="7"/>
        <v>4956</v>
      </c>
      <c r="M41" s="26">
        <f t="shared" si="7"/>
        <v>18875</v>
      </c>
      <c r="N41" s="26">
        <f t="shared" si="7"/>
        <v>26539</v>
      </c>
      <c r="O41" s="27"/>
      <c r="P41" s="28">
        <f t="shared" si="4"/>
        <v>0.25158518654659068</v>
      </c>
      <c r="Q41" s="28">
        <f t="shared" si="4"/>
        <v>0.13585051120615282</v>
      </c>
      <c r="R41" s="29">
        <f t="shared" si="4"/>
        <v>8.0090497737556568E-2</v>
      </c>
      <c r="S41" s="29">
        <f t="shared" si="4"/>
        <v>0.28240768448141718</v>
      </c>
      <c r="T41" s="29">
        <f t="shared" si="4"/>
        <v>0.30963353595221149</v>
      </c>
      <c r="U41" s="30">
        <f t="shared" si="5"/>
        <v>68722</v>
      </c>
      <c r="V41" s="29">
        <f t="shared" si="6"/>
        <v>1.5787998529682044</v>
      </c>
    </row>
    <row r="42" spans="2:256" x14ac:dyDescent="0.25">
      <c r="B42" s="31" t="s">
        <v>38</v>
      </c>
      <c r="C42" s="22">
        <v>31281</v>
      </c>
      <c r="D42" s="22">
        <v>55172</v>
      </c>
      <c r="E42" s="24">
        <v>69144</v>
      </c>
      <c r="F42" s="24">
        <v>66024</v>
      </c>
      <c r="G42" s="24">
        <v>113328</v>
      </c>
      <c r="H42" s="22">
        <v>166855</v>
      </c>
      <c r="I42" s="25"/>
      <c r="J42" s="22">
        <f t="shared" si="7"/>
        <v>23891</v>
      </c>
      <c r="K42" s="22">
        <f t="shared" si="7"/>
        <v>13972</v>
      </c>
      <c r="L42" s="26">
        <f t="shared" si="7"/>
        <v>-3120</v>
      </c>
      <c r="M42" s="26">
        <f t="shared" si="7"/>
        <v>47304</v>
      </c>
      <c r="N42" s="26">
        <f t="shared" si="7"/>
        <v>53527</v>
      </c>
      <c r="O42" s="27"/>
      <c r="P42" s="28">
        <f t="shared" si="4"/>
        <v>0.76375435567916627</v>
      </c>
      <c r="Q42" s="28">
        <f t="shared" si="4"/>
        <v>0.25324439933299497</v>
      </c>
      <c r="R42" s="29">
        <f t="shared" si="4"/>
        <v>-4.5123221103783411E-2</v>
      </c>
      <c r="S42" s="29">
        <f t="shared" si="4"/>
        <v>0.71646673936750271</v>
      </c>
      <c r="T42" s="29">
        <f t="shared" si="4"/>
        <v>0.47231928561344061</v>
      </c>
      <c r="U42" s="30">
        <f t="shared" si="5"/>
        <v>135574</v>
      </c>
      <c r="V42" s="29">
        <f t="shared" si="6"/>
        <v>4.3340686039448864</v>
      </c>
    </row>
    <row r="43" spans="2:256" x14ac:dyDescent="0.25">
      <c r="B43" s="31" t="s">
        <v>39</v>
      </c>
      <c r="C43" s="22">
        <v>26579</v>
      </c>
      <c r="D43" s="22">
        <v>35501</v>
      </c>
      <c r="E43" s="24">
        <v>48822</v>
      </c>
      <c r="F43" s="24">
        <v>33451</v>
      </c>
      <c r="G43" s="24">
        <v>50541</v>
      </c>
      <c r="H43" s="22">
        <v>89509</v>
      </c>
      <c r="I43" s="25"/>
      <c r="J43" s="22">
        <f t="shared" si="7"/>
        <v>8922</v>
      </c>
      <c r="K43" s="22">
        <f t="shared" si="7"/>
        <v>13321</v>
      </c>
      <c r="L43" s="26">
        <f t="shared" si="7"/>
        <v>-15371</v>
      </c>
      <c r="M43" s="26">
        <f t="shared" si="7"/>
        <v>17090</v>
      </c>
      <c r="N43" s="26">
        <f t="shared" si="7"/>
        <v>38968</v>
      </c>
      <c r="O43" s="27"/>
      <c r="P43" s="28">
        <f t="shared" si="4"/>
        <v>0.33567854321080554</v>
      </c>
      <c r="Q43" s="28">
        <f t="shared" si="4"/>
        <v>0.37522886679248474</v>
      </c>
      <c r="R43" s="29">
        <f t="shared" si="4"/>
        <v>-0.31483757322518535</v>
      </c>
      <c r="S43" s="29">
        <f t="shared" si="4"/>
        <v>0.51089653523063583</v>
      </c>
      <c r="T43" s="29">
        <f t="shared" si="4"/>
        <v>0.77101758967966605</v>
      </c>
      <c r="U43" s="30">
        <f t="shared" si="5"/>
        <v>62930</v>
      </c>
      <c r="V43" s="29">
        <f t="shared" si="6"/>
        <v>2.367658677903608</v>
      </c>
    </row>
    <row r="44" spans="2:256" x14ac:dyDescent="0.25">
      <c r="C44" s="22"/>
      <c r="D44" s="22"/>
      <c r="E44" s="22"/>
      <c r="F44" s="22"/>
      <c r="G44" s="22"/>
      <c r="H44" s="22" t="s">
        <v>13</v>
      </c>
      <c r="J44" s="22" t="str">
        <f t="shared" si="7"/>
        <v/>
      </c>
      <c r="K44" s="22" t="str">
        <f t="shared" si="7"/>
        <v/>
      </c>
      <c r="L44" s="22" t="str">
        <f t="shared" si="7"/>
        <v/>
      </c>
      <c r="M44" s="16" t="str">
        <f t="shared" si="7"/>
        <v/>
      </c>
      <c r="N44" s="16" t="str">
        <f t="shared" si="7"/>
        <v/>
      </c>
      <c r="O44" s="13"/>
      <c r="P44" s="13" t="str">
        <f t="shared" si="4"/>
        <v/>
      </c>
      <c r="Q44" s="13" t="str">
        <f t="shared" si="4"/>
        <v/>
      </c>
      <c r="R44" s="13" t="str">
        <f t="shared" si="4"/>
        <v/>
      </c>
      <c r="S44" s="13" t="str">
        <f t="shared" si="4"/>
        <v/>
      </c>
      <c r="T44" s="13" t="str">
        <f t="shared" si="4"/>
        <v/>
      </c>
      <c r="U44" s="21" t="str">
        <f t="shared" si="5"/>
        <v/>
      </c>
      <c r="V44" s="13" t="str">
        <f t="shared" si="6"/>
        <v/>
      </c>
    </row>
    <row r="45" spans="2:256" x14ac:dyDescent="0.25">
      <c r="B45" s="15" t="s">
        <v>40</v>
      </c>
      <c r="C45" s="16">
        <v>388511</v>
      </c>
      <c r="D45" s="16">
        <v>462954</v>
      </c>
      <c r="E45" s="16">
        <v>564668</v>
      </c>
      <c r="F45" s="16">
        <v>509187</v>
      </c>
      <c r="G45" s="16">
        <v>742894</v>
      </c>
      <c r="H45" s="16">
        <v>841593</v>
      </c>
      <c r="I45" s="23"/>
      <c r="J45" s="16">
        <f t="shared" si="7"/>
        <v>74443</v>
      </c>
      <c r="K45" s="16">
        <f t="shared" si="7"/>
        <v>101714</v>
      </c>
      <c r="L45" s="16">
        <f t="shared" si="7"/>
        <v>-55481</v>
      </c>
      <c r="M45" s="16">
        <f t="shared" si="7"/>
        <v>233707</v>
      </c>
      <c r="N45" s="16">
        <f t="shared" si="7"/>
        <v>98699</v>
      </c>
      <c r="O45" s="19"/>
      <c r="P45" s="20">
        <f t="shared" si="4"/>
        <v>0.19161104833582576</v>
      </c>
      <c r="Q45" s="20">
        <f t="shared" si="4"/>
        <v>0.21970649351771451</v>
      </c>
      <c r="R45" s="20">
        <f t="shared" si="4"/>
        <v>-9.8254195385607118E-2</v>
      </c>
      <c r="S45" s="20">
        <f t="shared" si="4"/>
        <v>0.45898068882355597</v>
      </c>
      <c r="T45" s="20">
        <f t="shared" si="4"/>
        <v>0.132857446688222</v>
      </c>
      <c r="U45" s="21">
        <f t="shared" si="5"/>
        <v>453082</v>
      </c>
      <c r="V45" s="20">
        <f t="shared" si="6"/>
        <v>1.1662012143800304</v>
      </c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</row>
    <row r="46" spans="2:256" x14ac:dyDescent="0.25">
      <c r="C46" s="22"/>
      <c r="D46" s="22"/>
      <c r="E46" s="22"/>
      <c r="F46" s="22"/>
      <c r="G46" s="22"/>
      <c r="H46" s="22" t="s">
        <v>13</v>
      </c>
      <c r="J46" s="22" t="str">
        <f t="shared" si="7"/>
        <v/>
      </c>
      <c r="K46" s="22" t="str">
        <f t="shared" si="7"/>
        <v/>
      </c>
      <c r="L46" s="22" t="str">
        <f t="shared" si="7"/>
        <v/>
      </c>
      <c r="M46" s="16" t="str">
        <f t="shared" si="7"/>
        <v/>
      </c>
      <c r="N46" s="16" t="str">
        <f t="shared" si="7"/>
        <v/>
      </c>
      <c r="O46" s="13"/>
      <c r="P46" s="13" t="str">
        <f t="shared" si="4"/>
        <v/>
      </c>
      <c r="Q46" s="13" t="str">
        <f t="shared" si="4"/>
        <v/>
      </c>
      <c r="R46" s="13" t="str">
        <f t="shared" si="4"/>
        <v/>
      </c>
      <c r="S46" s="13" t="str">
        <f t="shared" si="4"/>
        <v/>
      </c>
      <c r="T46" s="13" t="str">
        <f t="shared" si="4"/>
        <v/>
      </c>
      <c r="U46" s="21" t="str">
        <f t="shared" si="5"/>
        <v/>
      </c>
      <c r="V46" s="13" t="str">
        <f t="shared" si="6"/>
        <v/>
      </c>
    </row>
    <row r="47" spans="2:256" x14ac:dyDescent="0.25">
      <c r="B47" s="31" t="s">
        <v>41</v>
      </c>
      <c r="C47" s="22">
        <v>51509</v>
      </c>
      <c r="D47" s="22">
        <v>64089</v>
      </c>
      <c r="E47" s="22">
        <v>88820</v>
      </c>
      <c r="F47" s="24">
        <v>83866</v>
      </c>
      <c r="G47" s="24">
        <v>166732</v>
      </c>
      <c r="H47" s="22">
        <v>187057</v>
      </c>
      <c r="I47" s="25"/>
      <c r="J47" s="22">
        <f t="shared" si="7"/>
        <v>12580</v>
      </c>
      <c r="K47" s="22">
        <f t="shared" si="7"/>
        <v>24731</v>
      </c>
      <c r="L47" s="26">
        <f t="shared" si="7"/>
        <v>-4954</v>
      </c>
      <c r="M47" s="26">
        <f t="shared" si="7"/>
        <v>82866</v>
      </c>
      <c r="N47" s="26">
        <f t="shared" si="7"/>
        <v>20325</v>
      </c>
      <c r="O47" s="27"/>
      <c r="P47" s="28">
        <f t="shared" si="4"/>
        <v>0.24422916383544624</v>
      </c>
      <c r="Q47" s="28">
        <f t="shared" si="4"/>
        <v>0.38588525331960244</v>
      </c>
      <c r="R47" s="29">
        <f t="shared" si="4"/>
        <v>-5.5775726187795541E-2</v>
      </c>
      <c r="S47" s="29">
        <f t="shared" si="4"/>
        <v>0.98807621682207336</v>
      </c>
      <c r="T47" s="29">
        <f t="shared" si="4"/>
        <v>0.12190221433198187</v>
      </c>
      <c r="U47" s="30">
        <f t="shared" si="5"/>
        <v>135548</v>
      </c>
      <c r="V47" s="29">
        <f t="shared" si="6"/>
        <v>2.6315401192024694</v>
      </c>
    </row>
    <row r="48" spans="2:256" x14ac:dyDescent="0.25">
      <c r="B48" s="31" t="s">
        <v>42</v>
      </c>
      <c r="C48" s="22">
        <v>80893</v>
      </c>
      <c r="D48" s="22">
        <v>102881</v>
      </c>
      <c r="E48" s="22">
        <v>107839</v>
      </c>
      <c r="F48" s="24">
        <v>127277</v>
      </c>
      <c r="G48" s="24">
        <v>192563</v>
      </c>
      <c r="H48" s="22">
        <v>218950</v>
      </c>
      <c r="I48" s="25"/>
      <c r="J48" s="22">
        <f t="shared" si="7"/>
        <v>21988</v>
      </c>
      <c r="K48" s="22">
        <f t="shared" si="7"/>
        <v>4958</v>
      </c>
      <c r="L48" s="26">
        <f t="shared" si="7"/>
        <v>19438</v>
      </c>
      <c r="M48" s="26">
        <f t="shared" si="7"/>
        <v>65286</v>
      </c>
      <c r="N48" s="26">
        <f t="shared" si="7"/>
        <v>26387</v>
      </c>
      <c r="O48" s="27"/>
      <c r="P48" s="28">
        <f t="shared" si="4"/>
        <v>0.27181585551283793</v>
      </c>
      <c r="Q48" s="28">
        <f t="shared" si="4"/>
        <v>4.8191600003887988E-2</v>
      </c>
      <c r="R48" s="29">
        <f t="shared" si="4"/>
        <v>0.18025018777993118</v>
      </c>
      <c r="S48" s="29">
        <f t="shared" si="4"/>
        <v>0.5129442083015785</v>
      </c>
      <c r="T48" s="29">
        <f t="shared" si="4"/>
        <v>0.13703047833695986</v>
      </c>
      <c r="U48" s="30">
        <f t="shared" si="5"/>
        <v>138057</v>
      </c>
      <c r="V48" s="29">
        <f t="shared" si="6"/>
        <v>1.7066618866898249</v>
      </c>
    </row>
    <row r="49" spans="2:22" x14ac:dyDescent="0.25">
      <c r="B49" s="31" t="s">
        <v>43</v>
      </c>
      <c r="C49" s="22">
        <v>134061</v>
      </c>
      <c r="D49" s="22">
        <v>164682</v>
      </c>
      <c r="E49" s="22">
        <v>205514</v>
      </c>
      <c r="F49" s="24">
        <v>174594</v>
      </c>
      <c r="G49" s="24">
        <v>197828</v>
      </c>
      <c r="H49" s="22">
        <v>236321</v>
      </c>
      <c r="I49" s="25"/>
      <c r="J49" s="22">
        <f t="shared" si="7"/>
        <v>30621</v>
      </c>
      <c r="K49" s="22">
        <f t="shared" si="7"/>
        <v>40832</v>
      </c>
      <c r="L49" s="26">
        <f t="shared" si="7"/>
        <v>-30920</v>
      </c>
      <c r="M49" s="26">
        <f t="shared" si="7"/>
        <v>23234</v>
      </c>
      <c r="N49" s="26">
        <f t="shared" si="7"/>
        <v>38493</v>
      </c>
      <c r="O49" s="27"/>
      <c r="P49" s="28">
        <f t="shared" si="4"/>
        <v>0.22841094725535391</v>
      </c>
      <c r="Q49" s="28">
        <f t="shared" si="4"/>
        <v>0.24794452338446218</v>
      </c>
      <c r="R49" s="29">
        <f t="shared" si="4"/>
        <v>-0.15045203733079013</v>
      </c>
      <c r="S49" s="29">
        <f t="shared" si="4"/>
        <v>0.13307444700276069</v>
      </c>
      <c r="T49" s="29">
        <f t="shared" si="4"/>
        <v>0.19457811836544878</v>
      </c>
      <c r="U49" s="30">
        <f t="shared" si="5"/>
        <v>102260</v>
      </c>
      <c r="V49" s="29">
        <f t="shared" si="6"/>
        <v>0.76278708945927598</v>
      </c>
    </row>
    <row r="50" spans="2:22" ht="13.8" thickBot="1" x14ac:dyDescent="0.3">
      <c r="B50" s="36" t="s">
        <v>44</v>
      </c>
      <c r="C50" s="37">
        <v>122048</v>
      </c>
      <c r="D50" s="37">
        <v>131302</v>
      </c>
      <c r="E50" s="37">
        <v>162495</v>
      </c>
      <c r="F50" s="38">
        <v>123450</v>
      </c>
      <c r="G50" s="38">
        <v>185771</v>
      </c>
      <c r="H50" s="37">
        <v>199265</v>
      </c>
      <c r="I50" s="39"/>
      <c r="J50" s="37">
        <f t="shared" si="7"/>
        <v>9254</v>
      </c>
      <c r="K50" s="37">
        <f t="shared" si="7"/>
        <v>31193</v>
      </c>
      <c r="L50" s="40">
        <f t="shared" si="7"/>
        <v>-39045</v>
      </c>
      <c r="M50" s="40">
        <f t="shared" si="7"/>
        <v>62321</v>
      </c>
      <c r="N50" s="40">
        <f t="shared" si="7"/>
        <v>13494</v>
      </c>
      <c r="O50" s="41"/>
      <c r="P50" s="42">
        <f t="shared" si="4"/>
        <v>7.5822627163083384E-2</v>
      </c>
      <c r="Q50" s="42">
        <f t="shared" si="4"/>
        <v>0.23756683066518408</v>
      </c>
      <c r="R50" s="43">
        <f t="shared" si="4"/>
        <v>-0.24028431644050585</v>
      </c>
      <c r="S50" s="43">
        <f t="shared" si="4"/>
        <v>0.50482786553260428</v>
      </c>
      <c r="T50" s="43">
        <f t="shared" si="4"/>
        <v>7.263781752803182E-2</v>
      </c>
      <c r="U50" s="44">
        <f t="shared" si="5"/>
        <v>77217</v>
      </c>
      <c r="V50" s="43">
        <f t="shared" si="6"/>
        <v>0.63267730728893545</v>
      </c>
    </row>
    <row r="51" spans="2:22" x14ac:dyDescent="0.25">
      <c r="B51" s="35" t="s">
        <v>45</v>
      </c>
      <c r="C51"/>
      <c r="D51"/>
      <c r="E51"/>
      <c r="F51"/>
      <c r="G51"/>
      <c r="H51"/>
      <c r="I51"/>
      <c r="J51"/>
      <c r="K51"/>
      <c r="L51"/>
      <c r="M51"/>
      <c r="N51"/>
    </row>
    <row r="52" spans="2:22" x14ac:dyDescent="0.25">
      <c r="B52" s="45" t="s">
        <v>46</v>
      </c>
      <c r="C52"/>
      <c r="D52"/>
      <c r="E52"/>
      <c r="F52"/>
      <c r="G52"/>
      <c r="H52"/>
      <c r="I52"/>
      <c r="J52"/>
      <c r="K52"/>
      <c r="L52"/>
      <c r="M52"/>
      <c r="N52"/>
    </row>
    <row r="53" spans="2:22" ht="9" customHeight="1" x14ac:dyDescent="0.25"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2:22" x14ac:dyDescent="0.25">
      <c r="B54" s="45" t="s">
        <v>47</v>
      </c>
      <c r="C54"/>
      <c r="D54"/>
      <c r="E54"/>
      <c r="F54"/>
      <c r="G54"/>
      <c r="H54"/>
      <c r="I54"/>
      <c r="J54"/>
      <c r="K54"/>
      <c r="L54"/>
      <c r="M54"/>
      <c r="N54"/>
    </row>
    <row r="55" spans="2:22" x14ac:dyDescent="0.25">
      <c r="B55" s="45" t="s">
        <v>48</v>
      </c>
      <c r="C55"/>
      <c r="D55"/>
      <c r="E55"/>
      <c r="F55"/>
      <c r="G55"/>
      <c r="H55"/>
      <c r="I55"/>
      <c r="J55"/>
      <c r="K55"/>
      <c r="L55"/>
      <c r="M55"/>
      <c r="N55"/>
    </row>
  </sheetData>
  <mergeCells count="4">
    <mergeCell ref="B2:S2"/>
    <mergeCell ref="B3:S3"/>
    <mergeCell ref="J5:N5"/>
    <mergeCell ref="P5:T5"/>
  </mergeCells>
  <printOptions horizontalCentered="1" verticalCentered="1"/>
  <pageMargins left="0" right="0.25" top="0.25" bottom="0.25" header="0.5" footer="0.5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74191F9-6776-4DB3-BFAC-4E44E8D560E4}"/>
</file>

<file path=customXml/itemProps2.xml><?xml version="1.0" encoding="utf-8"?>
<ds:datastoreItem xmlns:ds="http://schemas.openxmlformats.org/officeDocument/2006/customXml" ds:itemID="{0DEFA80D-3F8E-4F79-8400-72A5D1138EE7}"/>
</file>

<file path=customXml/itemProps3.xml><?xml version="1.0" encoding="utf-8"?>
<ds:datastoreItem xmlns:ds="http://schemas.openxmlformats.org/officeDocument/2006/customXml" ds:itemID="{47C550BA-17BB-43E9-A541-3A2FDC076C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dcterms:created xsi:type="dcterms:W3CDTF">2014-11-21T21:22:33Z</dcterms:created>
  <dcterms:modified xsi:type="dcterms:W3CDTF">2014-11-21T21:22:46Z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  <property fmtid="{D5CDD505-2E9C-101B-9397-08002B2CF9AE}" pid="3" name="Order">
    <vt:r8>100</vt:r8>
  </property>
</Properties>
</file>