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1976" windowHeight="7068"/>
  </bookViews>
  <sheets>
    <sheet name="A" sheetId="1" r:id="rId1"/>
    <sheet name="Data" sheetId="2" r:id="rId2"/>
    <sheet name="Sort" sheetId="3" r:id="rId3"/>
  </sheets>
  <definedNames>
    <definedName name="_xlnm._FilterDatabase" localSheetId="1" hidden="1">Data!$A$2:$D$25</definedName>
    <definedName name="_xlnm._FilterDatabase" localSheetId="2" hidden="1">Sort!$C$3:$G$3</definedName>
  </definedNames>
  <calcPr calcId="145621"/>
</workbook>
</file>

<file path=xl/calcChain.xml><?xml version="1.0" encoding="utf-8"?>
<calcChain xmlns="http://schemas.openxmlformats.org/spreadsheetml/2006/main">
  <c r="T8" i="1" l="1"/>
  <c r="C26" i="2"/>
  <c r="D26" i="2"/>
  <c r="U50" i="1"/>
  <c r="V50" i="1" s="1"/>
  <c r="N50" i="1"/>
  <c r="T50" i="1" s="1"/>
  <c r="U49" i="1"/>
  <c r="V49" i="1" s="1"/>
  <c r="N49" i="1"/>
  <c r="T49" i="1" s="1"/>
  <c r="U48" i="1"/>
  <c r="V48" i="1" s="1"/>
  <c r="N48" i="1"/>
  <c r="T48" i="1" s="1"/>
  <c r="U47" i="1"/>
  <c r="V47" i="1" s="1"/>
  <c r="N47" i="1"/>
  <c r="T47" i="1" s="1"/>
  <c r="U46" i="1"/>
  <c r="V46" i="1" s="1"/>
  <c r="N46" i="1"/>
  <c r="T46" i="1" s="1"/>
  <c r="U45" i="1"/>
  <c r="V45" i="1" s="1"/>
  <c r="N45" i="1"/>
  <c r="T45" i="1" s="1"/>
  <c r="U44" i="1"/>
  <c r="V44" i="1" s="1"/>
  <c r="N44" i="1"/>
  <c r="T44" i="1" s="1"/>
  <c r="U43" i="1"/>
  <c r="V43" i="1" s="1"/>
  <c r="N43" i="1"/>
  <c r="T43" i="1" s="1"/>
  <c r="U42" i="1"/>
  <c r="V42" i="1" s="1"/>
  <c r="N42" i="1"/>
  <c r="T42" i="1" s="1"/>
  <c r="U41" i="1"/>
  <c r="V41" i="1" s="1"/>
  <c r="N41" i="1"/>
  <c r="T41" i="1" s="1"/>
  <c r="U40" i="1"/>
  <c r="V40" i="1" s="1"/>
  <c r="N40" i="1"/>
  <c r="T40" i="1" s="1"/>
  <c r="U39" i="1"/>
  <c r="V39" i="1" s="1"/>
  <c r="N39" i="1"/>
  <c r="T39" i="1" s="1"/>
  <c r="U38" i="1"/>
  <c r="V38" i="1" s="1"/>
  <c r="N38" i="1"/>
  <c r="T38" i="1" s="1"/>
  <c r="U37" i="1"/>
  <c r="V37" i="1" s="1"/>
  <c r="N37" i="1"/>
  <c r="T37" i="1" s="1"/>
  <c r="U36" i="1"/>
  <c r="V36" i="1" s="1"/>
  <c r="N36" i="1"/>
  <c r="T36" i="1" s="1"/>
  <c r="U35" i="1"/>
  <c r="V35" i="1" s="1"/>
  <c r="N35" i="1"/>
  <c r="T35" i="1" s="1"/>
  <c r="U34" i="1"/>
  <c r="V34" i="1" s="1"/>
  <c r="N34" i="1"/>
  <c r="T34" i="1" s="1"/>
  <c r="U33" i="1"/>
  <c r="V33" i="1" s="1"/>
  <c r="N33" i="1"/>
  <c r="T33" i="1" s="1"/>
  <c r="U32" i="1"/>
  <c r="V32" i="1" s="1"/>
  <c r="N32" i="1"/>
  <c r="T32" i="1" s="1"/>
  <c r="U31" i="1"/>
  <c r="V31" i="1" s="1"/>
  <c r="N31" i="1"/>
  <c r="T31" i="1" s="1"/>
  <c r="U30" i="1"/>
  <c r="V30" i="1" s="1"/>
  <c r="N30" i="1"/>
  <c r="T30" i="1" s="1"/>
  <c r="U29" i="1"/>
  <c r="V29" i="1" s="1"/>
  <c r="N29" i="1"/>
  <c r="T29" i="1" s="1"/>
  <c r="U28" i="1"/>
  <c r="V28" i="1" s="1"/>
  <c r="N28" i="1"/>
  <c r="T28" i="1" s="1"/>
  <c r="U27" i="1"/>
  <c r="V27" i="1" s="1"/>
  <c r="N27" i="1"/>
  <c r="T27" i="1" s="1"/>
  <c r="U26" i="1"/>
  <c r="V26" i="1" s="1"/>
  <c r="N26" i="1"/>
  <c r="T26" i="1" s="1"/>
  <c r="U25" i="1"/>
  <c r="V25" i="1" s="1"/>
  <c r="N25" i="1"/>
  <c r="T25" i="1" s="1"/>
  <c r="U24" i="1"/>
  <c r="V24" i="1" s="1"/>
  <c r="N24" i="1"/>
  <c r="T24" i="1" s="1"/>
  <c r="U23" i="1"/>
  <c r="V23" i="1" s="1"/>
  <c r="N23" i="1"/>
  <c r="T23" i="1" s="1"/>
  <c r="U22" i="1"/>
  <c r="V22" i="1" s="1"/>
  <c r="N22" i="1"/>
  <c r="T22" i="1" s="1"/>
  <c r="U21" i="1"/>
  <c r="V21" i="1" s="1"/>
  <c r="N21" i="1"/>
  <c r="T21" i="1" s="1"/>
  <c r="U20" i="1"/>
  <c r="V20" i="1" s="1"/>
  <c r="N20" i="1"/>
  <c r="T20" i="1" s="1"/>
  <c r="U19" i="1"/>
  <c r="V19" i="1" s="1"/>
  <c r="N19" i="1"/>
  <c r="T19" i="1" s="1"/>
  <c r="U18" i="1"/>
  <c r="V18" i="1" s="1"/>
  <c r="N18" i="1"/>
  <c r="T18" i="1" s="1"/>
  <c r="U16" i="1"/>
  <c r="V16" i="1" s="1"/>
  <c r="N16" i="1"/>
  <c r="T16" i="1" s="1"/>
  <c r="U15" i="1"/>
  <c r="V15" i="1" s="1"/>
  <c r="N15" i="1"/>
  <c r="T15" i="1" s="1"/>
  <c r="U14" i="1"/>
  <c r="V14" i="1" s="1"/>
  <c r="N14" i="1"/>
  <c r="T14" i="1" s="1"/>
  <c r="U13" i="1"/>
  <c r="V13" i="1" s="1"/>
  <c r="N13" i="1"/>
  <c r="T13" i="1" s="1"/>
  <c r="U12" i="1"/>
  <c r="V12" i="1" s="1"/>
  <c r="N12" i="1"/>
  <c r="T12" i="1" s="1"/>
  <c r="U11" i="1"/>
  <c r="V11" i="1" s="1"/>
  <c r="N11" i="1"/>
  <c r="T11" i="1" s="1"/>
  <c r="U10" i="1"/>
  <c r="V10" i="1" s="1"/>
  <c r="N10" i="1"/>
  <c r="T10" i="1" s="1"/>
  <c r="U9" i="1"/>
  <c r="V9" i="1" s="1"/>
  <c r="N9" i="1"/>
  <c r="T9" i="1" s="1"/>
  <c r="U8" i="1"/>
  <c r="V8" i="1" s="1"/>
  <c r="N8" i="1"/>
</calcChain>
</file>

<file path=xl/sharedStrings.xml><?xml version="1.0" encoding="utf-8"?>
<sst xmlns="http://schemas.openxmlformats.org/spreadsheetml/2006/main" count="208" uniqueCount="86">
  <si>
    <t>------</t>
  </si>
  <si>
    <t>1987-1992</t>
  </si>
  <si>
    <t>1992-1997</t>
  </si>
  <si>
    <t>Allegany County</t>
  </si>
  <si>
    <t>Anne Arundel County</t>
  </si>
  <si>
    <t>Baltimore City</t>
  </si>
  <si>
    <t>Baltimore County</t>
  </si>
  <si>
    <t>BALTIMORE REGION</t>
  </si>
  <si>
    <t>Calvert County</t>
  </si>
  <si>
    <t>Caroline County</t>
  </si>
  <si>
    <t>Carroll County</t>
  </si>
  <si>
    <t>Cecil County</t>
  </si>
  <si>
    <t>Charles County</t>
  </si>
  <si>
    <t>Dorchester County</t>
  </si>
  <si>
    <t>Frederick County</t>
  </si>
  <si>
    <t>Garrett County</t>
  </si>
  <si>
    <t>Harford County</t>
  </si>
  <si>
    <t>Howard County</t>
  </si>
  <si>
    <t>Kent County</t>
  </si>
  <si>
    <t>LOWER EASTERN SHORE REGION</t>
  </si>
  <si>
    <t>MARYLAND</t>
  </si>
  <si>
    <t>Montgomery County</t>
  </si>
  <si>
    <t>Prince George's County</t>
  </si>
  <si>
    <t>Queen Anne's County</t>
  </si>
  <si>
    <t>Somerset County</t>
  </si>
  <si>
    <t>SOUTHERN MARYLAND REGION</t>
  </si>
  <si>
    <t>St. Mary's County</t>
  </si>
  <si>
    <t>Talbot County</t>
  </si>
  <si>
    <t>UPPER EASTERN SHORE REGION</t>
  </si>
  <si>
    <t>Washington County</t>
  </si>
  <si>
    <t>WASHINGTON SUBURBAN REGION</t>
  </si>
  <si>
    <t>WESTERN MARYLAND REGION</t>
  </si>
  <si>
    <t>Wicomico County</t>
  </si>
  <si>
    <t>Worcester County</t>
  </si>
  <si>
    <t>1997-2002</t>
  </si>
  <si>
    <t>---------------</t>
  </si>
  <si>
    <t>Percent</t>
  </si>
  <si>
    <t>Change</t>
  </si>
  <si>
    <t>Percent Change</t>
  </si>
  <si>
    <t>2002-2007</t>
  </si>
  <si>
    <r>
      <t xml:space="preserve">1/ </t>
    </r>
    <r>
      <rPr>
        <sz val="10"/>
        <rFont val="Arial"/>
      </rPr>
      <t xml:space="preserve"> Figures reported for 1997 and later reflect coverage adjustments to ensure a more accurate report of agriculture in the U.S.  The Figures for 1997 differ</t>
    </r>
  </si>
  <si>
    <t>Prepared by the Maryland Department of Planning, March 2009.</t>
  </si>
  <si>
    <t xml:space="preserve">                                      TABLE 2:  ACRES OF LAND IN FARMS FOR MARYLAND AND ITS JURISDICTIONS 1/</t>
  </si>
  <si>
    <r>
      <t xml:space="preserve">    from those orignally reported as part of the 1997 Census of Agriculture.  </t>
    </r>
    <r>
      <rPr>
        <b/>
        <sz val="10"/>
        <rFont val="Arial"/>
        <family val="2"/>
      </rPr>
      <t xml:space="preserve">Data for 1997 and later are not directly comparable to 1987 and 1992 data.  </t>
    </r>
  </si>
  <si>
    <t>2007-2012</t>
  </si>
  <si>
    <t>1987-2012</t>
  </si>
  <si>
    <t>County</t>
  </si>
  <si>
    <t>County ANSI</t>
  </si>
  <si>
    <t xml:space="preserve">       2007  -  &lt;b&gt;VALUE&lt;/b&gt;</t>
  </si>
  <si>
    <t>ALLEGANY</t>
  </si>
  <si>
    <t>ANNE ARUNDEL</t>
  </si>
  <si>
    <t>BALTIMORE</t>
  </si>
  <si>
    <t>CALVERT</t>
  </si>
  <si>
    <t>CAROLINE</t>
  </si>
  <si>
    <t>CARROLL</t>
  </si>
  <si>
    <t>CECIL</t>
  </si>
  <si>
    <t>CHARLES</t>
  </si>
  <si>
    <t>DORCHESTER</t>
  </si>
  <si>
    <t>FREDERICK</t>
  </si>
  <si>
    <t>GARRETT</t>
  </si>
  <si>
    <t>HARFORD</t>
  </si>
  <si>
    <t>HOWARD</t>
  </si>
  <si>
    <t>KENT</t>
  </si>
  <si>
    <t>MONTGOMERY</t>
  </si>
  <si>
    <t>PRINCE GEORGES</t>
  </si>
  <si>
    <t>QUEEN ANNES</t>
  </si>
  <si>
    <t>ST MARYS</t>
  </si>
  <si>
    <t>SOMERSET</t>
  </si>
  <si>
    <t>TALBOT</t>
  </si>
  <si>
    <t>WASHINGTON</t>
  </si>
  <si>
    <t>WICOMICO</t>
  </si>
  <si>
    <t>WORCESTER</t>
  </si>
  <si>
    <t>LineSort</t>
  </si>
  <si>
    <t>Reg_Sort</t>
  </si>
  <si>
    <t>Cntycode</t>
  </si>
  <si>
    <t>LEANAME</t>
  </si>
  <si>
    <t>med price</t>
  </si>
  <si>
    <t>STATE OF MARYLAND</t>
  </si>
  <si>
    <t>Baltimore Region</t>
  </si>
  <si>
    <t>Washington Region</t>
  </si>
  <si>
    <t>Southern Maryland Region</t>
  </si>
  <si>
    <t>Western Maryland Region</t>
  </si>
  <si>
    <t>Upper Eastern Shore Region</t>
  </si>
  <si>
    <t>Lower Eastern Shore Region</t>
  </si>
  <si>
    <t xml:space="preserve">       2012  -  &lt;b&gt;VALUE&lt;/b&gt;</t>
  </si>
  <si>
    <t>Extracted from; 1997, 2002, 2007 and 2012 Census of Agriculture.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</si>
</sst>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$&quot;#,##0_);\(&quot;$&quot;#,##0\)"/>
    <numFmt numFmtId="6" formatCode="&quot;$&quot;#,##0_);[Red]\(&quot;$&quot;#,##0\)"/>
    <numFmt numFmtId="164" formatCode="0.0%"/>
  </numFmts>
  <fonts count="10" x14ac:knownFonts="1">
    <font>
      <sz val="10"/>
      <name val="Arial"/>
    </font>
    <font>
      <b/>
      <sz val="18"/>
      <name val="Arial"/>
    </font>
    <font>
      <b/>
      <sz val="12"/>
      <name val="Arial"/>
    </font>
    <font>
      <b/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6">
    <xf numFmtId="0" fontId="0" fillId="0" borderId="0"/>
    <xf numFmtId="3" fontId="7" fillId="0" borderId="0"/>
    <xf numFmtId="5" fontId="7" fillId="0" borderId="0"/>
    <xf numFmtId="14" fontId="7" fillId="0" borderId="0"/>
    <xf numFmtId="2" fontId="7" fillId="0" borderId="0"/>
    <xf numFmtId="0" fontId="1" fillId="0" borderId="0"/>
    <xf numFmtId="0" fontId="2" fillId="0" borderId="0"/>
    <xf numFmtId="0" fontId="7" fillId="0" borderId="1"/>
    <xf numFmtId="0" fontId="6" fillId="0" borderId="0"/>
    <xf numFmtId="3" fontId="6" fillId="0" borderId="0"/>
    <xf numFmtId="5" fontId="6" fillId="0" borderId="0"/>
    <xf numFmtId="14" fontId="6" fillId="0" borderId="0"/>
    <xf numFmtId="2" fontId="6" fillId="0" borderId="0"/>
    <xf numFmtId="0" fontId="8" fillId="0" borderId="0"/>
    <xf numFmtId="0" fontId="9" fillId="0" borderId="0"/>
    <xf numFmtId="0" fontId="6" fillId="0" borderId="1"/>
  </cellStyleXfs>
  <cellXfs count="56">
    <xf numFmtId="0" fontId="0" fillId="0" borderId="0" xfId="0"/>
    <xf numFmtId="0" fontId="0" fillId="0" borderId="0" xfId="0" applyBorder="1"/>
    <xf numFmtId="0" fontId="3" fillId="0" borderId="0" xfId="0" applyFont="1" applyBorder="1"/>
    <xf numFmtId="3" fontId="0" fillId="0" borderId="0" xfId="0" applyNumberFormat="1" applyBorder="1" applyAlignment="1">
      <alignment horizontal="right"/>
    </xf>
    <xf numFmtId="0" fontId="4" fillId="0" borderId="0" xfId="0" applyFont="1" applyBorder="1"/>
    <xf numFmtId="0" fontId="0" fillId="0" borderId="0" xfId="0" applyFill="1" applyBorder="1"/>
    <xf numFmtId="0" fontId="4" fillId="0" borderId="0" xfId="0" applyFont="1" applyFill="1" applyBorder="1"/>
    <xf numFmtId="0" fontId="0" fillId="0" borderId="2" xfId="0" applyBorder="1"/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3" fontId="0" fillId="0" borderId="0" xfId="0" applyNumberFormat="1" applyFill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3" fontId="6" fillId="0" borderId="2" xfId="0" applyNumberFormat="1" applyFont="1" applyBorder="1" applyAlignment="1">
      <alignment horizontal="right"/>
    </xf>
    <xf numFmtId="164" fontId="0" fillId="0" borderId="2" xfId="0" applyNumberFormat="1" applyBorder="1" applyAlignment="1">
      <alignment horizontal="right"/>
    </xf>
    <xf numFmtId="0" fontId="4" fillId="0" borderId="2" xfId="0" applyFont="1" applyFill="1" applyBorder="1" applyAlignment="1">
      <alignment horizontal="center"/>
    </xf>
    <xf numFmtId="164" fontId="6" fillId="0" borderId="0" xfId="0" applyNumberFormat="1" applyFont="1" applyBorder="1" applyAlignment="1">
      <alignment horizontal="right"/>
    </xf>
    <xf numFmtId="164" fontId="6" fillId="0" borderId="2" xfId="0" applyNumberFormat="1" applyFont="1" applyBorder="1" applyAlignment="1">
      <alignment horizontal="right"/>
    </xf>
    <xf numFmtId="3" fontId="4" fillId="0" borderId="4" xfId="0" applyNumberFormat="1" applyFont="1" applyBorder="1" applyAlignment="1">
      <alignment horizontal="right"/>
    </xf>
    <xf numFmtId="0" fontId="0" fillId="0" borderId="4" xfId="0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6" fillId="0" borderId="0" xfId="0" applyFont="1" applyBorder="1"/>
    <xf numFmtId="0" fontId="0" fillId="0" borderId="0" xfId="0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4" fillId="0" borderId="0" xfId="0" quotePrefix="1" applyFont="1" applyBorder="1" applyAlignment="1">
      <alignment horizontal="right"/>
    </xf>
    <xf numFmtId="0" fontId="4" fillId="0" borderId="6" xfId="0" quotePrefix="1" applyFont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Border="1"/>
    <xf numFmtId="0" fontId="0" fillId="0" borderId="0" xfId="0" applyFill="1" applyBorder="1" applyAlignment="1">
      <alignment horizontal="right"/>
    </xf>
    <xf numFmtId="3" fontId="6" fillId="0" borderId="4" xfId="0" applyNumberFormat="1" applyFont="1" applyBorder="1" applyAlignment="1">
      <alignment horizontal="right"/>
    </xf>
    <xf numFmtId="0" fontId="0" fillId="0" borderId="2" xfId="0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6" fontId="0" fillId="0" borderId="0" xfId="0" applyNumberFormat="1"/>
    <xf numFmtId="3" fontId="6" fillId="0" borderId="0" xfId="8" applyNumberFormat="1" applyBorder="1" applyAlignment="1">
      <alignment horizontal="right"/>
    </xf>
    <xf numFmtId="0" fontId="6" fillId="0" borderId="0" xfId="8" applyBorder="1" applyAlignment="1">
      <alignment horizontal="right"/>
    </xf>
    <xf numFmtId="3" fontId="4" fillId="0" borderId="0" xfId="8" applyNumberFormat="1" applyFont="1" applyBorder="1" applyAlignment="1">
      <alignment horizontal="right"/>
    </xf>
    <xf numFmtId="3" fontId="6" fillId="0" borderId="0" xfId="8" applyNumberFormat="1" applyFont="1" applyBorder="1" applyAlignment="1">
      <alignment horizontal="right"/>
    </xf>
    <xf numFmtId="164" fontId="6" fillId="0" borderId="0" xfId="8" applyNumberFormat="1" applyBorder="1" applyAlignment="1">
      <alignment horizontal="right"/>
    </xf>
    <xf numFmtId="3" fontId="6" fillId="0" borderId="2" xfId="8" applyNumberFormat="1" applyBorder="1" applyAlignment="1">
      <alignment horizontal="right"/>
    </xf>
    <xf numFmtId="3" fontId="6" fillId="0" borderId="2" xfId="8" applyNumberFormat="1" applyFont="1" applyBorder="1" applyAlignment="1">
      <alignment horizontal="right"/>
    </xf>
    <xf numFmtId="3" fontId="6" fillId="0" borderId="0" xfId="8" applyNumberFormat="1" applyBorder="1" applyAlignment="1">
      <alignment horizontal="right"/>
    </xf>
    <xf numFmtId="0" fontId="6" fillId="0" borderId="0" xfId="8" applyBorder="1" applyAlignment="1">
      <alignment horizontal="right"/>
    </xf>
    <xf numFmtId="3" fontId="4" fillId="0" borderId="0" xfId="8" applyNumberFormat="1" applyFont="1" applyBorder="1" applyAlignment="1">
      <alignment horizontal="right"/>
    </xf>
    <xf numFmtId="3" fontId="4" fillId="0" borderId="0" xfId="8" applyNumberFormat="1" applyFont="1" applyFill="1" applyBorder="1" applyAlignment="1">
      <alignment horizontal="right"/>
    </xf>
    <xf numFmtId="3" fontId="6" fillId="0" borderId="0" xfId="8" applyNumberFormat="1" applyFill="1" applyBorder="1" applyAlignment="1">
      <alignment horizontal="right"/>
    </xf>
    <xf numFmtId="164" fontId="6" fillId="0" borderId="0" xfId="8" applyNumberFormat="1" applyBorder="1" applyAlignment="1">
      <alignment horizontal="right"/>
    </xf>
    <xf numFmtId="3" fontId="6" fillId="0" borderId="2" xfId="8" applyNumberForma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</cellXfs>
  <cellStyles count="16">
    <cellStyle name="Comma0" xfId="1"/>
    <cellStyle name="Comma0 2" xfId="9"/>
    <cellStyle name="Currency0" xfId="2"/>
    <cellStyle name="Currency0 2" xfId="10"/>
    <cellStyle name="Date" xfId="3"/>
    <cellStyle name="Date 2" xfId="11"/>
    <cellStyle name="Fixed" xfId="4"/>
    <cellStyle name="Fixed 2" xfId="12"/>
    <cellStyle name="Heading 1" xfId="5" builtinId="16" customBuiltin="1"/>
    <cellStyle name="Heading 1 2" xfId="13"/>
    <cellStyle name="Heading 2" xfId="6" builtinId="17" customBuiltin="1"/>
    <cellStyle name="Heading 2 2" xfId="14"/>
    <cellStyle name="Normal" xfId="0" builtinId="0"/>
    <cellStyle name="Normal 2" xfId="8"/>
    <cellStyle name="Total" xfId="7" builtinId="25" customBuiltin="1"/>
    <cellStyle name="Total 2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V55"/>
  <sheetViews>
    <sheetView showGridLines="0" tabSelected="1" zoomScale="80" zoomScaleNormal="80" workbookViewId="0">
      <selection activeCell="C1" sqref="C1"/>
    </sheetView>
  </sheetViews>
  <sheetFormatPr defaultColWidth="9.109375" defaultRowHeight="13.2" x14ac:dyDescent="0.25"/>
  <cols>
    <col min="1" max="1" width="6.109375" style="1" customWidth="1"/>
    <col min="2" max="2" width="32.5546875" style="1" customWidth="1"/>
    <col min="3" max="8" width="10.33203125" style="1" customWidth="1"/>
    <col min="9" max="9" width="1.6640625" style="1" customWidth="1"/>
    <col min="10" max="14" width="9.6640625" style="1" customWidth="1"/>
    <col min="15" max="15" width="1.6640625" style="1" customWidth="1"/>
    <col min="16" max="20" width="10.6640625" style="1" customWidth="1"/>
    <col min="21" max="21" width="9.6640625" style="1" customWidth="1"/>
    <col min="22" max="22" width="10.6640625" style="1" customWidth="1"/>
    <col min="23" max="16384" width="9.109375" style="1"/>
  </cols>
  <sheetData>
    <row r="2" spans="2:256" ht="13.8" x14ac:dyDescent="0.25">
      <c r="B2" s="52" t="s">
        <v>42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spans="2:256" ht="9" customHeight="1" x14ac:dyDescent="0.25"/>
    <row r="4" spans="2:256" x14ac:dyDescent="0.25">
      <c r="P4" s="8"/>
      <c r="Q4" s="8"/>
      <c r="R4" s="8"/>
      <c r="S4" s="8"/>
      <c r="T4" s="25"/>
      <c r="V4" s="8" t="s">
        <v>36</v>
      </c>
    </row>
    <row r="5" spans="2:256" ht="13.8" thickBot="1" x14ac:dyDescent="0.3">
      <c r="I5" s="8"/>
      <c r="J5" s="54" t="s">
        <v>37</v>
      </c>
      <c r="K5" s="54"/>
      <c r="L5" s="54"/>
      <c r="M5" s="54"/>
      <c r="N5" s="54"/>
      <c r="O5" s="8"/>
      <c r="P5" s="54" t="s">
        <v>38</v>
      </c>
      <c r="Q5" s="54"/>
      <c r="R5" s="54"/>
      <c r="S5" s="54"/>
      <c r="T5" s="55"/>
      <c r="U5" s="17" t="s">
        <v>37</v>
      </c>
      <c r="V5" s="17" t="s">
        <v>37</v>
      </c>
    </row>
    <row r="6" spans="2:256" x14ac:dyDescent="0.25">
      <c r="C6" s="26">
        <v>1987</v>
      </c>
      <c r="D6" s="26">
        <v>1992</v>
      </c>
      <c r="E6" s="26">
        <v>1997</v>
      </c>
      <c r="F6" s="26">
        <v>2002</v>
      </c>
      <c r="G6" s="26">
        <v>2007</v>
      </c>
      <c r="H6" s="26">
        <v>2012</v>
      </c>
      <c r="J6" s="26" t="s">
        <v>1</v>
      </c>
      <c r="K6" s="26" t="s">
        <v>2</v>
      </c>
      <c r="L6" s="26" t="s">
        <v>34</v>
      </c>
      <c r="M6" s="26" t="s">
        <v>39</v>
      </c>
      <c r="N6" s="26" t="s">
        <v>44</v>
      </c>
      <c r="O6" s="26"/>
      <c r="P6" s="26" t="s">
        <v>1</v>
      </c>
      <c r="Q6" s="26" t="s">
        <v>2</v>
      </c>
      <c r="R6" s="26" t="s">
        <v>34</v>
      </c>
      <c r="S6" s="27" t="s">
        <v>39</v>
      </c>
      <c r="T6" s="28" t="s">
        <v>44</v>
      </c>
      <c r="U6" s="22" t="s">
        <v>45</v>
      </c>
      <c r="V6" s="22" t="s">
        <v>45</v>
      </c>
    </row>
    <row r="7" spans="2:256" x14ac:dyDescent="0.25">
      <c r="C7" s="29" t="s">
        <v>35</v>
      </c>
      <c r="D7" s="29" t="s">
        <v>35</v>
      </c>
      <c r="E7" s="29" t="s">
        <v>35</v>
      </c>
      <c r="F7" s="29" t="s">
        <v>35</v>
      </c>
      <c r="G7" s="29" t="s">
        <v>35</v>
      </c>
      <c r="H7" s="29" t="s">
        <v>35</v>
      </c>
      <c r="J7" s="29" t="s">
        <v>35</v>
      </c>
      <c r="K7" s="29" t="s">
        <v>35</v>
      </c>
      <c r="L7" s="29" t="s">
        <v>35</v>
      </c>
      <c r="M7" s="29" t="s">
        <v>35</v>
      </c>
      <c r="N7" s="29" t="s">
        <v>35</v>
      </c>
      <c r="O7" s="9"/>
      <c r="P7" s="29" t="s">
        <v>35</v>
      </c>
      <c r="Q7" s="29" t="s">
        <v>35</v>
      </c>
      <c r="R7" s="29" t="s">
        <v>35</v>
      </c>
      <c r="S7" s="29" t="s">
        <v>35</v>
      </c>
      <c r="T7" s="30" t="s">
        <v>35</v>
      </c>
      <c r="U7" s="29" t="s">
        <v>35</v>
      </c>
      <c r="V7" s="29" t="s">
        <v>35</v>
      </c>
    </row>
    <row r="8" spans="2:256" x14ac:dyDescent="0.25">
      <c r="B8" s="4" t="s">
        <v>20</v>
      </c>
      <c r="C8" s="47">
        <v>2396629</v>
      </c>
      <c r="D8" s="47">
        <v>2223476</v>
      </c>
      <c r="E8" s="47">
        <v>2193063</v>
      </c>
      <c r="F8" s="48">
        <v>2077630</v>
      </c>
      <c r="G8" s="48">
        <v>2051756</v>
      </c>
      <c r="H8" s="48">
        <v>2030745</v>
      </c>
      <c r="I8" s="31"/>
      <c r="J8" s="40">
        <v>-173153</v>
      </c>
      <c r="K8" s="40">
        <v>-30413</v>
      </c>
      <c r="L8" s="40">
        <v>-115433</v>
      </c>
      <c r="M8" s="40">
        <v>-25874</v>
      </c>
      <c r="N8" s="10">
        <f>IF(H8=0,"",H8-G8)</f>
        <v>-21011</v>
      </c>
      <c r="O8" s="10"/>
      <c r="P8" s="11">
        <v>-7.1999999999999995E-2</v>
      </c>
      <c r="Q8" s="11">
        <v>-1.4E-2</v>
      </c>
      <c r="R8" s="11">
        <v>-5.2999999999999999E-2</v>
      </c>
      <c r="S8" s="11">
        <v>-1.2E-2</v>
      </c>
      <c r="T8" s="11">
        <f>IF(N8=0,"",N8/G8)</f>
        <v>-1.0240496433299086E-2</v>
      </c>
      <c r="U8" s="20">
        <f>IF(H8=0,"",H8-C8)</f>
        <v>-365884</v>
      </c>
      <c r="V8" s="11">
        <f>IF(U8="","",U8/C8)</f>
        <v>-0.15266609892478145</v>
      </c>
    </row>
    <row r="9" spans="2:256" x14ac:dyDescent="0.25">
      <c r="C9" s="46"/>
      <c r="D9" s="46"/>
      <c r="E9" s="46"/>
      <c r="F9" s="46"/>
      <c r="G9" s="46"/>
      <c r="H9" s="9"/>
      <c r="J9" s="38"/>
      <c r="K9" s="39"/>
      <c r="L9" s="39"/>
      <c r="M9" s="39"/>
      <c r="N9" s="9" t="str">
        <f t="shared" ref="N9:N50" si="0">IF(H9=0,"",H9-G9)</f>
        <v/>
      </c>
      <c r="O9" s="9"/>
      <c r="P9" s="9"/>
      <c r="Q9" s="26"/>
      <c r="R9" s="9"/>
      <c r="S9" s="9"/>
      <c r="T9" s="9" t="str">
        <f>IF(N9="","",N9/G9)</f>
        <v/>
      </c>
      <c r="U9" s="21" t="str">
        <f t="shared" ref="U9:U50" si="1">IF(H9=0,"",H9-C9)</f>
        <v/>
      </c>
      <c r="V9" s="9" t="str">
        <f t="shared" ref="V9:V50" si="2">IF(U9="","",U9/C9)</f>
        <v/>
      </c>
    </row>
    <row r="10" spans="2:256" x14ac:dyDescent="0.25">
      <c r="B10" s="4" t="s">
        <v>7</v>
      </c>
      <c r="C10" s="47">
        <v>455953</v>
      </c>
      <c r="D10" s="47">
        <v>425992</v>
      </c>
      <c r="E10" s="47">
        <v>420095</v>
      </c>
      <c r="F10" s="47">
        <v>372688</v>
      </c>
      <c r="G10" s="47">
        <v>353997</v>
      </c>
      <c r="H10" s="10">
        <v>334107</v>
      </c>
      <c r="I10" s="32"/>
      <c r="J10" s="40">
        <v>-29961</v>
      </c>
      <c r="K10" s="40">
        <v>-5897</v>
      </c>
      <c r="L10" s="40">
        <v>-47407</v>
      </c>
      <c r="M10" s="40">
        <v>-18691</v>
      </c>
      <c r="N10" s="10">
        <f t="shared" si="0"/>
        <v>-19890</v>
      </c>
      <c r="O10" s="10"/>
      <c r="P10" s="11">
        <v>-6.6000000000000003E-2</v>
      </c>
      <c r="Q10" s="11">
        <v>-1.4E-2</v>
      </c>
      <c r="R10" s="11">
        <v>-0.113</v>
      </c>
      <c r="S10" s="11">
        <v>-0.05</v>
      </c>
      <c r="T10" s="11">
        <f t="shared" ref="T10:T50" si="3">IF(N10="","",N10/G10)</f>
        <v>-5.618691683827829E-2</v>
      </c>
      <c r="U10" s="20">
        <f t="shared" si="1"/>
        <v>-121846</v>
      </c>
      <c r="V10" s="11">
        <f t="shared" si="2"/>
        <v>-0.26723368417358806</v>
      </c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2:256" x14ac:dyDescent="0.25">
      <c r="C11" s="46"/>
      <c r="D11" s="46"/>
      <c r="E11" s="46"/>
      <c r="F11" s="46"/>
      <c r="G11" s="46"/>
      <c r="H11" s="9"/>
      <c r="J11" s="38"/>
      <c r="K11" s="39"/>
      <c r="L11" s="39"/>
      <c r="M11" s="39"/>
      <c r="N11" s="9" t="str">
        <f t="shared" ref="N11:N16" si="4">IF(H11=0,"",H11-G11)</f>
        <v/>
      </c>
      <c r="O11" s="9"/>
      <c r="P11" s="9"/>
      <c r="Q11" s="9"/>
      <c r="R11" s="9"/>
      <c r="S11" s="9"/>
      <c r="T11" s="9" t="str">
        <f t="shared" si="3"/>
        <v/>
      </c>
      <c r="U11" s="21" t="str">
        <f t="shared" ref="U11:U16" si="5">IF(H11=0,"",H11-C11)</f>
        <v/>
      </c>
      <c r="V11" s="9" t="str">
        <f t="shared" si="2"/>
        <v/>
      </c>
    </row>
    <row r="12" spans="2:256" x14ac:dyDescent="0.25">
      <c r="B12" s="1" t="s">
        <v>4</v>
      </c>
      <c r="C12" s="45">
        <v>42413</v>
      </c>
      <c r="D12" s="45">
        <v>43320</v>
      </c>
      <c r="E12" s="45">
        <v>36438</v>
      </c>
      <c r="F12" s="49">
        <v>35218</v>
      </c>
      <c r="G12" s="49">
        <v>29244</v>
      </c>
      <c r="H12" s="33">
        <v>28111</v>
      </c>
      <c r="I12" s="33"/>
      <c r="J12" s="38">
        <v>907</v>
      </c>
      <c r="K12" s="38">
        <v>-6882</v>
      </c>
      <c r="L12" s="41">
        <v>-1220</v>
      </c>
      <c r="M12" s="41">
        <v>-5974</v>
      </c>
      <c r="N12" s="13">
        <f t="shared" si="4"/>
        <v>-1133</v>
      </c>
      <c r="O12" s="13"/>
      <c r="P12" s="14">
        <v>2.1000000000000001E-2</v>
      </c>
      <c r="Q12" s="14">
        <v>-0.159</v>
      </c>
      <c r="R12" s="18">
        <v>-3.3000000000000002E-2</v>
      </c>
      <c r="S12" s="18">
        <v>-0.17</v>
      </c>
      <c r="T12" s="18">
        <f t="shared" si="3"/>
        <v>-3.8742990015045824E-2</v>
      </c>
      <c r="U12" s="34">
        <f t="shared" si="5"/>
        <v>-14302</v>
      </c>
      <c r="V12" s="18">
        <f t="shared" si="2"/>
        <v>-0.337207931530427</v>
      </c>
    </row>
    <row r="13" spans="2:256" x14ac:dyDescent="0.25">
      <c r="B13" s="5" t="s">
        <v>6</v>
      </c>
      <c r="C13" s="45">
        <v>92806</v>
      </c>
      <c r="D13" s="45">
        <v>83232</v>
      </c>
      <c r="E13" s="45">
        <v>79479</v>
      </c>
      <c r="F13" s="49">
        <v>71227</v>
      </c>
      <c r="G13" s="49">
        <v>78282</v>
      </c>
      <c r="H13" s="33">
        <v>70419</v>
      </c>
      <c r="I13" s="33"/>
      <c r="J13" s="38">
        <v>-9574</v>
      </c>
      <c r="K13" s="38">
        <v>-3753</v>
      </c>
      <c r="L13" s="41">
        <v>-8252</v>
      </c>
      <c r="M13" s="41">
        <v>7055</v>
      </c>
      <c r="N13" s="13">
        <f t="shared" si="4"/>
        <v>-7863</v>
      </c>
      <c r="O13" s="13"/>
      <c r="P13" s="14">
        <v>-0.10299999999999999</v>
      </c>
      <c r="Q13" s="14">
        <v>-4.4999999999999998E-2</v>
      </c>
      <c r="R13" s="18">
        <v>-0.104</v>
      </c>
      <c r="S13" s="18">
        <v>9.9000000000000005E-2</v>
      </c>
      <c r="T13" s="18">
        <f t="shared" si="3"/>
        <v>-0.10044454663907412</v>
      </c>
      <c r="U13" s="34">
        <f t="shared" si="5"/>
        <v>-22387</v>
      </c>
      <c r="V13" s="18">
        <f t="shared" si="2"/>
        <v>-0.24122362778268647</v>
      </c>
    </row>
    <row r="14" spans="2:256" x14ac:dyDescent="0.25">
      <c r="B14" s="5" t="s">
        <v>10</v>
      </c>
      <c r="C14" s="45">
        <v>166745</v>
      </c>
      <c r="D14" s="45">
        <v>157505</v>
      </c>
      <c r="E14" s="45">
        <v>167871</v>
      </c>
      <c r="F14" s="49">
        <v>147252</v>
      </c>
      <c r="G14" s="49">
        <v>141934</v>
      </c>
      <c r="H14" s="12">
        <v>132630</v>
      </c>
      <c r="I14" s="12"/>
      <c r="J14" s="38">
        <v>-9240</v>
      </c>
      <c r="K14" s="38">
        <v>10366</v>
      </c>
      <c r="L14" s="41">
        <v>-20619</v>
      </c>
      <c r="M14" s="41">
        <v>-5318</v>
      </c>
      <c r="N14" s="13">
        <f t="shared" si="4"/>
        <v>-9304</v>
      </c>
      <c r="O14" s="13"/>
      <c r="P14" s="14">
        <v>-5.5E-2</v>
      </c>
      <c r="Q14" s="14">
        <v>6.6000000000000003E-2</v>
      </c>
      <c r="R14" s="18">
        <v>-0.123</v>
      </c>
      <c r="S14" s="18">
        <v>-3.5999999999999997E-2</v>
      </c>
      <c r="T14" s="18">
        <f t="shared" si="3"/>
        <v>-6.555159440303239E-2</v>
      </c>
      <c r="U14" s="34">
        <f t="shared" si="5"/>
        <v>-34115</v>
      </c>
      <c r="V14" s="18">
        <f t="shared" si="2"/>
        <v>-0.20459384089477944</v>
      </c>
    </row>
    <row r="15" spans="2:256" x14ac:dyDescent="0.25">
      <c r="B15" s="5" t="s">
        <v>16</v>
      </c>
      <c r="C15" s="45">
        <v>99948</v>
      </c>
      <c r="D15" s="45">
        <v>97312</v>
      </c>
      <c r="E15" s="49">
        <v>94806</v>
      </c>
      <c r="F15" s="49">
        <v>81409</v>
      </c>
      <c r="G15" s="49">
        <v>75166</v>
      </c>
      <c r="H15" s="33">
        <v>65472</v>
      </c>
      <c r="I15" s="33"/>
      <c r="J15" s="38">
        <v>-2636</v>
      </c>
      <c r="K15" s="38">
        <v>-2506</v>
      </c>
      <c r="L15" s="41">
        <v>-13397</v>
      </c>
      <c r="M15" s="41">
        <v>-6243</v>
      </c>
      <c r="N15" s="13">
        <f t="shared" si="4"/>
        <v>-9694</v>
      </c>
      <c r="O15" s="13"/>
      <c r="P15" s="14">
        <v>-2.5999999999999999E-2</v>
      </c>
      <c r="Q15" s="14">
        <v>-2.5999999999999999E-2</v>
      </c>
      <c r="R15" s="18">
        <v>-0.14099999999999999</v>
      </c>
      <c r="S15" s="18">
        <v>-7.6999999999999999E-2</v>
      </c>
      <c r="T15" s="18">
        <f t="shared" si="3"/>
        <v>-0.12896788441582629</v>
      </c>
      <c r="U15" s="34">
        <f t="shared" si="5"/>
        <v>-34476</v>
      </c>
      <c r="V15" s="18">
        <f t="shared" si="2"/>
        <v>-0.34493936847160522</v>
      </c>
    </row>
    <row r="16" spans="2:256" x14ac:dyDescent="0.25">
      <c r="B16" s="5" t="s">
        <v>17</v>
      </c>
      <c r="C16" s="45">
        <v>54041</v>
      </c>
      <c r="D16" s="45">
        <v>44623</v>
      </c>
      <c r="E16" s="49">
        <v>41501</v>
      </c>
      <c r="F16" s="49">
        <v>37582</v>
      </c>
      <c r="G16" s="49">
        <v>29371</v>
      </c>
      <c r="H16" s="33">
        <v>37475</v>
      </c>
      <c r="I16" s="33"/>
      <c r="J16" s="38">
        <v>-9418</v>
      </c>
      <c r="K16" s="38">
        <v>-3122</v>
      </c>
      <c r="L16" s="41">
        <v>-3919</v>
      </c>
      <c r="M16" s="41">
        <v>-8211</v>
      </c>
      <c r="N16" s="13">
        <f t="shared" si="4"/>
        <v>8104</v>
      </c>
      <c r="O16" s="13"/>
      <c r="P16" s="14">
        <v>-0.17399999999999999</v>
      </c>
      <c r="Q16" s="14">
        <v>-7.0000000000000007E-2</v>
      </c>
      <c r="R16" s="18">
        <v>-9.4E-2</v>
      </c>
      <c r="S16" s="18">
        <v>-0.218</v>
      </c>
      <c r="T16" s="18">
        <f t="shared" si="3"/>
        <v>0.27591842293418678</v>
      </c>
      <c r="U16" s="34">
        <f t="shared" si="5"/>
        <v>-16566</v>
      </c>
      <c r="V16" s="18">
        <f t="shared" si="2"/>
        <v>-0.30654503062489591</v>
      </c>
    </row>
    <row r="17" spans="2:256" x14ac:dyDescent="0.25">
      <c r="B17" s="5" t="s">
        <v>5</v>
      </c>
      <c r="C17" s="50" t="s">
        <v>0</v>
      </c>
      <c r="D17" s="50" t="s">
        <v>0</v>
      </c>
      <c r="E17" s="50" t="s">
        <v>0</v>
      </c>
      <c r="F17" s="50" t="s">
        <v>0</v>
      </c>
      <c r="G17" s="50" t="s">
        <v>0</v>
      </c>
      <c r="H17" s="50" t="s">
        <v>0</v>
      </c>
      <c r="I17" s="24"/>
      <c r="J17" s="42" t="s">
        <v>0</v>
      </c>
      <c r="K17" s="42" t="s">
        <v>0</v>
      </c>
      <c r="L17" s="42" t="s">
        <v>0</v>
      </c>
      <c r="M17" s="42" t="s">
        <v>0</v>
      </c>
      <c r="N17" s="9" t="s">
        <v>0</v>
      </c>
      <c r="O17" s="9"/>
      <c r="P17" s="9" t="s">
        <v>0</v>
      </c>
      <c r="Q17" s="9" t="s">
        <v>0</v>
      </c>
      <c r="R17" s="9" t="s">
        <v>0</v>
      </c>
      <c r="S17" s="9" t="s">
        <v>0</v>
      </c>
      <c r="T17" s="9" t="s">
        <v>0</v>
      </c>
      <c r="U17" s="21" t="s">
        <v>0</v>
      </c>
      <c r="V17" s="9" t="s">
        <v>0</v>
      </c>
    </row>
    <row r="18" spans="2:256" x14ac:dyDescent="0.25">
      <c r="C18" s="46"/>
      <c r="D18" s="46"/>
      <c r="E18" s="46"/>
      <c r="F18" s="46"/>
      <c r="G18" s="46"/>
      <c r="H18" s="9"/>
      <c r="J18" s="38"/>
      <c r="K18" s="39"/>
      <c r="L18" s="39"/>
      <c r="M18" s="39"/>
      <c r="N18" s="9" t="str">
        <f t="shared" si="0"/>
        <v/>
      </c>
      <c r="O18" s="9"/>
      <c r="P18" s="9"/>
      <c r="Q18" s="9"/>
      <c r="R18" s="9"/>
      <c r="S18" s="9"/>
      <c r="T18" s="9" t="str">
        <f t="shared" si="3"/>
        <v/>
      </c>
      <c r="U18" s="21" t="str">
        <f t="shared" si="1"/>
        <v/>
      </c>
      <c r="V18" s="9" t="str">
        <f t="shared" si="2"/>
        <v/>
      </c>
    </row>
    <row r="19" spans="2:256" x14ac:dyDescent="0.25">
      <c r="B19" s="6" t="s">
        <v>30</v>
      </c>
      <c r="C19" s="47">
        <v>402035</v>
      </c>
      <c r="D19" s="47">
        <v>359697</v>
      </c>
      <c r="E19" s="47">
        <v>346569</v>
      </c>
      <c r="F19" s="47">
        <v>316366</v>
      </c>
      <c r="G19" s="47">
        <v>306705</v>
      </c>
      <c r="H19" s="10">
        <v>277612</v>
      </c>
      <c r="I19" s="32"/>
      <c r="J19" s="40">
        <v>-42338</v>
      </c>
      <c r="K19" s="40">
        <v>-13128</v>
      </c>
      <c r="L19" s="40">
        <v>-30203</v>
      </c>
      <c r="M19" s="40">
        <v>-9661</v>
      </c>
      <c r="N19" s="10">
        <f t="shared" si="0"/>
        <v>-29093</v>
      </c>
      <c r="O19" s="10"/>
      <c r="P19" s="11">
        <v>-0.105</v>
      </c>
      <c r="Q19" s="11">
        <v>-3.5999999999999997E-2</v>
      </c>
      <c r="R19" s="11">
        <v>-8.6999999999999994E-2</v>
      </c>
      <c r="S19" s="11">
        <v>-3.1E-2</v>
      </c>
      <c r="T19" s="11">
        <f t="shared" si="3"/>
        <v>-9.4856621183221662E-2</v>
      </c>
      <c r="U19" s="20">
        <f t="shared" si="1"/>
        <v>-124423</v>
      </c>
      <c r="V19" s="11">
        <f t="shared" si="2"/>
        <v>-0.30948300521098909</v>
      </c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2:256" x14ac:dyDescent="0.25">
      <c r="C20" s="46"/>
      <c r="D20" s="46"/>
      <c r="E20" s="46"/>
      <c r="F20" s="46"/>
      <c r="G20" s="46"/>
      <c r="J20" s="38"/>
      <c r="K20" s="39"/>
      <c r="L20" s="39"/>
      <c r="M20" s="39"/>
      <c r="N20" s="9" t="str">
        <f t="shared" si="0"/>
        <v/>
      </c>
      <c r="O20" s="9"/>
      <c r="P20" s="9"/>
      <c r="Q20" s="9"/>
      <c r="R20" s="9"/>
      <c r="S20" s="9"/>
      <c r="T20" s="9" t="str">
        <f t="shared" si="3"/>
        <v/>
      </c>
      <c r="U20" s="21" t="str">
        <f t="shared" si="1"/>
        <v/>
      </c>
      <c r="V20" s="9" t="str">
        <f t="shared" si="2"/>
        <v/>
      </c>
    </row>
    <row r="21" spans="2:256" x14ac:dyDescent="0.25">
      <c r="B21" s="5" t="s">
        <v>14</v>
      </c>
      <c r="C21" s="45">
        <v>236350</v>
      </c>
      <c r="D21" s="45">
        <v>222768</v>
      </c>
      <c r="E21" s="45">
        <v>218044</v>
      </c>
      <c r="F21" s="49">
        <v>195827</v>
      </c>
      <c r="G21" s="49">
        <v>202087</v>
      </c>
      <c r="H21" s="12">
        <v>181512</v>
      </c>
      <c r="I21" s="12"/>
      <c r="J21" s="38">
        <v>-13582</v>
      </c>
      <c r="K21" s="38">
        <v>-4724</v>
      </c>
      <c r="L21" s="41">
        <v>-22217</v>
      </c>
      <c r="M21" s="41">
        <v>6260</v>
      </c>
      <c r="N21" s="13">
        <f t="shared" si="0"/>
        <v>-20575</v>
      </c>
      <c r="O21" s="13"/>
      <c r="P21" s="14">
        <v>-5.7000000000000002E-2</v>
      </c>
      <c r="Q21" s="14">
        <v>-2.1000000000000001E-2</v>
      </c>
      <c r="R21" s="18">
        <v>-0.10199999999999999</v>
      </c>
      <c r="S21" s="18">
        <v>3.2000000000000001E-2</v>
      </c>
      <c r="T21" s="18">
        <f t="shared" si="3"/>
        <v>-0.1018125856685487</v>
      </c>
      <c r="U21" s="34">
        <f t="shared" si="1"/>
        <v>-54838</v>
      </c>
      <c r="V21" s="18">
        <f t="shared" si="2"/>
        <v>-0.23202030886397293</v>
      </c>
    </row>
    <row r="22" spans="2:256" x14ac:dyDescent="0.25">
      <c r="B22" s="5" t="s">
        <v>21</v>
      </c>
      <c r="C22" s="45">
        <v>103377</v>
      </c>
      <c r="D22" s="45">
        <v>82470</v>
      </c>
      <c r="E22" s="45">
        <v>79268</v>
      </c>
      <c r="F22" s="49">
        <v>75077</v>
      </c>
      <c r="G22" s="49">
        <v>67613</v>
      </c>
      <c r="H22" s="12">
        <v>63493</v>
      </c>
      <c r="I22" s="33"/>
      <c r="J22" s="38">
        <v>-20907</v>
      </c>
      <c r="K22" s="38">
        <v>-3202</v>
      </c>
      <c r="L22" s="41">
        <v>-4191</v>
      </c>
      <c r="M22" s="41">
        <v>-7464</v>
      </c>
      <c r="N22" s="13">
        <f t="shared" si="0"/>
        <v>-4120</v>
      </c>
      <c r="O22" s="13"/>
      <c r="P22" s="14">
        <v>-0.20200000000000001</v>
      </c>
      <c r="Q22" s="14">
        <v>-3.9E-2</v>
      </c>
      <c r="R22" s="18">
        <v>-5.2999999999999999E-2</v>
      </c>
      <c r="S22" s="18">
        <v>-9.9000000000000005E-2</v>
      </c>
      <c r="T22" s="18">
        <f t="shared" si="3"/>
        <v>-6.093502728765178E-2</v>
      </c>
      <c r="U22" s="34">
        <f t="shared" si="1"/>
        <v>-39884</v>
      </c>
      <c r="V22" s="18">
        <f t="shared" si="2"/>
        <v>-0.38581115722065834</v>
      </c>
    </row>
    <row r="23" spans="2:256" x14ac:dyDescent="0.25">
      <c r="B23" s="5" t="s">
        <v>22</v>
      </c>
      <c r="C23" s="45">
        <v>62308</v>
      </c>
      <c r="D23" s="45">
        <v>54459</v>
      </c>
      <c r="E23" s="45">
        <v>49257</v>
      </c>
      <c r="F23" s="49">
        <v>45462</v>
      </c>
      <c r="G23" s="49">
        <v>37005</v>
      </c>
      <c r="H23" s="12">
        <v>32607</v>
      </c>
      <c r="I23" s="33"/>
      <c r="J23" s="38">
        <v>-7849</v>
      </c>
      <c r="K23" s="38">
        <v>-5202</v>
      </c>
      <c r="L23" s="41">
        <v>-3795</v>
      </c>
      <c r="M23" s="41">
        <v>-8457</v>
      </c>
      <c r="N23" s="13">
        <f t="shared" si="0"/>
        <v>-4398</v>
      </c>
      <c r="O23" s="13"/>
      <c r="P23" s="14">
        <v>-0.126</v>
      </c>
      <c r="Q23" s="14">
        <v>-9.6000000000000002E-2</v>
      </c>
      <c r="R23" s="18">
        <v>-7.6999999999999999E-2</v>
      </c>
      <c r="S23" s="18">
        <v>-0.186</v>
      </c>
      <c r="T23" s="18">
        <f t="shared" si="3"/>
        <v>-0.11884880421564653</v>
      </c>
      <c r="U23" s="34">
        <f t="shared" si="1"/>
        <v>-29701</v>
      </c>
      <c r="V23" s="18">
        <f t="shared" si="2"/>
        <v>-0.47668036207228609</v>
      </c>
    </row>
    <row r="24" spans="2:256" x14ac:dyDescent="0.25">
      <c r="C24" s="46"/>
      <c r="D24" s="46"/>
      <c r="E24" s="46"/>
      <c r="F24" s="46"/>
      <c r="G24" s="46"/>
      <c r="H24" s="9"/>
      <c r="J24" s="38"/>
      <c r="K24" s="39"/>
      <c r="L24" s="39"/>
      <c r="M24" s="39"/>
      <c r="N24" s="9" t="str">
        <f t="shared" si="0"/>
        <v/>
      </c>
      <c r="O24" s="9"/>
      <c r="P24" s="9"/>
      <c r="Q24" s="9"/>
      <c r="R24" s="9"/>
      <c r="S24" s="9"/>
      <c r="T24" s="9" t="str">
        <f t="shared" si="3"/>
        <v/>
      </c>
      <c r="U24" s="21" t="str">
        <f t="shared" si="1"/>
        <v/>
      </c>
      <c r="V24" s="9" t="str">
        <f t="shared" si="2"/>
        <v/>
      </c>
    </row>
    <row r="25" spans="2:256" x14ac:dyDescent="0.25">
      <c r="B25" s="4" t="s">
        <v>25</v>
      </c>
      <c r="C25" s="47">
        <v>189399</v>
      </c>
      <c r="D25" s="47">
        <v>174200</v>
      </c>
      <c r="E25" s="47">
        <v>163842</v>
      </c>
      <c r="F25" s="47">
        <v>150241</v>
      </c>
      <c r="G25" s="47">
        <v>147238</v>
      </c>
      <c r="H25" s="10">
        <v>146646</v>
      </c>
      <c r="I25" s="32"/>
      <c r="J25" s="40">
        <v>-15199</v>
      </c>
      <c r="K25" s="40">
        <v>-10358</v>
      </c>
      <c r="L25" s="40">
        <v>-13601</v>
      </c>
      <c r="M25" s="40">
        <v>-3003</v>
      </c>
      <c r="N25" s="10">
        <f t="shared" si="0"/>
        <v>-592</v>
      </c>
      <c r="O25" s="10"/>
      <c r="P25" s="11">
        <v>-0.08</v>
      </c>
      <c r="Q25" s="11">
        <v>-5.8999999999999997E-2</v>
      </c>
      <c r="R25" s="11">
        <v>-8.3000000000000004E-2</v>
      </c>
      <c r="S25" s="11">
        <v>-0.02</v>
      </c>
      <c r="T25" s="11">
        <f t="shared" si="3"/>
        <v>-4.0207011776851086E-3</v>
      </c>
      <c r="U25" s="20">
        <f t="shared" si="1"/>
        <v>-42753</v>
      </c>
      <c r="V25" s="11">
        <f t="shared" si="2"/>
        <v>-0.2257298084995169</v>
      </c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</row>
    <row r="26" spans="2:256" x14ac:dyDescent="0.25">
      <c r="C26" s="46"/>
      <c r="D26" s="46"/>
      <c r="E26" s="46"/>
      <c r="F26" s="46"/>
      <c r="G26" s="46"/>
      <c r="H26" s="9"/>
      <c r="J26" s="38"/>
      <c r="K26" s="39"/>
      <c r="L26" s="39"/>
      <c r="M26" s="39"/>
      <c r="N26" s="9" t="str">
        <f t="shared" si="0"/>
        <v/>
      </c>
      <c r="O26" s="9"/>
      <c r="P26" s="9"/>
      <c r="Q26" s="9"/>
      <c r="R26" s="9"/>
      <c r="S26" s="9"/>
      <c r="T26" s="9" t="str">
        <f t="shared" si="3"/>
        <v/>
      </c>
      <c r="U26" s="21" t="str">
        <f t="shared" si="1"/>
        <v/>
      </c>
      <c r="V26" s="9" t="str">
        <f t="shared" si="2"/>
        <v/>
      </c>
    </row>
    <row r="27" spans="2:256" x14ac:dyDescent="0.25">
      <c r="B27" s="5" t="s">
        <v>8</v>
      </c>
      <c r="C27" s="45">
        <v>41251</v>
      </c>
      <c r="D27" s="45">
        <v>37320</v>
      </c>
      <c r="E27" s="45">
        <v>35274</v>
      </c>
      <c r="F27" s="49">
        <v>30032</v>
      </c>
      <c r="G27" s="49">
        <v>26443</v>
      </c>
      <c r="H27" s="33">
        <v>32901</v>
      </c>
      <c r="I27" s="33"/>
      <c r="J27" s="38">
        <v>-3931</v>
      </c>
      <c r="K27" s="38">
        <v>-2046</v>
      </c>
      <c r="L27" s="41">
        <v>-5242</v>
      </c>
      <c r="M27" s="41">
        <v>-3589</v>
      </c>
      <c r="N27" s="13">
        <f t="shared" si="0"/>
        <v>6458</v>
      </c>
      <c r="O27" s="13"/>
      <c r="P27" s="14">
        <v>-9.5000000000000001E-2</v>
      </c>
      <c r="Q27" s="14">
        <v>-5.5E-2</v>
      </c>
      <c r="R27" s="18">
        <v>-0.14899999999999999</v>
      </c>
      <c r="S27" s="18">
        <v>-0.12</v>
      </c>
      <c r="T27" s="18">
        <f t="shared" si="3"/>
        <v>0.24422342396853611</v>
      </c>
      <c r="U27" s="34">
        <f t="shared" si="1"/>
        <v>-8350</v>
      </c>
      <c r="V27" s="18">
        <f t="shared" si="2"/>
        <v>-0.20241933528884148</v>
      </c>
    </row>
    <row r="28" spans="2:256" x14ac:dyDescent="0.25">
      <c r="B28" s="5" t="s">
        <v>12</v>
      </c>
      <c r="C28" s="45">
        <v>67655</v>
      </c>
      <c r="D28" s="45">
        <v>59389</v>
      </c>
      <c r="E28" s="45">
        <v>56648</v>
      </c>
      <c r="F28" s="49">
        <v>52056</v>
      </c>
      <c r="G28" s="49">
        <v>52147</v>
      </c>
      <c r="H28" s="33">
        <v>46659</v>
      </c>
      <c r="I28" s="33"/>
      <c r="J28" s="38">
        <v>-8266</v>
      </c>
      <c r="K28" s="38">
        <v>-2741</v>
      </c>
      <c r="L28" s="41">
        <v>-4592</v>
      </c>
      <c r="M28" s="41">
        <v>91</v>
      </c>
      <c r="N28" s="13">
        <f t="shared" si="0"/>
        <v>-5488</v>
      </c>
      <c r="O28" s="13"/>
      <c r="P28" s="14">
        <v>-0.122</v>
      </c>
      <c r="Q28" s="14">
        <v>-4.5999999999999999E-2</v>
      </c>
      <c r="R28" s="18">
        <v>-8.1000000000000003E-2</v>
      </c>
      <c r="S28" s="18">
        <v>2E-3</v>
      </c>
      <c r="T28" s="18">
        <f t="shared" si="3"/>
        <v>-0.10524095345849234</v>
      </c>
      <c r="U28" s="34">
        <f t="shared" si="1"/>
        <v>-20996</v>
      </c>
      <c r="V28" s="18">
        <f t="shared" si="2"/>
        <v>-0.31033922104796391</v>
      </c>
    </row>
    <row r="29" spans="2:256" x14ac:dyDescent="0.25">
      <c r="B29" s="5" t="s">
        <v>26</v>
      </c>
      <c r="C29" s="45">
        <v>80493</v>
      </c>
      <c r="D29" s="45">
        <v>77491</v>
      </c>
      <c r="E29" s="45">
        <v>71920</v>
      </c>
      <c r="F29" s="49">
        <v>68153</v>
      </c>
      <c r="G29" s="49">
        <v>68648</v>
      </c>
      <c r="H29" s="33">
        <v>67086</v>
      </c>
      <c r="I29" s="33"/>
      <c r="J29" s="38">
        <v>-3002</v>
      </c>
      <c r="K29" s="38">
        <v>-5571</v>
      </c>
      <c r="L29" s="41">
        <v>-3767</v>
      </c>
      <c r="M29" s="41">
        <v>495</v>
      </c>
      <c r="N29" s="13">
        <f t="shared" si="0"/>
        <v>-1562</v>
      </c>
      <c r="O29" s="13"/>
      <c r="P29" s="14"/>
      <c r="Q29" s="14">
        <v>-7.1999999999999995E-2</v>
      </c>
      <c r="R29" s="18">
        <v>-5.1999999999999998E-2</v>
      </c>
      <c r="S29" s="18">
        <v>7.0000000000000001E-3</v>
      </c>
      <c r="T29" s="18">
        <f t="shared" si="3"/>
        <v>-2.2753758303228063E-2</v>
      </c>
      <c r="U29" s="34">
        <f t="shared" si="1"/>
        <v>-13407</v>
      </c>
      <c r="V29" s="18">
        <f t="shared" si="2"/>
        <v>-0.16656106742201185</v>
      </c>
    </row>
    <row r="30" spans="2:256" x14ac:dyDescent="0.25">
      <c r="C30" s="46"/>
      <c r="D30" s="46"/>
      <c r="E30" s="46"/>
      <c r="F30" s="46"/>
      <c r="G30" s="46"/>
      <c r="H30" s="9"/>
      <c r="J30" s="38"/>
      <c r="K30" s="39"/>
      <c r="L30" s="39"/>
      <c r="M30" s="39"/>
      <c r="N30" s="9" t="str">
        <f t="shared" si="0"/>
        <v/>
      </c>
      <c r="O30" s="9"/>
      <c r="P30" s="9"/>
      <c r="Q30" s="9"/>
      <c r="R30" s="9"/>
      <c r="S30" s="9"/>
      <c r="T30" s="9" t="str">
        <f t="shared" si="3"/>
        <v/>
      </c>
      <c r="U30" s="21" t="str">
        <f t="shared" si="1"/>
        <v/>
      </c>
      <c r="V30" s="9" t="str">
        <f t="shared" si="2"/>
        <v/>
      </c>
    </row>
    <row r="31" spans="2:256" x14ac:dyDescent="0.25">
      <c r="B31" s="4" t="s">
        <v>31</v>
      </c>
      <c r="C31" s="47">
        <v>307999</v>
      </c>
      <c r="D31" s="47">
        <v>272433</v>
      </c>
      <c r="E31" s="47">
        <v>282240</v>
      </c>
      <c r="F31" s="47">
        <v>265982</v>
      </c>
      <c r="G31" s="47">
        <v>246222</v>
      </c>
      <c r="H31" s="47">
        <v>261058</v>
      </c>
      <c r="I31" s="32"/>
      <c r="J31" s="40">
        <v>-35566</v>
      </c>
      <c r="K31" s="40">
        <v>9807</v>
      </c>
      <c r="L31" s="40">
        <v>-16258</v>
      </c>
      <c r="M31" s="40">
        <v>-19760</v>
      </c>
      <c r="N31" s="10">
        <f t="shared" si="0"/>
        <v>14836</v>
      </c>
      <c r="O31" s="10"/>
      <c r="P31" s="11">
        <v>-0.115</v>
      </c>
      <c r="Q31" s="11">
        <v>3.5999999999999997E-2</v>
      </c>
      <c r="R31" s="11">
        <v>-5.8000000000000003E-2</v>
      </c>
      <c r="S31" s="11">
        <v>-7.3999999999999996E-2</v>
      </c>
      <c r="T31" s="11">
        <f t="shared" si="3"/>
        <v>6.0254567016757236E-2</v>
      </c>
      <c r="U31" s="20">
        <f t="shared" si="1"/>
        <v>-46941</v>
      </c>
      <c r="V31" s="11">
        <f t="shared" si="2"/>
        <v>-0.15240633898162007</v>
      </c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</row>
    <row r="32" spans="2:256" x14ac:dyDescent="0.25">
      <c r="C32" s="46"/>
      <c r="D32" s="46"/>
      <c r="E32" s="46"/>
      <c r="F32" s="46"/>
      <c r="G32" s="46"/>
      <c r="H32" s="46"/>
      <c r="J32" s="38"/>
      <c r="K32" s="39"/>
      <c r="L32" s="39"/>
      <c r="M32" s="39"/>
      <c r="N32" s="9" t="str">
        <f t="shared" si="0"/>
        <v/>
      </c>
      <c r="O32" s="9"/>
      <c r="P32" s="9"/>
      <c r="Q32" s="9"/>
      <c r="R32" s="9"/>
      <c r="S32" s="9"/>
      <c r="T32" s="9" t="str">
        <f t="shared" si="3"/>
        <v/>
      </c>
      <c r="U32" s="21" t="str">
        <f t="shared" si="1"/>
        <v/>
      </c>
      <c r="V32" s="9" t="str">
        <f t="shared" si="2"/>
        <v/>
      </c>
    </row>
    <row r="33" spans="2:256" x14ac:dyDescent="0.25">
      <c r="B33" s="5" t="s">
        <v>3</v>
      </c>
      <c r="C33" s="45">
        <v>48941</v>
      </c>
      <c r="D33" s="45">
        <v>37802</v>
      </c>
      <c r="E33" s="45">
        <v>43944</v>
      </c>
      <c r="F33" s="49">
        <v>39379</v>
      </c>
      <c r="G33" s="49">
        <v>36643</v>
      </c>
      <c r="H33" s="49">
        <v>36261</v>
      </c>
      <c r="I33" s="33"/>
      <c r="J33" s="38">
        <v>-11139</v>
      </c>
      <c r="K33" s="38">
        <v>6142</v>
      </c>
      <c r="L33" s="41">
        <v>-4565</v>
      </c>
      <c r="M33" s="41">
        <v>-2736</v>
      </c>
      <c r="N33" s="13">
        <f t="shared" si="0"/>
        <v>-382</v>
      </c>
      <c r="O33" s="13"/>
      <c r="P33" s="14">
        <v>-0.22800000000000001</v>
      </c>
      <c r="Q33" s="14">
        <v>0.16200000000000001</v>
      </c>
      <c r="R33" s="18">
        <v>-0.104</v>
      </c>
      <c r="S33" s="18">
        <v>-6.9000000000000006E-2</v>
      </c>
      <c r="T33" s="18">
        <f t="shared" si="3"/>
        <v>-1.042491062413012E-2</v>
      </c>
      <c r="U33" s="34">
        <f t="shared" si="1"/>
        <v>-12680</v>
      </c>
      <c r="V33" s="18">
        <f t="shared" si="2"/>
        <v>-0.25908747267117549</v>
      </c>
    </row>
    <row r="34" spans="2:256" x14ac:dyDescent="0.25">
      <c r="B34" s="5" t="s">
        <v>15</v>
      </c>
      <c r="C34" s="45">
        <v>121529</v>
      </c>
      <c r="D34" s="45">
        <v>110699</v>
      </c>
      <c r="E34" s="45">
        <v>111829</v>
      </c>
      <c r="F34" s="49">
        <v>101444</v>
      </c>
      <c r="G34" s="49">
        <v>95514</v>
      </c>
      <c r="H34" s="49">
        <v>95197</v>
      </c>
      <c r="I34" s="33"/>
      <c r="J34" s="38">
        <v>-10830</v>
      </c>
      <c r="K34" s="38">
        <v>1130</v>
      </c>
      <c r="L34" s="41">
        <v>-10385</v>
      </c>
      <c r="M34" s="41">
        <v>-5930</v>
      </c>
      <c r="N34" s="13">
        <f t="shared" si="0"/>
        <v>-317</v>
      </c>
      <c r="O34" s="13"/>
      <c r="P34" s="14">
        <v>-8.8999999999999996E-2</v>
      </c>
      <c r="Q34" s="14">
        <v>0.01</v>
      </c>
      <c r="R34" s="18">
        <v>-9.2999999999999999E-2</v>
      </c>
      <c r="S34" s="18">
        <v>-5.8000000000000003E-2</v>
      </c>
      <c r="T34" s="18">
        <f t="shared" si="3"/>
        <v>-3.3188851896057124E-3</v>
      </c>
      <c r="U34" s="34">
        <f t="shared" si="1"/>
        <v>-26332</v>
      </c>
      <c r="V34" s="18">
        <f t="shared" si="2"/>
        <v>-0.21667256375021599</v>
      </c>
    </row>
    <row r="35" spans="2:256" x14ac:dyDescent="0.25">
      <c r="B35" s="5" t="s">
        <v>29</v>
      </c>
      <c r="C35" s="45">
        <v>137529</v>
      </c>
      <c r="D35" s="45">
        <v>123932</v>
      </c>
      <c r="E35" s="45">
        <v>126467</v>
      </c>
      <c r="F35" s="49">
        <v>125159</v>
      </c>
      <c r="G35" s="49">
        <v>114065</v>
      </c>
      <c r="H35" s="49">
        <v>129600</v>
      </c>
      <c r="I35" s="33"/>
      <c r="J35" s="38">
        <v>-13597</v>
      </c>
      <c r="K35" s="38">
        <v>2535</v>
      </c>
      <c r="L35" s="41">
        <v>-1308</v>
      </c>
      <c r="M35" s="41">
        <v>-11094</v>
      </c>
      <c r="N35" s="13">
        <f t="shared" si="0"/>
        <v>15535</v>
      </c>
      <c r="O35" s="13"/>
      <c r="P35" s="14">
        <v>-9.9000000000000005E-2</v>
      </c>
      <c r="Q35" s="14">
        <v>0.02</v>
      </c>
      <c r="R35" s="18">
        <v>-0.01</v>
      </c>
      <c r="S35" s="18">
        <v>-8.8999999999999996E-2</v>
      </c>
      <c r="T35" s="18">
        <f t="shared" si="3"/>
        <v>0.13619427519396834</v>
      </c>
      <c r="U35" s="34">
        <f t="shared" si="1"/>
        <v>-7929</v>
      </c>
      <c r="V35" s="18">
        <f t="shared" si="2"/>
        <v>-5.7653294941430532E-2</v>
      </c>
    </row>
    <row r="36" spans="2:256" x14ac:dyDescent="0.25">
      <c r="C36" s="46"/>
      <c r="D36" s="46"/>
      <c r="E36" s="46"/>
      <c r="F36" s="46"/>
      <c r="G36" s="46"/>
      <c r="H36" s="46"/>
      <c r="J36" s="38"/>
      <c r="K36" s="39"/>
      <c r="L36" s="39"/>
      <c r="M36" s="39"/>
      <c r="N36" s="9" t="str">
        <f t="shared" si="0"/>
        <v/>
      </c>
      <c r="O36" s="9"/>
      <c r="P36" s="9"/>
      <c r="Q36" s="9"/>
      <c r="R36" s="9"/>
      <c r="S36" s="9"/>
      <c r="T36" s="9" t="str">
        <f t="shared" si="3"/>
        <v/>
      </c>
      <c r="U36" s="21" t="str">
        <f t="shared" si="1"/>
        <v/>
      </c>
      <c r="V36" s="9" t="str">
        <f t="shared" si="2"/>
        <v/>
      </c>
    </row>
    <row r="37" spans="2:256" x14ac:dyDescent="0.25">
      <c r="B37" s="6" t="s">
        <v>28</v>
      </c>
      <c r="C37" s="47">
        <v>632971</v>
      </c>
      <c r="D37" s="47">
        <v>612962</v>
      </c>
      <c r="E37" s="47">
        <v>594769</v>
      </c>
      <c r="F37" s="47">
        <v>570599</v>
      </c>
      <c r="G37" s="47">
        <v>600452</v>
      </c>
      <c r="H37" s="47">
        <v>636647</v>
      </c>
      <c r="I37" s="32"/>
      <c r="J37" s="40">
        <v>-20009</v>
      </c>
      <c r="K37" s="40">
        <v>-18193</v>
      </c>
      <c r="L37" s="40">
        <v>-24170</v>
      </c>
      <c r="M37" s="40">
        <v>29853</v>
      </c>
      <c r="N37" s="10">
        <f t="shared" si="0"/>
        <v>36195</v>
      </c>
      <c r="O37" s="10"/>
      <c r="P37" s="11">
        <v>-0.16800000000000001</v>
      </c>
      <c r="Q37" s="11">
        <v>-0.03</v>
      </c>
      <c r="R37" s="11">
        <v>-4.1000000000000002E-2</v>
      </c>
      <c r="S37" s="11">
        <v>5.1999999999999998E-2</v>
      </c>
      <c r="T37" s="11">
        <f t="shared" si="3"/>
        <v>6.027958937600341E-2</v>
      </c>
      <c r="U37" s="20">
        <f t="shared" si="1"/>
        <v>3676</v>
      </c>
      <c r="V37" s="11">
        <f t="shared" si="2"/>
        <v>5.8075330465376775E-3</v>
      </c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</row>
    <row r="38" spans="2:256" x14ac:dyDescent="0.25">
      <c r="C38" s="46"/>
      <c r="D38" s="46"/>
      <c r="E38" s="46"/>
      <c r="F38" s="46"/>
      <c r="G38" s="46"/>
      <c r="H38" s="46"/>
      <c r="J38" s="38"/>
      <c r="K38" s="39"/>
      <c r="L38" s="39"/>
      <c r="M38" s="39"/>
      <c r="N38" s="9" t="str">
        <f t="shared" si="0"/>
        <v/>
      </c>
      <c r="O38" s="9"/>
      <c r="P38" s="9"/>
      <c r="Q38" s="9"/>
      <c r="R38" s="9"/>
      <c r="S38" s="9"/>
      <c r="T38" s="9" t="str">
        <f t="shared" si="3"/>
        <v/>
      </c>
      <c r="U38" s="21" t="str">
        <f t="shared" si="1"/>
        <v/>
      </c>
      <c r="V38" s="9" t="str">
        <f t="shared" si="2"/>
        <v/>
      </c>
    </row>
    <row r="39" spans="2:256" x14ac:dyDescent="0.25">
      <c r="B39" s="5" t="s">
        <v>9</v>
      </c>
      <c r="C39" s="45">
        <v>132804</v>
      </c>
      <c r="D39" s="45">
        <v>126981</v>
      </c>
      <c r="E39" s="45">
        <v>112545</v>
      </c>
      <c r="F39" s="49">
        <v>114843</v>
      </c>
      <c r="G39" s="49">
        <v>131277</v>
      </c>
      <c r="H39" s="49">
        <v>150357</v>
      </c>
      <c r="I39" s="33"/>
      <c r="J39" s="38">
        <v>-5823</v>
      </c>
      <c r="K39" s="38">
        <v>-14436</v>
      </c>
      <c r="L39" s="41">
        <v>2298</v>
      </c>
      <c r="M39" s="41">
        <v>16434</v>
      </c>
      <c r="N39" s="13">
        <f t="shared" si="0"/>
        <v>19080</v>
      </c>
      <c r="O39" s="13"/>
      <c r="P39" s="14">
        <v>-4.3999999999999997E-2</v>
      </c>
      <c r="Q39" s="14">
        <v>-0.114</v>
      </c>
      <c r="R39" s="18">
        <v>0.02</v>
      </c>
      <c r="S39" s="18">
        <v>0.14299999999999999</v>
      </c>
      <c r="T39" s="18">
        <f t="shared" si="3"/>
        <v>0.14534152974245299</v>
      </c>
      <c r="U39" s="34">
        <f t="shared" si="1"/>
        <v>17553</v>
      </c>
      <c r="V39" s="18">
        <f t="shared" si="2"/>
        <v>0.13217222372820095</v>
      </c>
    </row>
    <row r="40" spans="2:256" x14ac:dyDescent="0.25">
      <c r="B40" s="5" t="s">
        <v>11</v>
      </c>
      <c r="C40" s="45">
        <v>86861</v>
      </c>
      <c r="D40" s="45">
        <v>80241</v>
      </c>
      <c r="E40" s="45">
        <v>86419</v>
      </c>
      <c r="F40" s="49">
        <v>77089</v>
      </c>
      <c r="G40" s="49">
        <v>85026</v>
      </c>
      <c r="H40" s="49">
        <v>76667</v>
      </c>
      <c r="I40" s="33"/>
      <c r="J40" s="38">
        <v>-6620</v>
      </c>
      <c r="K40" s="38">
        <v>6178</v>
      </c>
      <c r="L40" s="41">
        <v>-9330</v>
      </c>
      <c r="M40" s="41">
        <v>7937</v>
      </c>
      <c r="N40" s="13">
        <f t="shared" si="0"/>
        <v>-8359</v>
      </c>
      <c r="O40" s="13"/>
      <c r="P40" s="14">
        <v>-7.5999999999999998E-2</v>
      </c>
      <c r="Q40" s="14">
        <v>7.6999999999999999E-2</v>
      </c>
      <c r="R40" s="18">
        <v>-0.108</v>
      </c>
      <c r="S40" s="18">
        <v>0.10299999999999999</v>
      </c>
      <c r="T40" s="18">
        <f t="shared" si="3"/>
        <v>-9.8311104838519986E-2</v>
      </c>
      <c r="U40" s="34">
        <f t="shared" si="1"/>
        <v>-10194</v>
      </c>
      <c r="V40" s="18">
        <f t="shared" si="2"/>
        <v>-0.11735991987197937</v>
      </c>
    </row>
    <row r="41" spans="2:256" x14ac:dyDescent="0.25">
      <c r="B41" s="5" t="s">
        <v>18</v>
      </c>
      <c r="C41" s="45">
        <v>133597</v>
      </c>
      <c r="D41" s="45">
        <v>131283</v>
      </c>
      <c r="E41" s="45">
        <v>117905</v>
      </c>
      <c r="F41" s="49">
        <v>117372</v>
      </c>
      <c r="G41" s="49">
        <v>128220</v>
      </c>
      <c r="H41" s="49">
        <v>133201</v>
      </c>
      <c r="I41" s="33"/>
      <c r="J41" s="38">
        <v>-2314</v>
      </c>
      <c r="K41" s="38">
        <v>-13378</v>
      </c>
      <c r="L41" s="41">
        <v>-533</v>
      </c>
      <c r="M41" s="41">
        <v>10848</v>
      </c>
      <c r="N41" s="13">
        <f t="shared" si="0"/>
        <v>4981</v>
      </c>
      <c r="O41" s="13"/>
      <c r="P41" s="14">
        <v>-1.7000000000000001E-2</v>
      </c>
      <c r="Q41" s="14">
        <v>-0.10199999999999999</v>
      </c>
      <c r="R41" s="18">
        <v>-5.0000000000000001E-3</v>
      </c>
      <c r="S41" s="18">
        <v>9.1999999999999998E-2</v>
      </c>
      <c r="T41" s="18">
        <f t="shared" si="3"/>
        <v>3.8847293713929185E-2</v>
      </c>
      <c r="U41" s="34">
        <f t="shared" si="1"/>
        <v>-396</v>
      </c>
      <c r="V41" s="18">
        <f t="shared" si="2"/>
        <v>-2.9641384162818027E-3</v>
      </c>
    </row>
    <row r="42" spans="2:256" x14ac:dyDescent="0.25">
      <c r="B42" s="5" t="s">
        <v>23</v>
      </c>
      <c r="C42" s="45">
        <v>170677</v>
      </c>
      <c r="D42" s="45">
        <v>165349</v>
      </c>
      <c r="E42" s="49">
        <v>166756</v>
      </c>
      <c r="F42" s="49">
        <v>155566</v>
      </c>
      <c r="G42" s="49">
        <v>146927</v>
      </c>
      <c r="H42" s="49">
        <v>156941</v>
      </c>
      <c r="I42" s="33"/>
      <c r="J42" s="38">
        <v>-5328</v>
      </c>
      <c r="K42" s="38">
        <v>1407</v>
      </c>
      <c r="L42" s="41">
        <v>-11190</v>
      </c>
      <c r="M42" s="41">
        <v>-8639</v>
      </c>
      <c r="N42" s="13">
        <f t="shared" si="0"/>
        <v>10014</v>
      </c>
      <c r="O42" s="13"/>
      <c r="P42" s="14">
        <v>-3.1E-2</v>
      </c>
      <c r="Q42" s="14">
        <v>8.9999999999999993E-3</v>
      </c>
      <c r="R42" s="18">
        <v>-6.7000000000000004E-2</v>
      </c>
      <c r="S42" s="18">
        <v>-5.6000000000000001E-2</v>
      </c>
      <c r="T42" s="18">
        <f t="shared" si="3"/>
        <v>6.815629530310971E-2</v>
      </c>
      <c r="U42" s="34">
        <f t="shared" si="1"/>
        <v>-13736</v>
      </c>
      <c r="V42" s="18">
        <f t="shared" si="2"/>
        <v>-8.0479502217639165E-2</v>
      </c>
    </row>
    <row r="43" spans="2:256" x14ac:dyDescent="0.25">
      <c r="B43" s="5" t="s">
        <v>27</v>
      </c>
      <c r="C43" s="45">
        <v>109032</v>
      </c>
      <c r="D43" s="45">
        <v>109108</v>
      </c>
      <c r="E43" s="49">
        <v>111144</v>
      </c>
      <c r="F43" s="49">
        <v>105729</v>
      </c>
      <c r="G43" s="49">
        <v>109002</v>
      </c>
      <c r="H43" s="49">
        <v>119481</v>
      </c>
      <c r="I43" s="33"/>
      <c r="J43" s="38">
        <v>76</v>
      </c>
      <c r="K43" s="38">
        <v>2036</v>
      </c>
      <c r="L43" s="41">
        <v>-5415</v>
      </c>
      <c r="M43" s="41">
        <v>3273</v>
      </c>
      <c r="N43" s="13">
        <f t="shared" si="0"/>
        <v>10479</v>
      </c>
      <c r="O43" s="13"/>
      <c r="P43" s="14">
        <v>1E-3</v>
      </c>
      <c r="Q43" s="14">
        <v>1.9E-2</v>
      </c>
      <c r="R43" s="18">
        <v>-4.9000000000000002E-2</v>
      </c>
      <c r="S43" s="18">
        <v>3.1E-2</v>
      </c>
      <c r="T43" s="18">
        <f t="shared" si="3"/>
        <v>9.6135850718335442E-2</v>
      </c>
      <c r="U43" s="34">
        <f t="shared" si="1"/>
        <v>10449</v>
      </c>
      <c r="V43" s="18">
        <f t="shared" si="2"/>
        <v>9.5834250495267448E-2</v>
      </c>
    </row>
    <row r="44" spans="2:256" x14ac:dyDescent="0.25">
      <c r="C44" s="46"/>
      <c r="D44" s="46"/>
      <c r="E44" s="46"/>
      <c r="F44" s="46"/>
      <c r="G44" s="46"/>
      <c r="H44" s="46"/>
      <c r="J44" s="38"/>
      <c r="K44" s="39"/>
      <c r="L44" s="39"/>
      <c r="M44" s="39"/>
      <c r="N44" s="9" t="str">
        <f t="shared" si="0"/>
        <v/>
      </c>
      <c r="O44" s="9"/>
      <c r="P44" s="9"/>
      <c r="Q44" s="9"/>
      <c r="R44" s="9"/>
      <c r="S44" s="9"/>
      <c r="T44" s="9" t="str">
        <f t="shared" si="3"/>
        <v/>
      </c>
      <c r="U44" s="21" t="str">
        <f t="shared" si="1"/>
        <v/>
      </c>
      <c r="V44" s="9" t="str">
        <f t="shared" si="2"/>
        <v/>
      </c>
    </row>
    <row r="45" spans="2:256" x14ac:dyDescent="0.25">
      <c r="B45" s="4" t="s">
        <v>19</v>
      </c>
      <c r="C45" s="47">
        <v>408272</v>
      </c>
      <c r="D45" s="47">
        <v>378192</v>
      </c>
      <c r="E45" s="47">
        <v>385548</v>
      </c>
      <c r="F45" s="47">
        <v>401754</v>
      </c>
      <c r="G45" s="47">
        <v>397142</v>
      </c>
      <c r="H45" s="47">
        <v>374675</v>
      </c>
      <c r="I45" s="32"/>
      <c r="J45" s="40">
        <v>-30080</v>
      </c>
      <c r="K45" s="40">
        <v>7356</v>
      </c>
      <c r="L45" s="40">
        <v>16206</v>
      </c>
      <c r="M45" s="40">
        <v>-4612</v>
      </c>
      <c r="N45" s="10">
        <f t="shared" si="0"/>
        <v>-22467</v>
      </c>
      <c r="O45" s="10"/>
      <c r="P45" s="11">
        <v>-7.3999999999999996E-2</v>
      </c>
      <c r="Q45" s="11">
        <v>1.9E-2</v>
      </c>
      <c r="R45" s="11">
        <v>4.2000000000000003E-2</v>
      </c>
      <c r="S45" s="11">
        <v>-1.0999999999999999E-2</v>
      </c>
      <c r="T45" s="11">
        <f t="shared" si="3"/>
        <v>-5.6571704831017623E-2</v>
      </c>
      <c r="U45" s="20">
        <f t="shared" si="1"/>
        <v>-33597</v>
      </c>
      <c r="V45" s="11">
        <f t="shared" si="2"/>
        <v>-8.2290727750127371E-2</v>
      </c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</row>
    <row r="46" spans="2:256" x14ac:dyDescent="0.25">
      <c r="C46" s="46"/>
      <c r="D46" s="46"/>
      <c r="E46" s="46"/>
      <c r="F46" s="46"/>
      <c r="G46" s="46"/>
      <c r="H46" s="46"/>
      <c r="J46" s="38"/>
      <c r="K46" s="39"/>
      <c r="L46" s="39"/>
      <c r="M46" s="39"/>
      <c r="N46" s="9" t="str">
        <f t="shared" si="0"/>
        <v/>
      </c>
      <c r="O46" s="9"/>
      <c r="P46" s="9"/>
      <c r="Q46" s="9"/>
      <c r="R46" s="9"/>
      <c r="S46" s="9"/>
      <c r="T46" s="9" t="str">
        <f t="shared" si="3"/>
        <v/>
      </c>
      <c r="U46" s="21" t="str">
        <f t="shared" si="1"/>
        <v/>
      </c>
      <c r="V46" s="9" t="str">
        <f t="shared" si="2"/>
        <v/>
      </c>
    </row>
    <row r="47" spans="2:256" x14ac:dyDescent="0.25">
      <c r="B47" s="5" t="s">
        <v>13</v>
      </c>
      <c r="C47" s="45">
        <v>125019</v>
      </c>
      <c r="D47" s="45">
        <v>123762</v>
      </c>
      <c r="E47" s="45">
        <v>122443</v>
      </c>
      <c r="F47" s="49">
        <v>125385</v>
      </c>
      <c r="G47" s="49">
        <v>133188</v>
      </c>
      <c r="H47" s="49">
        <v>126420</v>
      </c>
      <c r="I47" s="33"/>
      <c r="J47" s="38">
        <v>-1257</v>
      </c>
      <c r="K47" s="38">
        <v>-1319</v>
      </c>
      <c r="L47" s="41">
        <v>2942</v>
      </c>
      <c r="M47" s="41">
        <v>7803</v>
      </c>
      <c r="N47" s="13">
        <f t="shared" si="0"/>
        <v>-6768</v>
      </c>
      <c r="O47" s="13"/>
      <c r="P47" s="14">
        <v>-0.01</v>
      </c>
      <c r="Q47" s="14">
        <v>-1.0999999999999999E-2</v>
      </c>
      <c r="R47" s="18">
        <v>2.4E-2</v>
      </c>
      <c r="S47" s="18">
        <v>6.2E-2</v>
      </c>
      <c r="T47" s="18">
        <f t="shared" si="3"/>
        <v>-5.0815388773763404E-2</v>
      </c>
      <c r="U47" s="34">
        <f t="shared" si="1"/>
        <v>1401</v>
      </c>
      <c r="V47" s="18">
        <f t="shared" si="2"/>
        <v>1.1206296642910278E-2</v>
      </c>
    </row>
    <row r="48" spans="2:256" x14ac:dyDescent="0.25">
      <c r="B48" s="5" t="s">
        <v>24</v>
      </c>
      <c r="C48" s="45">
        <v>64305</v>
      </c>
      <c r="D48" s="45">
        <v>55657</v>
      </c>
      <c r="E48" s="45">
        <v>56424</v>
      </c>
      <c r="F48" s="49">
        <v>56650</v>
      </c>
      <c r="G48" s="49">
        <v>60255</v>
      </c>
      <c r="H48" s="49">
        <v>65212</v>
      </c>
      <c r="I48" s="33"/>
      <c r="J48" s="38">
        <v>-8648</v>
      </c>
      <c r="K48" s="38">
        <v>767</v>
      </c>
      <c r="L48" s="41">
        <v>226</v>
      </c>
      <c r="M48" s="41">
        <v>3605</v>
      </c>
      <c r="N48" s="13">
        <f t="shared" si="0"/>
        <v>4957</v>
      </c>
      <c r="O48" s="13"/>
      <c r="P48" s="14">
        <v>-0.13400000000000001</v>
      </c>
      <c r="Q48" s="14">
        <v>1.4E-2</v>
      </c>
      <c r="R48" s="18">
        <v>4.0000000000000001E-3</v>
      </c>
      <c r="S48" s="18">
        <v>6.4000000000000001E-2</v>
      </c>
      <c r="T48" s="18">
        <f t="shared" si="3"/>
        <v>8.226703178159489E-2</v>
      </c>
      <c r="U48" s="34">
        <f t="shared" si="1"/>
        <v>907</v>
      </c>
      <c r="V48" s="18">
        <f t="shared" si="2"/>
        <v>1.4104657491641396E-2</v>
      </c>
    </row>
    <row r="49" spans="2:22" x14ac:dyDescent="0.25">
      <c r="B49" s="5" t="s">
        <v>32</v>
      </c>
      <c r="C49" s="45">
        <v>95542</v>
      </c>
      <c r="D49" s="45">
        <v>91254</v>
      </c>
      <c r="E49" s="45">
        <v>92057</v>
      </c>
      <c r="F49" s="49">
        <v>88470</v>
      </c>
      <c r="G49" s="49">
        <v>92852</v>
      </c>
      <c r="H49" s="49">
        <v>83739</v>
      </c>
      <c r="I49" s="33"/>
      <c r="J49" s="38">
        <v>-4288</v>
      </c>
      <c r="K49" s="38">
        <v>803</v>
      </c>
      <c r="L49" s="41">
        <v>-3587</v>
      </c>
      <c r="M49" s="41">
        <v>4382</v>
      </c>
      <c r="N49" s="13">
        <f t="shared" si="0"/>
        <v>-9113</v>
      </c>
      <c r="O49" s="13"/>
      <c r="P49" s="14">
        <v>-4.4999999999999998E-2</v>
      </c>
      <c r="Q49" s="14">
        <v>8.9999999999999993E-3</v>
      </c>
      <c r="R49" s="18">
        <v>-3.9E-2</v>
      </c>
      <c r="S49" s="18">
        <v>0.05</v>
      </c>
      <c r="T49" s="18">
        <f t="shared" si="3"/>
        <v>-9.8145435747210616E-2</v>
      </c>
      <c r="U49" s="34">
        <f t="shared" si="1"/>
        <v>-11803</v>
      </c>
      <c r="V49" s="18">
        <f t="shared" si="2"/>
        <v>-0.12353729249963367</v>
      </c>
    </row>
    <row r="50" spans="2:22" ht="13.8" thickBot="1" x14ac:dyDescent="0.3">
      <c r="B50" s="7" t="s">
        <v>33</v>
      </c>
      <c r="C50" s="51">
        <v>123406</v>
      </c>
      <c r="D50" s="51">
        <v>107519</v>
      </c>
      <c r="E50" s="51">
        <v>114624</v>
      </c>
      <c r="F50" s="51">
        <v>131249</v>
      </c>
      <c r="G50" s="51">
        <v>110847</v>
      </c>
      <c r="H50" s="51">
        <v>99304</v>
      </c>
      <c r="I50" s="35"/>
      <c r="J50" s="43">
        <v>-15887</v>
      </c>
      <c r="K50" s="43">
        <v>7105</v>
      </c>
      <c r="L50" s="44">
        <v>16625</v>
      </c>
      <c r="M50" s="44">
        <v>-20402</v>
      </c>
      <c r="N50" s="15">
        <f t="shared" si="0"/>
        <v>-11543</v>
      </c>
      <c r="O50" s="15"/>
      <c r="P50" s="16">
        <v>-0.129</v>
      </c>
      <c r="Q50" s="16">
        <v>6.6000000000000003E-2</v>
      </c>
      <c r="R50" s="19">
        <v>0.14499999999999999</v>
      </c>
      <c r="S50" s="19">
        <v>-0.155</v>
      </c>
      <c r="T50" s="19">
        <f t="shared" si="3"/>
        <v>-0.10413452777251526</v>
      </c>
      <c r="U50" s="36">
        <f t="shared" si="1"/>
        <v>-24102</v>
      </c>
      <c r="V50" s="19">
        <f t="shared" si="2"/>
        <v>-0.19530654911430562</v>
      </c>
    </row>
    <row r="51" spans="2:22" x14ac:dyDescent="0.25">
      <c r="B51" s="6" t="s">
        <v>40</v>
      </c>
    </row>
    <row r="52" spans="2:22" x14ac:dyDescent="0.25">
      <c r="B52" s="23" t="s">
        <v>43</v>
      </c>
    </row>
    <row r="53" spans="2:22" ht="9" customHeight="1" x14ac:dyDescent="0.25"/>
    <row r="54" spans="2:22" x14ac:dyDescent="0.25">
      <c r="B54" s="23" t="s">
        <v>41</v>
      </c>
    </row>
    <row r="55" spans="2:22" x14ac:dyDescent="0.25">
      <c r="B55" s="23" t="s">
        <v>85</v>
      </c>
    </row>
  </sheetData>
  <mergeCells count="3">
    <mergeCell ref="B2:S2"/>
    <mergeCell ref="J5:N5"/>
    <mergeCell ref="P5:T5"/>
  </mergeCells>
  <phoneticPr fontId="0" type="noConversion"/>
  <printOptions horizontalCentered="1" verticalCentered="1"/>
  <pageMargins left="0" right="0.25" top="0.25" bottom="0.25" header="0.5" footer="0.5"/>
  <pageSetup scale="7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6"/>
  <sheetViews>
    <sheetView workbookViewId="0">
      <selection activeCell="D3" sqref="D3:D25"/>
    </sheetView>
  </sheetViews>
  <sheetFormatPr defaultRowHeight="13.2" x14ac:dyDescent="0.25"/>
  <cols>
    <col min="1" max="1" width="17.44140625" bestFit="1" customWidth="1"/>
  </cols>
  <sheetData>
    <row r="2" spans="1:4" x14ac:dyDescent="0.25">
      <c r="A2" t="s">
        <v>46</v>
      </c>
      <c r="B2" t="s">
        <v>47</v>
      </c>
      <c r="C2" t="s">
        <v>48</v>
      </c>
      <c r="D2" t="s">
        <v>84</v>
      </c>
    </row>
    <row r="3" spans="1:4" x14ac:dyDescent="0.25">
      <c r="A3" t="s">
        <v>49</v>
      </c>
      <c r="B3">
        <v>1</v>
      </c>
      <c r="C3">
        <v>36643</v>
      </c>
      <c r="D3">
        <v>36261</v>
      </c>
    </row>
    <row r="4" spans="1:4" x14ac:dyDescent="0.25">
      <c r="A4" t="s">
        <v>50</v>
      </c>
      <c r="B4">
        <v>3</v>
      </c>
      <c r="C4">
        <v>29244</v>
      </c>
      <c r="D4">
        <v>28111</v>
      </c>
    </row>
    <row r="5" spans="1:4" x14ac:dyDescent="0.25">
      <c r="A5" t="s">
        <v>51</v>
      </c>
      <c r="B5">
        <v>5</v>
      </c>
      <c r="C5">
        <v>78282</v>
      </c>
      <c r="D5">
        <v>70419</v>
      </c>
    </row>
    <row r="6" spans="1:4" x14ac:dyDescent="0.25">
      <c r="A6" t="s">
        <v>52</v>
      </c>
      <c r="B6">
        <v>9</v>
      </c>
      <c r="C6">
        <v>26443</v>
      </c>
      <c r="D6">
        <v>32901</v>
      </c>
    </row>
    <row r="7" spans="1:4" x14ac:dyDescent="0.25">
      <c r="A7" t="s">
        <v>53</v>
      </c>
      <c r="B7">
        <v>11</v>
      </c>
      <c r="C7">
        <v>131277</v>
      </c>
      <c r="D7">
        <v>150357</v>
      </c>
    </row>
    <row r="8" spans="1:4" x14ac:dyDescent="0.25">
      <c r="A8" t="s">
        <v>54</v>
      </c>
      <c r="B8">
        <v>13</v>
      </c>
      <c r="C8">
        <v>141934</v>
      </c>
      <c r="D8">
        <v>132630</v>
      </c>
    </row>
    <row r="9" spans="1:4" x14ac:dyDescent="0.25">
      <c r="A9" t="s">
        <v>55</v>
      </c>
      <c r="B9">
        <v>15</v>
      </c>
      <c r="C9">
        <v>85026</v>
      </c>
      <c r="D9">
        <v>76667</v>
      </c>
    </row>
    <row r="10" spans="1:4" x14ac:dyDescent="0.25">
      <c r="A10" t="s">
        <v>56</v>
      </c>
      <c r="B10">
        <v>17</v>
      </c>
      <c r="C10">
        <v>52147</v>
      </c>
      <c r="D10">
        <v>46659</v>
      </c>
    </row>
    <row r="11" spans="1:4" x14ac:dyDescent="0.25">
      <c r="A11" t="s">
        <v>57</v>
      </c>
      <c r="B11">
        <v>19</v>
      </c>
      <c r="C11">
        <v>133188</v>
      </c>
      <c r="D11">
        <v>126420</v>
      </c>
    </row>
    <row r="12" spans="1:4" x14ac:dyDescent="0.25">
      <c r="A12" t="s">
        <v>58</v>
      </c>
      <c r="B12">
        <v>21</v>
      </c>
      <c r="C12">
        <v>202087</v>
      </c>
      <c r="D12">
        <v>181512</v>
      </c>
    </row>
    <row r="13" spans="1:4" x14ac:dyDescent="0.25">
      <c r="A13" t="s">
        <v>59</v>
      </c>
      <c r="B13">
        <v>23</v>
      </c>
      <c r="C13">
        <v>95514</v>
      </c>
      <c r="D13">
        <v>95197</v>
      </c>
    </row>
    <row r="14" spans="1:4" x14ac:dyDescent="0.25">
      <c r="A14" t="s">
        <v>60</v>
      </c>
      <c r="B14">
        <v>25</v>
      </c>
      <c r="C14">
        <v>75166</v>
      </c>
      <c r="D14">
        <v>65472</v>
      </c>
    </row>
    <row r="15" spans="1:4" x14ac:dyDescent="0.25">
      <c r="A15" t="s">
        <v>61</v>
      </c>
      <c r="B15">
        <v>27</v>
      </c>
      <c r="C15">
        <v>29371</v>
      </c>
      <c r="D15">
        <v>37475</v>
      </c>
    </row>
    <row r="16" spans="1:4" x14ac:dyDescent="0.25">
      <c r="A16" t="s">
        <v>62</v>
      </c>
      <c r="B16">
        <v>29</v>
      </c>
      <c r="C16">
        <v>128220</v>
      </c>
      <c r="D16">
        <v>133201</v>
      </c>
    </row>
    <row r="17" spans="1:4" x14ac:dyDescent="0.25">
      <c r="A17" t="s">
        <v>63</v>
      </c>
      <c r="B17">
        <v>31</v>
      </c>
      <c r="C17">
        <v>67613</v>
      </c>
      <c r="D17">
        <v>63493</v>
      </c>
    </row>
    <row r="18" spans="1:4" x14ac:dyDescent="0.25">
      <c r="A18" t="s">
        <v>64</v>
      </c>
      <c r="B18">
        <v>33</v>
      </c>
      <c r="C18">
        <v>37005</v>
      </c>
      <c r="D18">
        <v>32607</v>
      </c>
    </row>
    <row r="19" spans="1:4" x14ac:dyDescent="0.25">
      <c r="A19" t="s">
        <v>65</v>
      </c>
      <c r="B19">
        <v>35</v>
      </c>
      <c r="C19">
        <v>146927</v>
      </c>
      <c r="D19">
        <v>156941</v>
      </c>
    </row>
    <row r="20" spans="1:4" x14ac:dyDescent="0.25">
      <c r="A20" t="s">
        <v>66</v>
      </c>
      <c r="B20">
        <v>37</v>
      </c>
      <c r="C20">
        <v>68648</v>
      </c>
      <c r="D20">
        <v>67086</v>
      </c>
    </row>
    <row r="21" spans="1:4" x14ac:dyDescent="0.25">
      <c r="A21" t="s">
        <v>67</v>
      </c>
      <c r="B21">
        <v>39</v>
      </c>
      <c r="C21">
        <v>60255</v>
      </c>
      <c r="D21">
        <v>65212</v>
      </c>
    </row>
    <row r="22" spans="1:4" x14ac:dyDescent="0.25">
      <c r="A22" t="s">
        <v>68</v>
      </c>
      <c r="B22">
        <v>41</v>
      </c>
      <c r="C22">
        <v>109002</v>
      </c>
      <c r="D22">
        <v>119481</v>
      </c>
    </row>
    <row r="23" spans="1:4" x14ac:dyDescent="0.25">
      <c r="A23" t="s">
        <v>69</v>
      </c>
      <c r="B23">
        <v>43</v>
      </c>
      <c r="C23">
        <v>114065</v>
      </c>
      <c r="D23">
        <v>129600</v>
      </c>
    </row>
    <row r="24" spans="1:4" x14ac:dyDescent="0.25">
      <c r="A24" t="s">
        <v>70</v>
      </c>
      <c r="B24">
        <v>45</v>
      </c>
      <c r="C24">
        <v>92852</v>
      </c>
      <c r="D24">
        <v>83739</v>
      </c>
    </row>
    <row r="25" spans="1:4" x14ac:dyDescent="0.25">
      <c r="A25" t="s">
        <v>71</v>
      </c>
      <c r="B25">
        <v>47</v>
      </c>
      <c r="C25">
        <v>110847</v>
      </c>
      <c r="D25">
        <v>99304</v>
      </c>
    </row>
    <row r="26" spans="1:4" x14ac:dyDescent="0.25">
      <c r="C26">
        <f t="shared" ref="C26:D26" si="0">SUM(C3:C25)</f>
        <v>2051756</v>
      </c>
      <c r="D26">
        <f t="shared" si="0"/>
        <v>2030745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84"/>
  <sheetViews>
    <sheetView topLeftCell="A43" workbookViewId="0">
      <selection activeCell="G84" sqref="G44:G84"/>
    </sheetView>
  </sheetViews>
  <sheetFormatPr defaultRowHeight="13.2" x14ac:dyDescent="0.25"/>
  <cols>
    <col min="1" max="1" width="17.44140625" bestFit="1" customWidth="1"/>
    <col min="6" max="6" width="24.109375" bestFit="1" customWidth="1"/>
    <col min="7" max="7" width="9.77734375" customWidth="1"/>
    <col min="9" max="9" width="17.44140625" bestFit="1" customWidth="1"/>
  </cols>
  <sheetData>
    <row r="3" spans="3:12" x14ac:dyDescent="0.25">
      <c r="C3" t="s">
        <v>72</v>
      </c>
      <c r="D3" t="s">
        <v>73</v>
      </c>
      <c r="E3" t="s">
        <v>74</v>
      </c>
      <c r="F3" t="s">
        <v>75</v>
      </c>
      <c r="G3" t="s">
        <v>76</v>
      </c>
    </row>
    <row r="4" spans="3:12" x14ac:dyDescent="0.25">
      <c r="C4">
        <v>1</v>
      </c>
      <c r="D4">
        <v>1</v>
      </c>
      <c r="E4">
        <v>24</v>
      </c>
      <c r="F4" t="s">
        <v>77</v>
      </c>
      <c r="G4" s="3">
        <v>2030745</v>
      </c>
      <c r="I4" t="s">
        <v>46</v>
      </c>
      <c r="J4" t="s">
        <v>47</v>
      </c>
      <c r="K4" t="s">
        <v>48</v>
      </c>
      <c r="L4">
        <v>2012</v>
      </c>
    </row>
    <row r="5" spans="3:12" x14ac:dyDescent="0.25">
      <c r="C5">
        <v>2</v>
      </c>
      <c r="G5" s="37"/>
      <c r="I5" t="s">
        <v>49</v>
      </c>
      <c r="J5">
        <v>1</v>
      </c>
      <c r="K5">
        <v>302</v>
      </c>
      <c r="L5">
        <v>291</v>
      </c>
    </row>
    <row r="6" spans="3:12" x14ac:dyDescent="0.25">
      <c r="C6">
        <v>3</v>
      </c>
      <c r="D6">
        <v>2</v>
      </c>
      <c r="F6" t="s">
        <v>78</v>
      </c>
      <c r="G6" s="3">
        <v>334107</v>
      </c>
      <c r="I6" t="s">
        <v>50</v>
      </c>
      <c r="J6">
        <v>3</v>
      </c>
      <c r="K6">
        <v>377</v>
      </c>
      <c r="L6">
        <v>381</v>
      </c>
    </row>
    <row r="7" spans="3:12" x14ac:dyDescent="0.25">
      <c r="C7">
        <v>4</v>
      </c>
      <c r="D7">
        <v>3</v>
      </c>
      <c r="E7">
        <v>24003</v>
      </c>
      <c r="F7" t="s">
        <v>4</v>
      </c>
      <c r="G7" s="3">
        <v>28111</v>
      </c>
      <c r="I7" t="s">
        <v>51</v>
      </c>
      <c r="J7">
        <v>5</v>
      </c>
      <c r="K7">
        <v>751</v>
      </c>
      <c r="L7">
        <v>640</v>
      </c>
    </row>
    <row r="8" spans="3:12" x14ac:dyDescent="0.25">
      <c r="C8">
        <v>5</v>
      </c>
      <c r="D8">
        <v>4</v>
      </c>
      <c r="E8">
        <v>24005</v>
      </c>
      <c r="F8" t="s">
        <v>6</v>
      </c>
      <c r="G8" s="3">
        <v>70419</v>
      </c>
      <c r="I8" t="s">
        <v>52</v>
      </c>
      <c r="J8">
        <v>9</v>
      </c>
      <c r="K8">
        <v>274</v>
      </c>
      <c r="L8">
        <v>269</v>
      </c>
    </row>
    <row r="9" spans="3:12" x14ac:dyDescent="0.25">
      <c r="C9">
        <v>6</v>
      </c>
      <c r="D9">
        <v>5</v>
      </c>
      <c r="E9">
        <v>24013</v>
      </c>
      <c r="F9" t="s">
        <v>10</v>
      </c>
      <c r="G9" s="3">
        <v>132630</v>
      </c>
      <c r="I9" t="s">
        <v>53</v>
      </c>
      <c r="J9">
        <v>11</v>
      </c>
      <c r="K9">
        <v>574</v>
      </c>
      <c r="L9">
        <v>658</v>
      </c>
    </row>
    <row r="10" spans="3:12" x14ac:dyDescent="0.25">
      <c r="C10">
        <v>7</v>
      </c>
      <c r="D10">
        <v>6</v>
      </c>
      <c r="E10">
        <v>24025</v>
      </c>
      <c r="F10" t="s">
        <v>16</v>
      </c>
      <c r="G10" s="3">
        <v>65472</v>
      </c>
      <c r="I10" t="s">
        <v>54</v>
      </c>
      <c r="J10">
        <v>13</v>
      </c>
      <c r="K10">
        <v>1148</v>
      </c>
      <c r="L10">
        <v>1092</v>
      </c>
    </row>
    <row r="11" spans="3:12" x14ac:dyDescent="0.25">
      <c r="C11">
        <v>8</v>
      </c>
      <c r="D11">
        <v>7</v>
      </c>
      <c r="E11">
        <v>24027</v>
      </c>
      <c r="F11" t="s">
        <v>17</v>
      </c>
      <c r="G11" s="3">
        <v>37475</v>
      </c>
      <c r="I11" t="s">
        <v>55</v>
      </c>
      <c r="J11">
        <v>15</v>
      </c>
      <c r="K11">
        <v>583</v>
      </c>
      <c r="L11">
        <v>496</v>
      </c>
    </row>
    <row r="12" spans="3:12" x14ac:dyDescent="0.25">
      <c r="C12">
        <v>9</v>
      </c>
      <c r="D12">
        <v>8</v>
      </c>
      <c r="E12">
        <v>24510</v>
      </c>
      <c r="F12" t="s">
        <v>5</v>
      </c>
      <c r="G12" s="3">
        <v>0</v>
      </c>
      <c r="I12" t="s">
        <v>56</v>
      </c>
      <c r="J12">
        <v>17</v>
      </c>
      <c r="K12">
        <v>418</v>
      </c>
      <c r="L12">
        <v>382</v>
      </c>
    </row>
    <row r="13" spans="3:12" x14ac:dyDescent="0.25">
      <c r="C13">
        <v>10</v>
      </c>
      <c r="G13" s="37"/>
      <c r="I13" t="s">
        <v>57</v>
      </c>
      <c r="J13">
        <v>19</v>
      </c>
      <c r="K13">
        <v>424</v>
      </c>
      <c r="L13">
        <v>423</v>
      </c>
    </row>
    <row r="14" spans="3:12" x14ac:dyDescent="0.25">
      <c r="C14">
        <v>11</v>
      </c>
      <c r="D14">
        <v>9</v>
      </c>
      <c r="F14" t="s">
        <v>79</v>
      </c>
      <c r="G14" s="3">
        <v>277612</v>
      </c>
      <c r="I14" t="s">
        <v>58</v>
      </c>
      <c r="J14">
        <v>21</v>
      </c>
      <c r="K14">
        <v>1442</v>
      </c>
      <c r="L14">
        <v>1308</v>
      </c>
    </row>
    <row r="15" spans="3:12" x14ac:dyDescent="0.25">
      <c r="C15">
        <v>12</v>
      </c>
      <c r="D15">
        <v>10</v>
      </c>
      <c r="E15">
        <v>24021</v>
      </c>
      <c r="F15" t="s">
        <v>14</v>
      </c>
      <c r="G15" s="3">
        <v>181512</v>
      </c>
      <c r="I15" t="s">
        <v>59</v>
      </c>
      <c r="J15">
        <v>23</v>
      </c>
      <c r="K15">
        <v>677</v>
      </c>
      <c r="L15">
        <v>667</v>
      </c>
    </row>
    <row r="16" spans="3:12" x14ac:dyDescent="0.25">
      <c r="C16">
        <v>13</v>
      </c>
      <c r="D16">
        <v>11</v>
      </c>
      <c r="E16">
        <v>24031</v>
      </c>
      <c r="F16" t="s">
        <v>21</v>
      </c>
      <c r="G16" s="3">
        <v>63493</v>
      </c>
      <c r="I16" t="s">
        <v>60</v>
      </c>
      <c r="J16">
        <v>25</v>
      </c>
      <c r="K16">
        <v>704</v>
      </c>
      <c r="L16">
        <v>582</v>
      </c>
    </row>
    <row r="17" spans="3:12" x14ac:dyDescent="0.25">
      <c r="C17">
        <v>14</v>
      </c>
      <c r="D17">
        <v>12</v>
      </c>
      <c r="E17">
        <v>24033</v>
      </c>
      <c r="F17" t="s">
        <v>22</v>
      </c>
      <c r="G17" s="3">
        <v>32607</v>
      </c>
      <c r="I17" t="s">
        <v>61</v>
      </c>
      <c r="J17">
        <v>27</v>
      </c>
      <c r="K17">
        <v>335</v>
      </c>
      <c r="L17">
        <v>293</v>
      </c>
    </row>
    <row r="18" spans="3:12" x14ac:dyDescent="0.25">
      <c r="C18">
        <v>15</v>
      </c>
      <c r="G18" s="37"/>
      <c r="I18" t="s">
        <v>62</v>
      </c>
      <c r="J18">
        <v>29</v>
      </c>
      <c r="K18">
        <v>377</v>
      </c>
      <c r="L18">
        <v>367</v>
      </c>
    </row>
    <row r="19" spans="3:12" x14ac:dyDescent="0.25">
      <c r="C19">
        <v>16</v>
      </c>
      <c r="D19">
        <v>13</v>
      </c>
      <c r="F19" t="s">
        <v>80</v>
      </c>
      <c r="G19" s="3">
        <v>146646</v>
      </c>
      <c r="I19" t="s">
        <v>63</v>
      </c>
      <c r="J19">
        <v>31</v>
      </c>
      <c r="K19">
        <v>561</v>
      </c>
      <c r="L19">
        <v>540</v>
      </c>
    </row>
    <row r="20" spans="3:12" x14ac:dyDescent="0.25">
      <c r="C20">
        <v>17</v>
      </c>
      <c r="D20">
        <v>14</v>
      </c>
      <c r="E20">
        <v>24009</v>
      </c>
      <c r="F20" t="s">
        <v>8</v>
      </c>
      <c r="G20" s="3">
        <v>32901</v>
      </c>
      <c r="I20" t="s">
        <v>64</v>
      </c>
      <c r="J20">
        <v>33</v>
      </c>
      <c r="K20">
        <v>375</v>
      </c>
      <c r="L20">
        <v>347</v>
      </c>
    </row>
    <row r="21" spans="3:12" x14ac:dyDescent="0.25">
      <c r="C21">
        <v>18</v>
      </c>
      <c r="D21">
        <v>15</v>
      </c>
      <c r="E21">
        <v>24017</v>
      </c>
      <c r="F21" t="s">
        <v>12</v>
      </c>
      <c r="G21" s="3">
        <v>46659</v>
      </c>
      <c r="I21" t="s">
        <v>65</v>
      </c>
      <c r="J21">
        <v>35</v>
      </c>
      <c r="K21">
        <v>521</v>
      </c>
      <c r="L21">
        <v>530</v>
      </c>
    </row>
    <row r="22" spans="3:12" x14ac:dyDescent="0.25">
      <c r="C22">
        <v>19</v>
      </c>
      <c r="D22">
        <v>16</v>
      </c>
      <c r="E22">
        <v>24037</v>
      </c>
      <c r="F22" t="s">
        <v>26</v>
      </c>
      <c r="G22" s="3">
        <v>67086</v>
      </c>
      <c r="I22" t="s">
        <v>66</v>
      </c>
      <c r="J22">
        <v>37</v>
      </c>
      <c r="K22">
        <v>621</v>
      </c>
      <c r="L22">
        <v>632</v>
      </c>
    </row>
    <row r="23" spans="3:12" x14ac:dyDescent="0.25">
      <c r="C23">
        <v>20</v>
      </c>
      <c r="G23" s="37"/>
      <c r="I23" t="s">
        <v>67</v>
      </c>
      <c r="J23">
        <v>39</v>
      </c>
      <c r="K23">
        <v>329</v>
      </c>
      <c r="L23">
        <v>286</v>
      </c>
    </row>
    <row r="24" spans="3:12" x14ac:dyDescent="0.25">
      <c r="C24">
        <v>21</v>
      </c>
      <c r="D24">
        <v>17</v>
      </c>
      <c r="F24" t="s">
        <v>81</v>
      </c>
      <c r="G24" s="3">
        <v>261058</v>
      </c>
      <c r="I24" t="s">
        <v>68</v>
      </c>
      <c r="J24">
        <v>41</v>
      </c>
      <c r="K24">
        <v>305</v>
      </c>
      <c r="L24">
        <v>328</v>
      </c>
    </row>
    <row r="25" spans="3:12" x14ac:dyDescent="0.25">
      <c r="C25">
        <v>22</v>
      </c>
      <c r="D25">
        <v>18</v>
      </c>
      <c r="E25">
        <v>24001</v>
      </c>
      <c r="F25" t="s">
        <v>3</v>
      </c>
      <c r="G25" s="3">
        <v>36261</v>
      </c>
      <c r="I25" t="s">
        <v>69</v>
      </c>
      <c r="J25">
        <v>43</v>
      </c>
      <c r="K25">
        <v>844</v>
      </c>
      <c r="L25">
        <v>860</v>
      </c>
    </row>
    <row r="26" spans="3:12" x14ac:dyDescent="0.25">
      <c r="C26">
        <v>23</v>
      </c>
      <c r="D26">
        <v>19</v>
      </c>
      <c r="E26">
        <v>24023</v>
      </c>
      <c r="F26" t="s">
        <v>15</v>
      </c>
      <c r="G26" s="3">
        <v>95197</v>
      </c>
      <c r="I26" t="s">
        <v>70</v>
      </c>
      <c r="J26">
        <v>45</v>
      </c>
      <c r="K26">
        <v>508</v>
      </c>
      <c r="L26">
        <v>510</v>
      </c>
    </row>
    <row r="27" spans="3:12" x14ac:dyDescent="0.25">
      <c r="C27">
        <v>24</v>
      </c>
      <c r="D27">
        <v>20</v>
      </c>
      <c r="E27">
        <v>24043</v>
      </c>
      <c r="F27" t="s">
        <v>29</v>
      </c>
      <c r="G27" s="3">
        <v>129600</v>
      </c>
      <c r="I27" t="s">
        <v>71</v>
      </c>
      <c r="J27">
        <v>47</v>
      </c>
      <c r="K27">
        <v>384</v>
      </c>
      <c r="L27">
        <v>374</v>
      </c>
    </row>
    <row r="28" spans="3:12" x14ac:dyDescent="0.25">
      <c r="C28">
        <v>25</v>
      </c>
      <c r="G28" s="37"/>
    </row>
    <row r="29" spans="3:12" x14ac:dyDescent="0.25">
      <c r="C29">
        <v>26</v>
      </c>
      <c r="D29">
        <v>21</v>
      </c>
      <c r="F29" t="s">
        <v>82</v>
      </c>
      <c r="G29" s="3">
        <v>636647</v>
      </c>
    </row>
    <row r="30" spans="3:12" x14ac:dyDescent="0.25">
      <c r="C30">
        <v>27</v>
      </c>
      <c r="D30">
        <v>22</v>
      </c>
      <c r="E30">
        <v>24011</v>
      </c>
      <c r="F30" t="s">
        <v>9</v>
      </c>
      <c r="G30" s="3">
        <v>150357</v>
      </c>
    </row>
    <row r="31" spans="3:12" x14ac:dyDescent="0.25">
      <c r="C31">
        <v>28</v>
      </c>
      <c r="D31">
        <v>23</v>
      </c>
      <c r="E31">
        <v>24015</v>
      </c>
      <c r="F31" t="s">
        <v>11</v>
      </c>
      <c r="G31" s="3">
        <v>76667</v>
      </c>
    </row>
    <row r="32" spans="3:12" x14ac:dyDescent="0.25">
      <c r="C32">
        <v>29</v>
      </c>
      <c r="D32">
        <v>24</v>
      </c>
      <c r="E32">
        <v>24029</v>
      </c>
      <c r="F32" t="s">
        <v>18</v>
      </c>
      <c r="G32" s="3">
        <v>133201</v>
      </c>
    </row>
    <row r="33" spans="3:7" x14ac:dyDescent="0.25">
      <c r="C33">
        <v>30</v>
      </c>
      <c r="D33">
        <v>25</v>
      </c>
      <c r="E33">
        <v>24035</v>
      </c>
      <c r="F33" t="s">
        <v>23</v>
      </c>
      <c r="G33" s="3">
        <v>156941</v>
      </c>
    </row>
    <row r="34" spans="3:7" x14ac:dyDescent="0.25">
      <c r="C34">
        <v>31</v>
      </c>
      <c r="D34">
        <v>26</v>
      </c>
      <c r="E34">
        <v>24041</v>
      </c>
      <c r="F34" t="s">
        <v>27</v>
      </c>
      <c r="G34" s="3">
        <v>119481</v>
      </c>
    </row>
    <row r="35" spans="3:7" x14ac:dyDescent="0.25">
      <c r="C35">
        <v>32</v>
      </c>
      <c r="G35" s="37"/>
    </row>
    <row r="36" spans="3:7" x14ac:dyDescent="0.25">
      <c r="C36">
        <v>33</v>
      </c>
      <c r="D36">
        <v>27</v>
      </c>
      <c r="F36" t="s">
        <v>83</v>
      </c>
      <c r="G36" s="3">
        <v>374675</v>
      </c>
    </row>
    <row r="37" spans="3:7" x14ac:dyDescent="0.25">
      <c r="C37">
        <v>34</v>
      </c>
      <c r="D37">
        <v>28</v>
      </c>
      <c r="E37">
        <v>24019</v>
      </c>
      <c r="F37" t="s">
        <v>13</v>
      </c>
      <c r="G37" s="3">
        <v>126420</v>
      </c>
    </row>
    <row r="38" spans="3:7" x14ac:dyDescent="0.25">
      <c r="C38">
        <v>35</v>
      </c>
      <c r="D38">
        <v>29</v>
      </c>
      <c r="E38">
        <v>24039</v>
      </c>
      <c r="F38" t="s">
        <v>24</v>
      </c>
      <c r="G38" s="3">
        <v>65212</v>
      </c>
    </row>
    <row r="39" spans="3:7" x14ac:dyDescent="0.25">
      <c r="C39">
        <v>36</v>
      </c>
      <c r="D39">
        <v>30</v>
      </c>
      <c r="E39">
        <v>24045</v>
      </c>
      <c r="F39" t="s">
        <v>32</v>
      </c>
      <c r="G39" s="3">
        <v>83739</v>
      </c>
    </row>
    <row r="40" spans="3:7" x14ac:dyDescent="0.25">
      <c r="C40">
        <v>37</v>
      </c>
      <c r="D40">
        <v>31</v>
      </c>
      <c r="E40">
        <v>24047</v>
      </c>
      <c r="F40" t="s">
        <v>33</v>
      </c>
      <c r="G40" s="3">
        <v>99304</v>
      </c>
    </row>
    <row r="44" spans="3:7" x14ac:dyDescent="0.25">
      <c r="F44" t="s">
        <v>78</v>
      </c>
      <c r="G44" s="3">
        <v>334107</v>
      </c>
    </row>
    <row r="45" spans="3:7" x14ac:dyDescent="0.25">
      <c r="G45" s="3"/>
    </row>
    <row r="46" spans="3:7" x14ac:dyDescent="0.25">
      <c r="F46" t="s">
        <v>4</v>
      </c>
      <c r="G46" s="3">
        <v>28111</v>
      </c>
    </row>
    <row r="47" spans="3:7" x14ac:dyDescent="0.25">
      <c r="F47" t="s">
        <v>6</v>
      </c>
      <c r="G47" s="3">
        <v>70419</v>
      </c>
    </row>
    <row r="48" spans="3:7" x14ac:dyDescent="0.25">
      <c r="F48" t="s">
        <v>10</v>
      </c>
      <c r="G48" s="3">
        <v>132630</v>
      </c>
    </row>
    <row r="49" spans="6:7" x14ac:dyDescent="0.25">
      <c r="F49" t="s">
        <v>16</v>
      </c>
      <c r="G49" s="3">
        <v>65472</v>
      </c>
    </row>
    <row r="50" spans="6:7" x14ac:dyDescent="0.25">
      <c r="F50" t="s">
        <v>17</v>
      </c>
      <c r="G50" s="3">
        <v>37475</v>
      </c>
    </row>
    <row r="51" spans="6:7" x14ac:dyDescent="0.25">
      <c r="F51" t="s">
        <v>5</v>
      </c>
      <c r="G51" s="3">
        <v>0</v>
      </c>
    </row>
    <row r="52" spans="6:7" x14ac:dyDescent="0.25">
      <c r="G52" s="37"/>
    </row>
    <row r="53" spans="6:7" x14ac:dyDescent="0.25">
      <c r="F53" t="s">
        <v>79</v>
      </c>
      <c r="G53" s="3">
        <v>277612</v>
      </c>
    </row>
    <row r="54" spans="6:7" x14ac:dyDescent="0.25">
      <c r="G54" s="3"/>
    </row>
    <row r="55" spans="6:7" x14ac:dyDescent="0.25">
      <c r="F55" t="s">
        <v>14</v>
      </c>
      <c r="G55" s="3">
        <v>181512</v>
      </c>
    </row>
    <row r="56" spans="6:7" x14ac:dyDescent="0.25">
      <c r="F56" t="s">
        <v>21</v>
      </c>
      <c r="G56" s="3">
        <v>63493</v>
      </c>
    </row>
    <row r="57" spans="6:7" x14ac:dyDescent="0.25">
      <c r="F57" t="s">
        <v>22</v>
      </c>
      <c r="G57" s="3">
        <v>32607</v>
      </c>
    </row>
    <row r="58" spans="6:7" x14ac:dyDescent="0.25">
      <c r="G58" s="37"/>
    </row>
    <row r="59" spans="6:7" x14ac:dyDescent="0.25">
      <c r="F59" t="s">
        <v>80</v>
      </c>
      <c r="G59" s="3">
        <v>146646</v>
      </c>
    </row>
    <row r="60" spans="6:7" x14ac:dyDescent="0.25">
      <c r="G60" s="3"/>
    </row>
    <row r="61" spans="6:7" x14ac:dyDescent="0.25">
      <c r="F61" t="s">
        <v>8</v>
      </c>
      <c r="G61" s="3">
        <v>32901</v>
      </c>
    </row>
    <row r="62" spans="6:7" x14ac:dyDescent="0.25">
      <c r="F62" t="s">
        <v>12</v>
      </c>
      <c r="G62" s="3">
        <v>46659</v>
      </c>
    </row>
    <row r="63" spans="6:7" x14ac:dyDescent="0.25">
      <c r="F63" t="s">
        <v>26</v>
      </c>
      <c r="G63" s="3">
        <v>67086</v>
      </c>
    </row>
    <row r="64" spans="6:7" x14ac:dyDescent="0.25">
      <c r="G64" s="37"/>
    </row>
    <row r="65" spans="6:7" x14ac:dyDescent="0.25">
      <c r="F65" t="s">
        <v>81</v>
      </c>
      <c r="G65" s="3">
        <v>261058</v>
      </c>
    </row>
    <row r="66" spans="6:7" x14ac:dyDescent="0.25">
      <c r="G66" s="3"/>
    </row>
    <row r="67" spans="6:7" x14ac:dyDescent="0.25">
      <c r="F67" t="s">
        <v>3</v>
      </c>
      <c r="G67" s="3">
        <v>36261</v>
      </c>
    </row>
    <row r="68" spans="6:7" x14ac:dyDescent="0.25">
      <c r="F68" t="s">
        <v>15</v>
      </c>
      <c r="G68" s="3">
        <v>95197</v>
      </c>
    </row>
    <row r="69" spans="6:7" x14ac:dyDescent="0.25">
      <c r="F69" t="s">
        <v>29</v>
      </c>
      <c r="G69" s="3">
        <v>129600</v>
      </c>
    </row>
    <row r="70" spans="6:7" x14ac:dyDescent="0.25">
      <c r="G70" s="37"/>
    </row>
    <row r="71" spans="6:7" x14ac:dyDescent="0.25">
      <c r="F71" t="s">
        <v>82</v>
      </c>
      <c r="G71" s="3">
        <v>636647</v>
      </c>
    </row>
    <row r="72" spans="6:7" x14ac:dyDescent="0.25">
      <c r="G72" s="3"/>
    </row>
    <row r="73" spans="6:7" x14ac:dyDescent="0.25">
      <c r="F73" t="s">
        <v>9</v>
      </c>
      <c r="G73" s="3">
        <v>150357</v>
      </c>
    </row>
    <row r="74" spans="6:7" x14ac:dyDescent="0.25">
      <c r="F74" t="s">
        <v>11</v>
      </c>
      <c r="G74" s="3">
        <v>76667</v>
      </c>
    </row>
    <row r="75" spans="6:7" x14ac:dyDescent="0.25">
      <c r="F75" t="s">
        <v>18</v>
      </c>
      <c r="G75" s="3">
        <v>133201</v>
      </c>
    </row>
    <row r="76" spans="6:7" x14ac:dyDescent="0.25">
      <c r="F76" t="s">
        <v>23</v>
      </c>
      <c r="G76" s="3">
        <v>156941</v>
      </c>
    </row>
    <row r="77" spans="6:7" x14ac:dyDescent="0.25">
      <c r="F77" t="s">
        <v>27</v>
      </c>
      <c r="G77" s="3">
        <v>119481</v>
      </c>
    </row>
    <row r="78" spans="6:7" x14ac:dyDescent="0.25">
      <c r="G78" s="37"/>
    </row>
    <row r="79" spans="6:7" x14ac:dyDescent="0.25">
      <c r="F79" t="s">
        <v>83</v>
      </c>
      <c r="G79" s="3">
        <v>374675</v>
      </c>
    </row>
    <row r="80" spans="6:7" x14ac:dyDescent="0.25">
      <c r="G80" s="3"/>
    </row>
    <row r="81" spans="6:7" x14ac:dyDescent="0.25">
      <c r="F81" t="s">
        <v>13</v>
      </c>
      <c r="G81" s="3">
        <v>126420</v>
      </c>
    </row>
    <row r="82" spans="6:7" x14ac:dyDescent="0.25">
      <c r="F82" t="s">
        <v>24</v>
      </c>
      <c r="G82" s="3">
        <v>65212</v>
      </c>
    </row>
    <row r="83" spans="6:7" x14ac:dyDescent="0.25">
      <c r="F83" t="s">
        <v>32</v>
      </c>
      <c r="G83" s="3">
        <v>83739</v>
      </c>
    </row>
    <row r="84" spans="6:7" x14ac:dyDescent="0.25">
      <c r="F84" t="s">
        <v>33</v>
      </c>
      <c r="G84" s="3">
        <v>99304</v>
      </c>
    </row>
  </sheetData>
  <autoFilter ref="C3:G3">
    <sortState ref="C4:G40">
      <sortCondition ref="C3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553024-7B87-4E3E-941E-4374A8CBCF9D}"/>
</file>

<file path=customXml/itemProps2.xml><?xml version="1.0" encoding="utf-8"?>
<ds:datastoreItem xmlns:ds="http://schemas.openxmlformats.org/officeDocument/2006/customXml" ds:itemID="{6D0FEBC3-2B68-4419-8949-5A55FA9E63A3}"/>
</file>

<file path=customXml/itemProps3.xml><?xml version="1.0" encoding="utf-8"?>
<ds:datastoreItem xmlns:ds="http://schemas.openxmlformats.org/officeDocument/2006/customXml" ds:itemID="{A0A12318-06E9-4D67-99CD-F67F9D0649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</vt:lpstr>
      <vt:lpstr>Data</vt:lpstr>
      <vt:lpstr>Sort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Alfred Sundara</cp:lastModifiedBy>
  <cp:lastPrinted>2009-05-01T19:24:58Z</cp:lastPrinted>
  <dcterms:created xsi:type="dcterms:W3CDTF">2004-06-21T18:15:08Z</dcterms:created>
  <dcterms:modified xsi:type="dcterms:W3CDTF">2014-12-19T23:05:34Z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  <property fmtid="{D5CDD505-2E9C-101B-9397-08002B2CF9AE}" pid="3" name="Order">
    <vt:r8>100</vt:r8>
  </property>
</Properties>
</file>