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Table 4" sheetId="1" r:id="rId1"/>
  </sheets>
  <definedNames>
    <definedName name="_xlnm.Print_Area" localSheetId="0">'Table 4'!$C$9:$T$45</definedName>
    <definedName name="_xlnm.Print_Titles" localSheetId="0">'Table 4'!$B:$B,'Table 4'!$5:$8</definedName>
  </definedNames>
  <calcPr fullCalcOnLoad="1"/>
</workbook>
</file>

<file path=xl/sharedStrings.xml><?xml version="1.0" encoding="utf-8"?>
<sst xmlns="http://schemas.openxmlformats.org/spreadsheetml/2006/main" count="65" uniqueCount="44">
  <si>
    <t>TABLE 4:  VALUE OF AGRICULTURAL PRODUCTS BY MARYLAND JURISDICTION SOLD DIRECTLY TO INDIVIDUALS FOR HUMAN CONSUMPTION, 2007</t>
  </si>
  <si>
    <t>Value of Agricultural Products Sold Directly to Individuals for Human Consumption</t>
  </si>
  <si>
    <t>Total Farm Sales</t>
  </si>
  <si>
    <t>Sales to Individuals in $1,000's</t>
  </si>
  <si>
    <t>Farms with Sales to Individuals</t>
  </si>
  <si>
    <t>Average Sales by Farm to Individuals</t>
  </si>
  <si>
    <t>All Sales in $1,000's</t>
  </si>
  <si>
    <t>Total Farms</t>
  </si>
  <si>
    <t>Overall Average Sales per Farm</t>
  </si>
  <si>
    <t>Value</t>
  </si>
  <si>
    <t>Percentage</t>
  </si>
  <si>
    <t>Maryland</t>
  </si>
  <si>
    <t>BALTIMORE REGION</t>
  </si>
  <si>
    <t>Maryland\Anne Arundel</t>
  </si>
  <si>
    <t>Maryland\Baltimore</t>
  </si>
  <si>
    <t>Maryland\Carroll</t>
  </si>
  <si>
    <t>Maryland\Harford</t>
  </si>
  <si>
    <t>Maryland\Howard</t>
  </si>
  <si>
    <t>WASHINGTON SUBURBAN REGION</t>
  </si>
  <si>
    <t>Maryland\Frederick</t>
  </si>
  <si>
    <t>Maryland\Montgomery</t>
  </si>
  <si>
    <t>Maryland\Prince George's</t>
  </si>
  <si>
    <t>SOUTHERN MARYLAND REGION</t>
  </si>
  <si>
    <t>Maryland\Calvert</t>
  </si>
  <si>
    <t>Maryland\Charles</t>
  </si>
  <si>
    <t>Maryland\St. Mary's</t>
  </si>
  <si>
    <t>WESTERN MARYLAND REGION</t>
  </si>
  <si>
    <t>Maryland\Allegany</t>
  </si>
  <si>
    <t>Maryland\Garrett</t>
  </si>
  <si>
    <t>Maryland\Washington</t>
  </si>
  <si>
    <t>UPPER EASTERN SHORE REGION</t>
  </si>
  <si>
    <t>-</t>
  </si>
  <si>
    <t>Maryland\Caroline</t>
  </si>
  <si>
    <t>Maryland\Cecil</t>
  </si>
  <si>
    <t>Maryland\Kent</t>
  </si>
  <si>
    <t>Maryland\Queen Anne's</t>
  </si>
  <si>
    <t>Maryland\Talbot</t>
  </si>
  <si>
    <t>LOWER EASTERN SHORE REGION</t>
  </si>
  <si>
    <t>Maryland\Dorchester</t>
  </si>
  <si>
    <t>Maryland\Somerset</t>
  </si>
  <si>
    <t>Maryland\Wicomico</t>
  </si>
  <si>
    <t>Maryland\Worcester</t>
  </si>
  <si>
    <t>Prepared by the Maryland Department of Planning, July 2009.</t>
  </si>
  <si>
    <t>Extracted from the 2007 Census of Agriculture.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</si>
</sst>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14" xfId="0" applyNumberFormat="1" applyBorder="1" applyAlignment="1">
      <alignment/>
    </xf>
    <xf numFmtId="165" fontId="0" fillId="0" borderId="15" xfId="57" applyNumberFormat="1" applyFont="1" applyBorder="1" applyAlignment="1">
      <alignment/>
    </xf>
    <xf numFmtId="3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4" fillId="0" borderId="0" xfId="0" applyFont="1" applyBorder="1" applyAlignment="1">
      <alignment/>
    </xf>
    <xf numFmtId="164" fontId="34" fillId="0" borderId="14" xfId="0" applyNumberFormat="1" applyFont="1" applyBorder="1" applyAlignment="1">
      <alignment/>
    </xf>
    <xf numFmtId="165" fontId="34" fillId="0" borderId="15" xfId="57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16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0" fontId="34" fillId="0" borderId="0" xfId="0" applyFont="1" applyAlignment="1">
      <alignment/>
    </xf>
    <xf numFmtId="164" fontId="34" fillId="0" borderId="14" xfId="0" applyNumberFormat="1" applyFont="1" applyBorder="1" applyAlignment="1" quotePrefix="1">
      <alignment horizontal="right"/>
    </xf>
    <xf numFmtId="164" fontId="34" fillId="0" borderId="15" xfId="0" applyNumberFormat="1" applyFont="1" applyBorder="1" applyAlignment="1" quotePrefix="1">
      <alignment horizontal="right"/>
    </xf>
    <xf numFmtId="164" fontId="0" fillId="0" borderId="14" xfId="0" applyNumberFormat="1" applyBorder="1" applyAlignment="1" quotePrefix="1">
      <alignment horizontal="right"/>
    </xf>
    <xf numFmtId="164" fontId="0" fillId="0" borderId="15" xfId="0" applyNumberFormat="1" applyBorder="1" applyAlignment="1" quotePrefix="1">
      <alignment horizontal="right"/>
    </xf>
    <xf numFmtId="0" fontId="2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"/>
  <sheetViews>
    <sheetView showGridLines="0" tabSelected="1" zoomScalePageLayoutView="0" workbookViewId="0" topLeftCell="A1">
      <selection activeCell="A1" sqref="A1"/>
    </sheetView>
  </sheetViews>
  <sheetFormatPr defaultColWidth="11.8515625" defaultRowHeight="15"/>
  <cols>
    <col min="1" max="1" width="8.57421875" style="0" customWidth="1"/>
    <col min="2" max="2" width="32.421875" style="0" bestFit="1" customWidth="1"/>
    <col min="3" max="3" width="13.140625" style="0" bestFit="1" customWidth="1"/>
    <col min="4" max="4" width="11.00390625" style="0" bestFit="1" customWidth="1"/>
    <col min="5" max="5" width="10.28125" style="0" bestFit="1" customWidth="1"/>
    <col min="6" max="6" width="11.00390625" style="0" bestFit="1" customWidth="1"/>
    <col min="7" max="7" width="6.140625" style="0" bestFit="1" customWidth="1"/>
    <col min="8" max="8" width="11.00390625" style="0" bestFit="1" customWidth="1"/>
    <col min="9" max="9" width="6.140625" style="0" bestFit="1" customWidth="1"/>
    <col min="10" max="10" width="11.00390625" style="0" bestFit="1" customWidth="1"/>
    <col min="11" max="11" width="7.57421875" style="0" bestFit="1" customWidth="1"/>
    <col min="12" max="12" width="11.00390625" style="0" bestFit="1" customWidth="1"/>
    <col min="13" max="13" width="7.57421875" style="0" bestFit="1" customWidth="1"/>
    <col min="14" max="14" width="11.00390625" style="0" bestFit="1" customWidth="1"/>
    <col min="15" max="16" width="10.140625" style="0" bestFit="1" customWidth="1"/>
    <col min="17" max="18" width="6.57421875" style="0" bestFit="1" customWidth="1"/>
    <col min="19" max="20" width="8.57421875" style="0" bestFit="1" customWidth="1"/>
  </cols>
  <sheetData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"/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23.25" customHeight="1">
      <c r="A5" s="2"/>
      <c r="B5" s="2"/>
      <c r="C5" s="32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2" t="s">
        <v>2</v>
      </c>
      <c r="P5" s="33"/>
      <c r="Q5" s="33"/>
      <c r="R5" s="33"/>
      <c r="S5" s="33"/>
      <c r="T5" s="34"/>
    </row>
    <row r="6" spans="1:20" s="5" customFormat="1" ht="17.25" customHeight="1">
      <c r="A6" s="4"/>
      <c r="B6" s="4"/>
      <c r="C6" s="35" t="s">
        <v>3</v>
      </c>
      <c r="D6" s="36"/>
      <c r="E6" s="36"/>
      <c r="F6" s="37"/>
      <c r="G6" s="35" t="s">
        <v>4</v>
      </c>
      <c r="H6" s="36"/>
      <c r="I6" s="36"/>
      <c r="J6" s="37"/>
      <c r="K6" s="35" t="s">
        <v>5</v>
      </c>
      <c r="L6" s="36"/>
      <c r="M6" s="36"/>
      <c r="N6" s="37"/>
      <c r="O6" s="38" t="s">
        <v>6</v>
      </c>
      <c r="P6" s="39"/>
      <c r="Q6" s="38" t="s">
        <v>7</v>
      </c>
      <c r="R6" s="39"/>
      <c r="S6" s="38" t="s">
        <v>8</v>
      </c>
      <c r="T6" s="39"/>
    </row>
    <row r="7" spans="1:20" s="7" customFormat="1" ht="16.5" customHeight="1">
      <c r="A7" s="6"/>
      <c r="B7" s="6"/>
      <c r="C7" s="42">
        <v>2002</v>
      </c>
      <c r="D7" s="43"/>
      <c r="E7" s="42">
        <v>2007</v>
      </c>
      <c r="F7" s="43"/>
      <c r="G7" s="42">
        <v>2002</v>
      </c>
      <c r="H7" s="43"/>
      <c r="I7" s="42">
        <v>2007</v>
      </c>
      <c r="J7" s="43"/>
      <c r="K7" s="42">
        <v>2002</v>
      </c>
      <c r="L7" s="43"/>
      <c r="M7" s="42">
        <v>2007</v>
      </c>
      <c r="N7" s="43"/>
      <c r="O7" s="40"/>
      <c r="P7" s="41"/>
      <c r="Q7" s="40"/>
      <c r="R7" s="41"/>
      <c r="S7" s="40"/>
      <c r="T7" s="41"/>
    </row>
    <row r="8" spans="1:20" s="13" customFormat="1" ht="15">
      <c r="A8" s="8"/>
      <c r="B8" s="8"/>
      <c r="C8" s="9" t="s">
        <v>9</v>
      </c>
      <c r="D8" s="10" t="s">
        <v>10</v>
      </c>
      <c r="E8" s="9" t="s">
        <v>9</v>
      </c>
      <c r="F8" s="10" t="s">
        <v>10</v>
      </c>
      <c r="G8" s="9" t="s">
        <v>9</v>
      </c>
      <c r="H8" s="10" t="s">
        <v>10</v>
      </c>
      <c r="I8" s="9" t="s">
        <v>9</v>
      </c>
      <c r="J8" s="10" t="s">
        <v>10</v>
      </c>
      <c r="K8" s="9" t="s">
        <v>9</v>
      </c>
      <c r="L8" s="10" t="s">
        <v>10</v>
      </c>
      <c r="M8" s="9" t="s">
        <v>9</v>
      </c>
      <c r="N8" s="10" t="s">
        <v>10</v>
      </c>
      <c r="O8" s="11">
        <v>2002</v>
      </c>
      <c r="P8" s="12">
        <v>2007</v>
      </c>
      <c r="Q8" s="11">
        <v>2002</v>
      </c>
      <c r="R8" s="12">
        <v>2007</v>
      </c>
      <c r="S8" s="11">
        <v>2002</v>
      </c>
      <c r="T8" s="12">
        <v>2007</v>
      </c>
    </row>
    <row r="9" spans="1:20" s="13" customFormat="1" ht="15">
      <c r="A9" s="8"/>
      <c r="B9" s="8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6"/>
      <c r="P9" s="47"/>
      <c r="Q9" s="46"/>
      <c r="R9" s="47"/>
      <c r="S9" s="46"/>
      <c r="T9" s="47"/>
    </row>
    <row r="10" spans="2:20" s="19" customFormat="1" ht="15">
      <c r="B10" s="19" t="s">
        <v>11</v>
      </c>
      <c r="C10" s="20">
        <v>12122</v>
      </c>
      <c r="D10" s="21">
        <v>0.00970489031360358</v>
      </c>
      <c r="E10" s="20">
        <v>18030</v>
      </c>
      <c r="F10" s="21">
        <v>0.011563689118267101</v>
      </c>
      <c r="G10" s="22">
        <v>1168</v>
      </c>
      <c r="H10" s="21">
        <v>0.09575340219708149</v>
      </c>
      <c r="I10" s="22">
        <v>1407</v>
      </c>
      <c r="J10" s="21">
        <v>0.1096306685366994</v>
      </c>
      <c r="K10" s="20">
        <v>10378</v>
      </c>
      <c r="L10" s="21">
        <f>K10/S10</f>
        <v>0.10134864598287092</v>
      </c>
      <c r="M10" s="20">
        <v>12814</v>
      </c>
      <c r="N10" s="21">
        <f>M10/T10</f>
        <v>0.1054745697141305</v>
      </c>
      <c r="O10" s="20">
        <v>1249061</v>
      </c>
      <c r="P10" s="23">
        <v>1559191</v>
      </c>
      <c r="Q10" s="22">
        <v>12198</v>
      </c>
      <c r="R10" s="24">
        <v>12834</v>
      </c>
      <c r="S10" s="20">
        <v>102399</v>
      </c>
      <c r="T10" s="23">
        <v>121489</v>
      </c>
    </row>
    <row r="11" spans="1:20" ht="15">
      <c r="A11" s="1"/>
      <c r="B11" s="1"/>
      <c r="C11" s="14"/>
      <c r="D11" s="15"/>
      <c r="E11" s="14"/>
      <c r="F11" s="15"/>
      <c r="G11" s="16"/>
      <c r="H11" s="15"/>
      <c r="I11" s="16"/>
      <c r="J11" s="15"/>
      <c r="K11" s="14"/>
      <c r="L11" s="15"/>
      <c r="M11" s="14"/>
      <c r="N11" s="15"/>
      <c r="O11" s="14"/>
      <c r="P11" s="17"/>
      <c r="Q11" s="16"/>
      <c r="R11" s="18"/>
      <c r="S11" s="14"/>
      <c r="T11" s="17"/>
    </row>
    <row r="12" spans="1:20" s="25" customFormat="1" ht="15">
      <c r="A12" s="19"/>
      <c r="B12" s="19" t="s">
        <v>12</v>
      </c>
      <c r="C12" s="20">
        <v>3601</v>
      </c>
      <c r="D12" s="21">
        <v>0.019639604262792196</v>
      </c>
      <c r="E12" s="20">
        <v>4308</v>
      </c>
      <c r="F12" s="21">
        <v>0.02108508920049923</v>
      </c>
      <c r="G12" s="22">
        <v>413</v>
      </c>
      <c r="H12" s="21">
        <v>0.12503784438389343</v>
      </c>
      <c r="I12" s="22">
        <v>472</v>
      </c>
      <c r="J12" s="21">
        <v>0.14238310708898944</v>
      </c>
      <c r="K12" s="20">
        <v>8719</v>
      </c>
      <c r="L12" s="15">
        <f aca="true" t="shared" si="0" ref="L12:L17">K12/S12</f>
        <v>0.15706696881442456</v>
      </c>
      <c r="M12" s="20">
        <v>9127</v>
      </c>
      <c r="N12" s="15">
        <f aca="true" t="shared" si="1" ref="N12:N45">M12/T12</f>
        <v>0.14808508920049923</v>
      </c>
      <c r="O12" s="20">
        <f>SUM(O13:O17)</f>
        <v>183354</v>
      </c>
      <c r="P12" s="23">
        <f>SUM(P13:P17)</f>
        <v>204315</v>
      </c>
      <c r="Q12" s="22">
        <f>SUM(Q13:Q17)</f>
        <v>3303</v>
      </c>
      <c r="R12" s="24">
        <f>SUM(R13:R17)</f>
        <v>3315</v>
      </c>
      <c r="S12" s="20">
        <f>O12/Q12*1000</f>
        <v>55511.35331516803</v>
      </c>
      <c r="T12" s="23">
        <f>P12/R12*1000</f>
        <v>61633.484162895926</v>
      </c>
    </row>
    <row r="13" spans="1:20" ht="15">
      <c r="A13" s="1"/>
      <c r="B13" s="1" t="s">
        <v>13</v>
      </c>
      <c r="C13" s="14">
        <v>377</v>
      </c>
      <c r="D13" s="15">
        <v>0.03555932842859838</v>
      </c>
      <c r="E13" s="14">
        <v>593</v>
      </c>
      <c r="F13" s="15">
        <v>0.03655980271270037</v>
      </c>
      <c r="G13" s="16">
        <v>55</v>
      </c>
      <c r="H13" s="15">
        <v>0.12731481481481483</v>
      </c>
      <c r="I13" s="16">
        <v>59</v>
      </c>
      <c r="J13" s="15">
        <v>0.15649867374005305</v>
      </c>
      <c r="K13" s="14">
        <v>6855</v>
      </c>
      <c r="L13" s="15">
        <f t="shared" si="0"/>
        <v>0.2792943285528031</v>
      </c>
      <c r="M13" s="14">
        <v>10051</v>
      </c>
      <c r="N13" s="15">
        <f t="shared" si="1"/>
        <v>0.23361922692513307</v>
      </c>
      <c r="O13" s="14">
        <v>10602</v>
      </c>
      <c r="P13" s="17">
        <v>16220</v>
      </c>
      <c r="Q13" s="16">
        <v>432</v>
      </c>
      <c r="R13" s="18">
        <v>377</v>
      </c>
      <c r="S13" s="14">
        <v>24544</v>
      </c>
      <c r="T13" s="17">
        <v>43023</v>
      </c>
    </row>
    <row r="14" spans="1:20" ht="15">
      <c r="A14" s="1"/>
      <c r="B14" s="1" t="s">
        <v>14</v>
      </c>
      <c r="C14" s="14">
        <v>1166</v>
      </c>
      <c r="D14" s="15">
        <v>0.019422327347836225</v>
      </c>
      <c r="E14" s="14">
        <v>1181</v>
      </c>
      <c r="F14" s="15">
        <v>0.02031443511765515</v>
      </c>
      <c r="G14" s="16">
        <v>97</v>
      </c>
      <c r="H14" s="15">
        <v>0.12372448979591837</v>
      </c>
      <c r="I14" s="16">
        <v>128</v>
      </c>
      <c r="J14" s="15">
        <v>0.170439414114514</v>
      </c>
      <c r="K14" s="14">
        <v>12021</v>
      </c>
      <c r="L14" s="15">
        <f t="shared" si="0"/>
        <v>0.15698539974403844</v>
      </c>
      <c r="M14" s="14">
        <v>9227</v>
      </c>
      <c r="N14" s="15">
        <f t="shared" si="1"/>
        <v>0.11919494645463823</v>
      </c>
      <c r="O14" s="14">
        <v>60034</v>
      </c>
      <c r="P14" s="17">
        <v>58136</v>
      </c>
      <c r="Q14" s="16">
        <v>784</v>
      </c>
      <c r="R14" s="18">
        <v>751</v>
      </c>
      <c r="S14" s="14">
        <v>76574</v>
      </c>
      <c r="T14" s="17">
        <v>77411</v>
      </c>
    </row>
    <row r="15" spans="1:20" ht="15">
      <c r="A15" s="1"/>
      <c r="B15" s="1" t="s">
        <v>15</v>
      </c>
      <c r="C15" s="14">
        <v>656</v>
      </c>
      <c r="D15" s="15">
        <v>0.009850293556766821</v>
      </c>
      <c r="E15" s="14">
        <v>1326</v>
      </c>
      <c r="F15" s="15">
        <v>0.0178549787921632</v>
      </c>
      <c r="G15" s="16">
        <v>110</v>
      </c>
      <c r="H15" s="15">
        <v>0.10396975425330812</v>
      </c>
      <c r="I15" s="16">
        <v>145</v>
      </c>
      <c r="J15" s="15">
        <v>0.12630662020905922</v>
      </c>
      <c r="K15" s="14">
        <v>5964</v>
      </c>
      <c r="L15" s="15">
        <f t="shared" si="0"/>
        <v>0.09474938438319168</v>
      </c>
      <c r="M15" s="14">
        <v>9145</v>
      </c>
      <c r="N15" s="15">
        <f t="shared" si="1"/>
        <v>0.14136433197817316</v>
      </c>
      <c r="O15" s="14">
        <v>66597</v>
      </c>
      <c r="P15" s="17">
        <v>74265</v>
      </c>
      <c r="Q15" s="16">
        <v>1058</v>
      </c>
      <c r="R15" s="18">
        <v>1148</v>
      </c>
      <c r="S15" s="14">
        <v>62945</v>
      </c>
      <c r="T15" s="17">
        <v>64691</v>
      </c>
    </row>
    <row r="16" spans="1:20" ht="15">
      <c r="A16" s="1"/>
      <c r="B16" s="1" t="s">
        <v>16</v>
      </c>
      <c r="C16" s="14">
        <v>1124</v>
      </c>
      <c r="D16" s="15">
        <v>0.04460140470616245</v>
      </c>
      <c r="E16" s="14">
        <v>996</v>
      </c>
      <c r="F16" s="15">
        <v>0.027347611202635916</v>
      </c>
      <c r="G16" s="16">
        <v>112</v>
      </c>
      <c r="H16" s="15">
        <v>0.16398243045387995</v>
      </c>
      <c r="I16" s="16">
        <v>87</v>
      </c>
      <c r="J16" s="15">
        <v>0.12357954545454546</v>
      </c>
      <c r="K16" s="14">
        <v>10036</v>
      </c>
      <c r="L16" s="15">
        <f t="shared" si="0"/>
        <v>0.2719930619545775</v>
      </c>
      <c r="M16" s="14">
        <v>11448</v>
      </c>
      <c r="N16" s="15">
        <f t="shared" si="1"/>
        <v>0.2212858081725751</v>
      </c>
      <c r="O16" s="14">
        <v>25201</v>
      </c>
      <c r="P16" s="17">
        <v>36420</v>
      </c>
      <c r="Q16" s="16">
        <v>683</v>
      </c>
      <c r="R16" s="18">
        <v>704</v>
      </c>
      <c r="S16" s="14">
        <v>36898</v>
      </c>
      <c r="T16" s="17">
        <v>51734</v>
      </c>
    </row>
    <row r="17" spans="1:20" ht="15">
      <c r="A17" s="1"/>
      <c r="B17" s="1" t="s">
        <v>17</v>
      </c>
      <c r="C17" s="14">
        <v>278</v>
      </c>
      <c r="D17" s="15">
        <v>0.013288718929254302</v>
      </c>
      <c r="E17" s="14">
        <v>212</v>
      </c>
      <c r="F17" s="15">
        <v>0.010999273632873301</v>
      </c>
      <c r="G17" s="16">
        <v>39</v>
      </c>
      <c r="H17" s="15">
        <v>0.11271676300578035</v>
      </c>
      <c r="I17" s="16">
        <v>53</v>
      </c>
      <c r="J17" s="15">
        <v>0.1582089552238806</v>
      </c>
      <c r="K17" s="14">
        <v>7128</v>
      </c>
      <c r="L17" s="15">
        <f t="shared" si="0"/>
        <v>0.1178941797191578</v>
      </c>
      <c r="M17" s="14">
        <v>4000</v>
      </c>
      <c r="N17" s="15">
        <f t="shared" si="1"/>
        <v>0.06952169076751946</v>
      </c>
      <c r="O17" s="14">
        <v>20920</v>
      </c>
      <c r="P17" s="17">
        <v>19274</v>
      </c>
      <c r="Q17" s="16">
        <v>346</v>
      </c>
      <c r="R17" s="18">
        <v>335</v>
      </c>
      <c r="S17" s="14">
        <v>60461</v>
      </c>
      <c r="T17" s="17">
        <v>57536</v>
      </c>
    </row>
    <row r="18" spans="1:20" ht="15">
      <c r="A18" s="1"/>
      <c r="B18" s="1"/>
      <c r="C18" s="14"/>
      <c r="D18" s="15"/>
      <c r="E18" s="14"/>
      <c r="F18" s="15"/>
      <c r="G18" s="16"/>
      <c r="H18" s="15"/>
      <c r="I18" s="16"/>
      <c r="J18" s="15"/>
      <c r="K18" s="14"/>
      <c r="L18" s="15"/>
      <c r="M18" s="14"/>
      <c r="N18" s="15"/>
      <c r="O18" s="14"/>
      <c r="P18" s="17"/>
      <c r="Q18" s="16"/>
      <c r="R18" s="18"/>
      <c r="S18" s="14"/>
      <c r="T18" s="17"/>
    </row>
    <row r="19" spans="1:20" s="25" customFormat="1" ht="15">
      <c r="A19" s="19"/>
      <c r="B19" s="19" t="s">
        <v>18</v>
      </c>
      <c r="C19" s="20">
        <v>2937</v>
      </c>
      <c r="D19" s="21">
        <v>0.020193477857304923</v>
      </c>
      <c r="E19" s="20">
        <v>5554</v>
      </c>
      <c r="F19" s="21">
        <v>0.0365493323857093</v>
      </c>
      <c r="G19" s="22">
        <v>259</v>
      </c>
      <c r="H19" s="21">
        <v>0.11251086012163336</v>
      </c>
      <c r="I19" s="22">
        <v>309</v>
      </c>
      <c r="J19" s="21">
        <v>0.12994112699747687</v>
      </c>
      <c r="K19" s="20">
        <v>11340</v>
      </c>
      <c r="L19" s="15">
        <f>K19/S19</f>
        <v>0.17948392153627193</v>
      </c>
      <c r="M19" s="20">
        <v>17974</v>
      </c>
      <c r="N19" s="15">
        <f t="shared" si="1"/>
        <v>0.2812743700603452</v>
      </c>
      <c r="O19" s="20">
        <f>SUM(O20:O22)</f>
        <v>145443</v>
      </c>
      <c r="P19" s="23">
        <f>SUM(P20:P22)</f>
        <v>151959</v>
      </c>
      <c r="Q19" s="22">
        <f>SUM(Q20:Q22)</f>
        <v>2302</v>
      </c>
      <c r="R19" s="24">
        <f>SUM(R20:R22)</f>
        <v>2378</v>
      </c>
      <c r="S19" s="20">
        <f>O19/Q19*1000</f>
        <v>63181.14682884448</v>
      </c>
      <c r="T19" s="23">
        <f>P19/R19*1000</f>
        <v>63902.01850294365</v>
      </c>
    </row>
    <row r="20" spans="1:20" ht="15">
      <c r="A20" s="1"/>
      <c r="B20" s="1" t="s">
        <v>19</v>
      </c>
      <c r="C20" s="14">
        <v>1197</v>
      </c>
      <c r="D20" s="15">
        <v>0.012809948310734887</v>
      </c>
      <c r="E20" s="14">
        <v>2176</v>
      </c>
      <c r="F20" s="15">
        <v>0.020160281650993653</v>
      </c>
      <c r="G20" s="16">
        <v>130</v>
      </c>
      <c r="H20" s="15">
        <v>0.1021209740769835</v>
      </c>
      <c r="I20" s="16">
        <v>158</v>
      </c>
      <c r="J20" s="15">
        <v>0.10957004160887657</v>
      </c>
      <c r="K20" s="14">
        <v>9208</v>
      </c>
      <c r="L20" s="15">
        <f>K20/S20</f>
        <v>0.12544275516320635</v>
      </c>
      <c r="M20" s="14">
        <v>13772</v>
      </c>
      <c r="N20" s="15">
        <f t="shared" si="1"/>
        <v>0.1839946559786239</v>
      </c>
      <c r="O20" s="14">
        <v>93443</v>
      </c>
      <c r="P20" s="17">
        <v>107935</v>
      </c>
      <c r="Q20" s="16">
        <v>1273</v>
      </c>
      <c r="R20" s="18">
        <v>1442</v>
      </c>
      <c r="S20" s="14">
        <v>73404</v>
      </c>
      <c r="T20" s="17">
        <v>74850</v>
      </c>
    </row>
    <row r="21" spans="1:20" ht="15">
      <c r="A21" s="1"/>
      <c r="B21" s="1" t="s">
        <v>20</v>
      </c>
      <c r="C21" s="14">
        <v>1270</v>
      </c>
      <c r="D21" s="15">
        <v>0.03158418303904501</v>
      </c>
      <c r="E21" s="14">
        <v>2689</v>
      </c>
      <c r="F21" s="15">
        <v>0.09534446690068432</v>
      </c>
      <c r="G21" s="16">
        <v>71</v>
      </c>
      <c r="H21" s="15">
        <v>0.12305025996533796</v>
      </c>
      <c r="I21" s="16">
        <v>87</v>
      </c>
      <c r="J21" s="15">
        <v>0.15508021390374332</v>
      </c>
      <c r="K21" s="14">
        <v>17887</v>
      </c>
      <c r="L21" s="15">
        <f>K21/S21</f>
        <v>0.2566725978647687</v>
      </c>
      <c r="M21" s="14">
        <v>30908</v>
      </c>
      <c r="N21" s="15">
        <f t="shared" si="1"/>
        <v>0.6148154042011458</v>
      </c>
      <c r="O21" s="14">
        <v>40210</v>
      </c>
      <c r="P21" s="17">
        <v>28203</v>
      </c>
      <c r="Q21" s="16">
        <v>577</v>
      </c>
      <c r="R21" s="18">
        <v>561</v>
      </c>
      <c r="S21" s="14">
        <v>69688</v>
      </c>
      <c r="T21" s="17">
        <v>50272</v>
      </c>
    </row>
    <row r="22" spans="1:20" ht="15">
      <c r="A22" s="1"/>
      <c r="B22" s="1" t="s">
        <v>21</v>
      </c>
      <c r="C22" s="14">
        <v>470</v>
      </c>
      <c r="D22" s="15">
        <v>0.03986429177268872</v>
      </c>
      <c r="E22" s="14">
        <v>689</v>
      </c>
      <c r="F22" s="15">
        <v>0.043549712407559574</v>
      </c>
      <c r="G22" s="16">
        <v>58</v>
      </c>
      <c r="H22" s="15">
        <v>0.12831858407079647</v>
      </c>
      <c r="I22" s="16">
        <v>64</v>
      </c>
      <c r="J22" s="15">
        <v>0.17066666666666666</v>
      </c>
      <c r="K22" s="14">
        <v>8103</v>
      </c>
      <c r="L22" s="15">
        <f>K22/S22</f>
        <v>0.31063829787234043</v>
      </c>
      <c r="M22" s="14">
        <v>10766</v>
      </c>
      <c r="N22" s="15">
        <f t="shared" si="1"/>
        <v>0.2551970986322801</v>
      </c>
      <c r="O22" s="14">
        <v>11790</v>
      </c>
      <c r="P22" s="17">
        <v>15821</v>
      </c>
      <c r="Q22" s="16">
        <v>452</v>
      </c>
      <c r="R22" s="18">
        <v>375</v>
      </c>
      <c r="S22" s="14">
        <v>26085</v>
      </c>
      <c r="T22" s="17">
        <v>42187</v>
      </c>
    </row>
    <row r="23" spans="1:20" ht="15">
      <c r="A23" s="1"/>
      <c r="B23" s="1"/>
      <c r="C23" s="14"/>
      <c r="D23" s="15"/>
      <c r="E23" s="14"/>
      <c r="F23" s="15"/>
      <c r="G23" s="16"/>
      <c r="H23" s="15"/>
      <c r="I23" s="16"/>
      <c r="J23" s="15"/>
      <c r="K23" s="14"/>
      <c r="L23" s="15"/>
      <c r="M23" s="14"/>
      <c r="N23" s="15"/>
      <c r="O23" s="14"/>
      <c r="P23" s="17"/>
      <c r="Q23" s="16"/>
      <c r="R23" s="18"/>
      <c r="S23" s="14"/>
      <c r="T23" s="17"/>
    </row>
    <row r="24" spans="1:20" s="25" customFormat="1" ht="15">
      <c r="A24" s="19"/>
      <c r="B24" s="19" t="s">
        <v>22</v>
      </c>
      <c r="C24" s="20">
        <v>1448</v>
      </c>
      <c r="D24" s="21">
        <v>0.06869721985008065</v>
      </c>
      <c r="E24" s="20">
        <v>1104</v>
      </c>
      <c r="F24" s="21">
        <v>0.044965786901270774</v>
      </c>
      <c r="G24" s="22">
        <v>163</v>
      </c>
      <c r="H24" s="21">
        <v>0.12386018237082067</v>
      </c>
      <c r="I24" s="22">
        <v>191</v>
      </c>
      <c r="J24" s="21">
        <v>0.14546839299314546</v>
      </c>
      <c r="K24" s="20">
        <v>8883</v>
      </c>
      <c r="L24" s="15">
        <f>K24/S24</f>
        <v>0.5546080273270709</v>
      </c>
      <c r="M24" s="20">
        <v>5780</v>
      </c>
      <c r="N24" s="15">
        <f t="shared" si="1"/>
        <v>0.3091047572499186</v>
      </c>
      <c r="O24" s="20">
        <f>SUM(O25:O27)</f>
        <v>21078</v>
      </c>
      <c r="P24" s="23">
        <f>SUM(P25:P27)</f>
        <v>24552</v>
      </c>
      <c r="Q24" s="22">
        <f>SUM(Q25:Q27)</f>
        <v>1316</v>
      </c>
      <c r="R24" s="24">
        <f>SUM(R25:R27)</f>
        <v>1313</v>
      </c>
      <c r="S24" s="20">
        <f>O24/Q24*1000</f>
        <v>16016.717325227963</v>
      </c>
      <c r="T24" s="23">
        <f>P24/R24*1000</f>
        <v>18699.162223914696</v>
      </c>
    </row>
    <row r="25" spans="1:20" ht="15">
      <c r="A25" s="1"/>
      <c r="B25" s="1" t="s">
        <v>23</v>
      </c>
      <c r="C25" s="14">
        <v>559</v>
      </c>
      <c r="D25" s="15">
        <v>0.17842323651452283</v>
      </c>
      <c r="E25" s="14">
        <v>203</v>
      </c>
      <c r="F25" s="15">
        <v>0.058960209119953526</v>
      </c>
      <c r="G25" s="16">
        <v>37</v>
      </c>
      <c r="H25" s="15">
        <v>0.11526479750778816</v>
      </c>
      <c r="I25" s="16">
        <v>36</v>
      </c>
      <c r="J25" s="15">
        <v>0.13138686131386862</v>
      </c>
      <c r="K25" s="14">
        <v>15108</v>
      </c>
      <c r="L25" s="15">
        <f>K25/S25</f>
        <v>1.548109437442361</v>
      </c>
      <c r="M25" s="14">
        <v>5639</v>
      </c>
      <c r="N25" s="15">
        <f t="shared" si="1"/>
        <v>0.44878631118185436</v>
      </c>
      <c r="O25" s="14">
        <v>3133</v>
      </c>
      <c r="P25" s="17">
        <v>3443</v>
      </c>
      <c r="Q25" s="16">
        <v>321</v>
      </c>
      <c r="R25" s="18">
        <v>274</v>
      </c>
      <c r="S25" s="14">
        <v>9759</v>
      </c>
      <c r="T25" s="17">
        <v>12565</v>
      </c>
    </row>
    <row r="26" spans="1:20" ht="15">
      <c r="A26" s="1"/>
      <c r="B26" s="1" t="s">
        <v>24</v>
      </c>
      <c r="C26" s="14">
        <v>196</v>
      </c>
      <c r="D26" s="15">
        <v>0.03178722024002595</v>
      </c>
      <c r="E26" s="14">
        <v>297</v>
      </c>
      <c r="F26" s="15">
        <v>0.039285714285714285</v>
      </c>
      <c r="G26" s="16">
        <v>45</v>
      </c>
      <c r="H26" s="15">
        <v>0.1076555023923445</v>
      </c>
      <c r="I26" s="16">
        <v>69</v>
      </c>
      <c r="J26" s="15">
        <v>0.16507177033492823</v>
      </c>
      <c r="K26" s="14">
        <v>4356</v>
      </c>
      <c r="L26" s="15">
        <f>K26/S26</f>
        <v>0.2953220338983051</v>
      </c>
      <c r="M26" s="14">
        <v>4304</v>
      </c>
      <c r="N26" s="15">
        <f t="shared" si="1"/>
        <v>0.23796096643998452</v>
      </c>
      <c r="O26" s="14">
        <v>6166</v>
      </c>
      <c r="P26" s="17">
        <v>7560</v>
      </c>
      <c r="Q26" s="16">
        <v>418</v>
      </c>
      <c r="R26" s="18">
        <v>418</v>
      </c>
      <c r="S26" s="14">
        <v>14750</v>
      </c>
      <c r="T26" s="17">
        <v>18087</v>
      </c>
    </row>
    <row r="27" spans="1:20" ht="15">
      <c r="A27" s="1"/>
      <c r="B27" s="1" t="s">
        <v>25</v>
      </c>
      <c r="C27" s="14">
        <v>693</v>
      </c>
      <c r="D27" s="15">
        <v>0.05883351727650904</v>
      </c>
      <c r="E27" s="14">
        <v>604</v>
      </c>
      <c r="F27" s="15">
        <v>0.0445789357148129</v>
      </c>
      <c r="G27" s="16">
        <v>81</v>
      </c>
      <c r="H27" s="15">
        <v>0.14038128249566725</v>
      </c>
      <c r="I27" s="16">
        <v>86</v>
      </c>
      <c r="J27" s="15">
        <v>0.13848631239935588</v>
      </c>
      <c r="K27" s="14">
        <v>8556</v>
      </c>
      <c r="L27" s="15">
        <f>K27/S27</f>
        <v>0.41912413049867736</v>
      </c>
      <c r="M27" s="14">
        <v>7023</v>
      </c>
      <c r="N27" s="15">
        <f t="shared" si="1"/>
        <v>0.3218754296713873</v>
      </c>
      <c r="O27" s="14">
        <v>11779</v>
      </c>
      <c r="P27" s="17">
        <v>13549</v>
      </c>
      <c r="Q27" s="16">
        <v>577</v>
      </c>
      <c r="R27" s="18">
        <v>621</v>
      </c>
      <c r="S27" s="14">
        <v>20414</v>
      </c>
      <c r="T27" s="17">
        <v>21819</v>
      </c>
    </row>
    <row r="28" spans="1:20" ht="15">
      <c r="A28" s="1"/>
      <c r="B28" s="1"/>
      <c r="C28" s="14"/>
      <c r="D28" s="15"/>
      <c r="E28" s="14"/>
      <c r="F28" s="15"/>
      <c r="G28" s="16"/>
      <c r="H28" s="15"/>
      <c r="I28" s="16"/>
      <c r="J28" s="15"/>
      <c r="K28" s="14"/>
      <c r="L28" s="15"/>
      <c r="M28" s="14"/>
      <c r="N28" s="15"/>
      <c r="O28" s="14"/>
      <c r="P28" s="17"/>
      <c r="Q28" s="16"/>
      <c r="R28" s="18"/>
      <c r="S28" s="14"/>
      <c r="T28" s="17"/>
    </row>
    <row r="29" spans="1:20" s="25" customFormat="1" ht="15">
      <c r="A29" s="19"/>
      <c r="B29" s="19" t="s">
        <v>26</v>
      </c>
      <c r="C29" s="20">
        <v>1549</v>
      </c>
      <c r="D29" s="21">
        <v>0.019424415323844754</v>
      </c>
      <c r="E29" s="20">
        <v>2623</v>
      </c>
      <c r="F29" s="21">
        <v>0.02742289597490852</v>
      </c>
      <c r="G29" s="22">
        <v>166</v>
      </c>
      <c r="H29" s="21">
        <v>0.0983995257854179</v>
      </c>
      <c r="I29" s="22">
        <v>198</v>
      </c>
      <c r="J29" s="21">
        <v>0.1086121777290181</v>
      </c>
      <c r="K29" s="20">
        <v>9331</v>
      </c>
      <c r="L29" s="15">
        <f>K29/S29</f>
        <v>0.19739666436767198</v>
      </c>
      <c r="M29" s="20">
        <v>13247</v>
      </c>
      <c r="N29" s="15">
        <f t="shared" si="1"/>
        <v>0.2524754939884998</v>
      </c>
      <c r="O29" s="20">
        <f>SUM(O30:O32)</f>
        <v>79745</v>
      </c>
      <c r="P29" s="23">
        <f>SUM(P30:P32)</f>
        <v>95650</v>
      </c>
      <c r="Q29" s="22">
        <f>SUM(Q30:Q32)</f>
        <v>1687</v>
      </c>
      <c r="R29" s="24">
        <f>SUM(R30:R32)</f>
        <v>1823</v>
      </c>
      <c r="S29" s="20">
        <f>O29/Q29*1000</f>
        <v>47270.302311796084</v>
      </c>
      <c r="T29" s="23">
        <f>P29/R29*1000</f>
        <v>52468.458584750406</v>
      </c>
    </row>
    <row r="30" spans="1:20" ht="15">
      <c r="A30" s="1"/>
      <c r="B30" s="1" t="s">
        <v>27</v>
      </c>
      <c r="C30" s="14">
        <v>120</v>
      </c>
      <c r="D30" s="15">
        <v>0.058195926285160036</v>
      </c>
      <c r="E30" s="14">
        <v>37</v>
      </c>
      <c r="F30" s="15">
        <v>0.013785394932935917</v>
      </c>
      <c r="G30" s="16">
        <v>12</v>
      </c>
      <c r="H30" s="15">
        <v>0.04316546762589928</v>
      </c>
      <c r="I30" s="16">
        <v>28</v>
      </c>
      <c r="J30" s="15">
        <v>0.09271523178807947</v>
      </c>
      <c r="K30" s="14">
        <v>10000</v>
      </c>
      <c r="L30" s="15">
        <f>K30/S30</f>
        <v>1.348435814455232</v>
      </c>
      <c r="M30" s="14">
        <v>1321</v>
      </c>
      <c r="N30" s="15">
        <f t="shared" si="1"/>
        <v>0.14862736273627364</v>
      </c>
      <c r="O30" s="14">
        <v>2062</v>
      </c>
      <c r="P30" s="17">
        <v>2684</v>
      </c>
      <c r="Q30" s="16">
        <v>278</v>
      </c>
      <c r="R30" s="18">
        <v>302</v>
      </c>
      <c r="S30" s="14">
        <v>7416</v>
      </c>
      <c r="T30" s="17">
        <v>8888</v>
      </c>
    </row>
    <row r="31" spans="1:20" ht="15">
      <c r="A31" s="1"/>
      <c r="B31" s="1" t="s">
        <v>28</v>
      </c>
      <c r="C31" s="14">
        <v>301</v>
      </c>
      <c r="D31" s="15">
        <v>0.01494241461477363</v>
      </c>
      <c r="E31" s="14">
        <v>311</v>
      </c>
      <c r="F31" s="15">
        <v>0.014228200201299295</v>
      </c>
      <c r="G31" s="16">
        <v>57</v>
      </c>
      <c r="H31" s="15">
        <v>0.08990536277602523</v>
      </c>
      <c r="I31" s="16">
        <v>64</v>
      </c>
      <c r="J31" s="15">
        <v>0.09453471196454949</v>
      </c>
      <c r="K31" s="14">
        <v>5281</v>
      </c>
      <c r="L31" s="15">
        <f>K31/S31</f>
        <v>0.1662155356918041</v>
      </c>
      <c r="M31" s="14">
        <v>4859</v>
      </c>
      <c r="N31" s="15">
        <f t="shared" si="1"/>
        <v>0.15049400687583236</v>
      </c>
      <c r="O31" s="14">
        <v>20144</v>
      </c>
      <c r="P31" s="17">
        <v>21858</v>
      </c>
      <c r="Q31" s="16">
        <v>634</v>
      </c>
      <c r="R31" s="18">
        <v>677</v>
      </c>
      <c r="S31" s="14">
        <v>31772</v>
      </c>
      <c r="T31" s="17">
        <v>32287</v>
      </c>
    </row>
    <row r="32" spans="1:20" ht="15">
      <c r="A32" s="1"/>
      <c r="B32" s="1" t="s">
        <v>29</v>
      </c>
      <c r="C32" s="14">
        <v>1128</v>
      </c>
      <c r="D32" s="15">
        <v>0.019604094614087835</v>
      </c>
      <c r="E32" s="14">
        <v>2275</v>
      </c>
      <c r="F32" s="15">
        <v>0.03199358721944085</v>
      </c>
      <c r="G32" s="16">
        <v>97</v>
      </c>
      <c r="H32" s="15">
        <v>0.12516129032258064</v>
      </c>
      <c r="I32" s="16">
        <v>106</v>
      </c>
      <c r="J32" s="15">
        <v>0.12559241706161137</v>
      </c>
      <c r="K32" s="14">
        <v>11629</v>
      </c>
      <c r="L32" s="15">
        <f>K32/S32</f>
        <v>0.15663218576585314</v>
      </c>
      <c r="M32" s="14">
        <v>21462</v>
      </c>
      <c r="N32" s="15">
        <f t="shared" si="1"/>
        <v>0.2547357926221336</v>
      </c>
      <c r="O32" s="14">
        <v>57539</v>
      </c>
      <c r="P32" s="17">
        <v>71108</v>
      </c>
      <c r="Q32" s="16">
        <v>775</v>
      </c>
      <c r="R32" s="18">
        <v>844</v>
      </c>
      <c r="S32" s="14">
        <v>74244</v>
      </c>
      <c r="T32" s="17">
        <v>84252</v>
      </c>
    </row>
    <row r="33" spans="1:20" ht="15">
      <c r="A33" s="1"/>
      <c r="B33" s="1"/>
      <c r="C33" s="14"/>
      <c r="D33" s="15"/>
      <c r="E33" s="14"/>
      <c r="F33" s="15"/>
      <c r="G33" s="16"/>
      <c r="H33" s="15"/>
      <c r="I33" s="16"/>
      <c r="J33" s="15"/>
      <c r="K33" s="14"/>
      <c r="L33" s="15"/>
      <c r="M33" s="14"/>
      <c r="N33" s="15"/>
      <c r="O33" s="14"/>
      <c r="P33" s="17"/>
      <c r="Q33" s="16"/>
      <c r="R33" s="18"/>
      <c r="S33" s="14"/>
      <c r="T33" s="17"/>
    </row>
    <row r="34" spans="1:20" s="25" customFormat="1" ht="15">
      <c r="A34" s="19"/>
      <c r="B34" s="19" t="s">
        <v>30</v>
      </c>
      <c r="C34" s="26" t="s">
        <v>31</v>
      </c>
      <c r="D34" s="27" t="s">
        <v>31</v>
      </c>
      <c r="E34" s="20">
        <v>3676</v>
      </c>
      <c r="F34" s="21">
        <v>0.008141515305207158</v>
      </c>
      <c r="G34" s="22">
        <v>110</v>
      </c>
      <c r="H34" s="21">
        <v>0.05437469105289174</v>
      </c>
      <c r="I34" s="22">
        <v>160</v>
      </c>
      <c r="J34" s="21">
        <v>0.06779661016949153</v>
      </c>
      <c r="K34" s="26" t="s">
        <v>31</v>
      </c>
      <c r="L34" s="27" t="s">
        <v>31</v>
      </c>
      <c r="M34" s="20">
        <v>22975</v>
      </c>
      <c r="N34" s="15">
        <f t="shared" si="1"/>
        <v>0.12008735075180559</v>
      </c>
      <c r="O34" s="20">
        <f>SUM(O35:O39)</f>
        <v>327675</v>
      </c>
      <c r="P34" s="23">
        <f>SUM(P35:P39)</f>
        <v>451513</v>
      </c>
      <c r="Q34" s="22">
        <f>SUM(Q35:Q39)</f>
        <v>2023</v>
      </c>
      <c r="R34" s="24">
        <f>SUM(R35:R39)</f>
        <v>2360</v>
      </c>
      <c r="S34" s="20">
        <f>O34/Q34*1000</f>
        <v>161974.7899159664</v>
      </c>
      <c r="T34" s="23">
        <f>P34/R34*1000</f>
        <v>191319.06779661018</v>
      </c>
    </row>
    <row r="35" spans="1:20" ht="15">
      <c r="A35" s="1"/>
      <c r="B35" s="1" t="s">
        <v>32</v>
      </c>
      <c r="C35" s="14">
        <v>482</v>
      </c>
      <c r="D35" s="15">
        <v>0.00478231535500258</v>
      </c>
      <c r="E35" s="14">
        <v>2049</v>
      </c>
      <c r="F35" s="15">
        <v>0.012962693507265814</v>
      </c>
      <c r="G35" s="16">
        <v>28</v>
      </c>
      <c r="H35" s="15">
        <v>0.05533596837944664</v>
      </c>
      <c r="I35" s="16">
        <v>35</v>
      </c>
      <c r="J35" s="15">
        <v>0.06097560975609756</v>
      </c>
      <c r="K35" s="14">
        <v>17214</v>
      </c>
      <c r="L35" s="15">
        <f>K35/S35</f>
        <v>0.08642130259504888</v>
      </c>
      <c r="M35" s="14">
        <v>58543</v>
      </c>
      <c r="N35" s="15">
        <f t="shared" si="1"/>
        <v>0.21258987580797445</v>
      </c>
      <c r="O35" s="14">
        <v>100788</v>
      </c>
      <c r="P35" s="17">
        <v>158069</v>
      </c>
      <c r="Q35" s="16">
        <v>506</v>
      </c>
      <c r="R35" s="18">
        <v>574</v>
      </c>
      <c r="S35" s="14">
        <v>199187</v>
      </c>
      <c r="T35" s="17">
        <v>275380</v>
      </c>
    </row>
    <row r="36" spans="1:20" ht="15">
      <c r="A36" s="1"/>
      <c r="B36" s="1" t="s">
        <v>33</v>
      </c>
      <c r="C36" s="14">
        <v>1154</v>
      </c>
      <c r="D36" s="15">
        <v>0.01741492492265902</v>
      </c>
      <c r="E36" s="14">
        <v>1074</v>
      </c>
      <c r="F36" s="15">
        <v>0.013196210697040068</v>
      </c>
      <c r="G36" s="16">
        <v>40</v>
      </c>
      <c r="H36" s="15">
        <v>0.08547008547008547</v>
      </c>
      <c r="I36" s="16">
        <v>56</v>
      </c>
      <c r="J36" s="15">
        <v>0.09605488850771869</v>
      </c>
      <c r="K36" s="14">
        <v>28850</v>
      </c>
      <c r="L36" s="15">
        <f>K36/S36</f>
        <v>0.20375588843923695</v>
      </c>
      <c r="M36" s="14">
        <v>19179</v>
      </c>
      <c r="N36" s="15">
        <f t="shared" si="1"/>
        <v>0.1373834185756651</v>
      </c>
      <c r="O36" s="14">
        <v>66265</v>
      </c>
      <c r="P36" s="17">
        <v>81387</v>
      </c>
      <c r="Q36" s="16">
        <v>468</v>
      </c>
      <c r="R36" s="18">
        <v>583</v>
      </c>
      <c r="S36" s="14">
        <v>141591</v>
      </c>
      <c r="T36" s="17">
        <v>139602</v>
      </c>
    </row>
    <row r="37" spans="1:20" ht="15">
      <c r="A37" s="1"/>
      <c r="B37" s="1" t="s">
        <v>34</v>
      </c>
      <c r="C37" s="28" t="s">
        <v>31</v>
      </c>
      <c r="D37" s="29" t="s">
        <v>31</v>
      </c>
      <c r="E37" s="14">
        <v>156</v>
      </c>
      <c r="F37" s="15">
        <v>0.0021421215242018537</v>
      </c>
      <c r="G37" s="16">
        <v>9</v>
      </c>
      <c r="H37" s="15">
        <v>0.02830188679245283</v>
      </c>
      <c r="I37" s="16">
        <v>23</v>
      </c>
      <c r="J37" s="15">
        <v>0.0610079575596817</v>
      </c>
      <c r="K37" s="28" t="s">
        <v>31</v>
      </c>
      <c r="L37" s="29" t="s">
        <v>31</v>
      </c>
      <c r="M37" s="14">
        <v>6783</v>
      </c>
      <c r="N37" s="15">
        <f t="shared" si="1"/>
        <v>0.0351143299390689</v>
      </c>
      <c r="O37" s="14">
        <v>64550</v>
      </c>
      <c r="P37" s="17">
        <v>72825</v>
      </c>
      <c r="Q37" s="16">
        <v>318</v>
      </c>
      <c r="R37" s="18">
        <v>377</v>
      </c>
      <c r="S37" s="14">
        <v>202985</v>
      </c>
      <c r="T37" s="17">
        <v>193169</v>
      </c>
    </row>
    <row r="38" spans="1:20" ht="15">
      <c r="A38" s="1"/>
      <c r="B38" s="1" t="s">
        <v>35</v>
      </c>
      <c r="C38" s="14">
        <v>280</v>
      </c>
      <c r="D38" s="15">
        <v>0.004391123657178703</v>
      </c>
      <c r="E38" s="14">
        <v>307</v>
      </c>
      <c r="F38" s="15">
        <v>0.0031882853878907468</v>
      </c>
      <c r="G38" s="16">
        <v>23</v>
      </c>
      <c r="H38" s="15">
        <v>0.05191873589164785</v>
      </c>
      <c r="I38" s="16">
        <v>32</v>
      </c>
      <c r="J38" s="15">
        <v>0.061420345489443376</v>
      </c>
      <c r="K38" s="14">
        <v>12174</v>
      </c>
      <c r="L38" s="15">
        <f>K38/S38</f>
        <v>0.08457690704460191</v>
      </c>
      <c r="M38" s="14">
        <v>9594</v>
      </c>
      <c r="N38" s="15">
        <f t="shared" si="1"/>
        <v>0.05191080907059416</v>
      </c>
      <c r="O38" s="14">
        <v>63765</v>
      </c>
      <c r="P38" s="17">
        <v>96290</v>
      </c>
      <c r="Q38" s="16">
        <v>443</v>
      </c>
      <c r="R38" s="18">
        <v>521</v>
      </c>
      <c r="S38" s="14">
        <v>143940</v>
      </c>
      <c r="T38" s="17">
        <v>184817</v>
      </c>
    </row>
    <row r="39" spans="1:20" ht="15">
      <c r="A39" s="1"/>
      <c r="B39" s="1" t="s">
        <v>36</v>
      </c>
      <c r="C39" s="28" t="s">
        <v>31</v>
      </c>
      <c r="D39" s="29" t="s">
        <v>31</v>
      </c>
      <c r="E39" s="14">
        <v>90</v>
      </c>
      <c r="F39" s="15">
        <v>0.002095850216571189</v>
      </c>
      <c r="G39" s="16">
        <v>10</v>
      </c>
      <c r="H39" s="15">
        <v>0.034722222222222224</v>
      </c>
      <c r="I39" s="16">
        <v>14</v>
      </c>
      <c r="J39" s="15">
        <v>0.04590163934426229</v>
      </c>
      <c r="K39" s="28" t="s">
        <v>31</v>
      </c>
      <c r="L39" s="29" t="s">
        <v>31</v>
      </c>
      <c r="M39" s="14">
        <v>6429</v>
      </c>
      <c r="N39" s="15">
        <f t="shared" si="1"/>
        <v>0.045662457206983253</v>
      </c>
      <c r="O39" s="14">
        <v>32307</v>
      </c>
      <c r="P39" s="17">
        <v>42942</v>
      </c>
      <c r="Q39" s="16">
        <v>288</v>
      </c>
      <c r="R39" s="18">
        <v>305</v>
      </c>
      <c r="S39" s="14">
        <v>112176</v>
      </c>
      <c r="T39" s="17">
        <v>140794</v>
      </c>
    </row>
    <row r="40" spans="1:20" ht="15">
      <c r="A40" s="1"/>
      <c r="B40" s="1"/>
      <c r="C40" s="28"/>
      <c r="D40" s="29"/>
      <c r="E40" s="14"/>
      <c r="F40" s="15"/>
      <c r="G40" s="16"/>
      <c r="H40" s="15"/>
      <c r="I40" s="16"/>
      <c r="J40" s="15"/>
      <c r="K40" s="28"/>
      <c r="L40" s="15"/>
      <c r="M40" s="14"/>
      <c r="N40" s="15"/>
      <c r="O40" s="14"/>
      <c r="P40" s="17"/>
      <c r="Q40" s="16"/>
      <c r="R40" s="18"/>
      <c r="S40" s="14"/>
      <c r="T40" s="17"/>
    </row>
    <row r="41" spans="1:20" s="25" customFormat="1" ht="15">
      <c r="A41" s="19"/>
      <c r="B41" s="19" t="s">
        <v>37</v>
      </c>
      <c r="C41" s="20">
        <v>382</v>
      </c>
      <c r="D41" s="21">
        <v>0.0007767890550015455</v>
      </c>
      <c r="E41" s="20">
        <v>763</v>
      </c>
      <c r="F41" s="21">
        <v>0.0012088047883244983</v>
      </c>
      <c r="G41" s="22">
        <v>57</v>
      </c>
      <c r="H41" s="21">
        <v>0.036375239310784936</v>
      </c>
      <c r="I41" s="22">
        <v>77</v>
      </c>
      <c r="J41" s="21">
        <v>0.04680851063829787</v>
      </c>
      <c r="K41" s="20">
        <v>6702</v>
      </c>
      <c r="L41" s="15">
        <f>K41/S41</f>
        <v>0.02135566771323063</v>
      </c>
      <c r="M41" s="20">
        <v>9909</v>
      </c>
      <c r="N41" s="15">
        <f t="shared" si="1"/>
        <v>0.02582422901068121</v>
      </c>
      <c r="O41" s="20">
        <f>SUM(O42:O46)</f>
        <v>491768</v>
      </c>
      <c r="P41" s="23">
        <f>SUM(P42:P46)</f>
        <v>631202</v>
      </c>
      <c r="Q41" s="22">
        <f>SUM(Q42:Q46)</f>
        <v>1567</v>
      </c>
      <c r="R41" s="24">
        <f>SUM(R42:R46)</f>
        <v>1645</v>
      </c>
      <c r="S41" s="20">
        <f>O41/Q41*1000</f>
        <v>313827.69623484364</v>
      </c>
      <c r="T41" s="23">
        <f>P41/R41*1000</f>
        <v>383709.4224924012</v>
      </c>
    </row>
    <row r="42" spans="1:20" ht="15">
      <c r="A42" s="1"/>
      <c r="B42" s="1" t="s">
        <v>38</v>
      </c>
      <c r="C42" s="14">
        <v>131</v>
      </c>
      <c r="D42" s="15">
        <v>0.001617343852241441</v>
      </c>
      <c r="E42" s="14">
        <v>210</v>
      </c>
      <c r="F42" s="15">
        <v>0.0014823808448159025</v>
      </c>
      <c r="G42" s="16">
        <v>9</v>
      </c>
      <c r="H42" s="15">
        <v>0.02564102564102564</v>
      </c>
      <c r="I42" s="16">
        <v>19</v>
      </c>
      <c r="J42" s="15">
        <v>0.04481132075471698</v>
      </c>
      <c r="K42" s="14">
        <v>14556</v>
      </c>
      <c r="L42" s="15">
        <f>K42/S42</f>
        <v>0.06307852314092564</v>
      </c>
      <c r="M42" s="14">
        <v>11053</v>
      </c>
      <c r="N42" s="15">
        <f t="shared" si="1"/>
        <v>0.03308152307296312</v>
      </c>
      <c r="O42" s="14">
        <v>80997</v>
      </c>
      <c r="P42" s="17">
        <v>141664</v>
      </c>
      <c r="Q42" s="16">
        <v>351</v>
      </c>
      <c r="R42" s="18">
        <v>424</v>
      </c>
      <c r="S42" s="14">
        <v>230760</v>
      </c>
      <c r="T42" s="17">
        <v>334114</v>
      </c>
    </row>
    <row r="43" spans="1:20" ht="15">
      <c r="A43" s="1"/>
      <c r="B43" s="1" t="s">
        <v>39</v>
      </c>
      <c r="C43" s="14">
        <v>98</v>
      </c>
      <c r="D43" s="15">
        <v>0.0007972470571007867</v>
      </c>
      <c r="E43" s="14">
        <v>23</v>
      </c>
      <c r="F43" s="15">
        <v>0.00014057648583233503</v>
      </c>
      <c r="G43" s="16">
        <v>11</v>
      </c>
      <c r="H43" s="15">
        <v>0.036544850498338874</v>
      </c>
      <c r="I43" s="16">
        <v>13</v>
      </c>
      <c r="J43" s="15">
        <v>0.03951367781155015</v>
      </c>
      <c r="K43" s="14">
        <v>8909</v>
      </c>
      <c r="L43" s="15">
        <f>K43/S43</f>
        <v>0.02181530573016017</v>
      </c>
      <c r="M43" s="14">
        <v>1769</v>
      </c>
      <c r="N43" s="15">
        <f t="shared" si="1"/>
        <v>0.0035572089282123465</v>
      </c>
      <c r="O43" s="14">
        <v>122923</v>
      </c>
      <c r="P43" s="17">
        <v>163612</v>
      </c>
      <c r="Q43" s="16">
        <v>301</v>
      </c>
      <c r="R43" s="18">
        <v>329</v>
      </c>
      <c r="S43" s="14">
        <v>408383</v>
      </c>
      <c r="T43" s="17">
        <v>497300</v>
      </c>
    </row>
    <row r="44" spans="1:20" ht="15">
      <c r="A44" s="1"/>
      <c r="B44" s="1" t="s">
        <v>40</v>
      </c>
      <c r="C44" s="14">
        <v>131</v>
      </c>
      <c r="D44" s="15">
        <v>0.0007768901856826849</v>
      </c>
      <c r="E44" s="14">
        <v>505</v>
      </c>
      <c r="F44" s="15">
        <v>0.003004432281286254</v>
      </c>
      <c r="G44" s="16">
        <v>30</v>
      </c>
      <c r="H44" s="15">
        <v>0.05859375</v>
      </c>
      <c r="I44" s="16">
        <v>33</v>
      </c>
      <c r="J44" s="15">
        <v>0.06496062992125984</v>
      </c>
      <c r="K44" s="14">
        <v>4367</v>
      </c>
      <c r="L44" s="15">
        <f>K44/S44</f>
        <v>0.013259933563694442</v>
      </c>
      <c r="M44" s="14">
        <v>15303</v>
      </c>
      <c r="N44" s="15">
        <f t="shared" si="1"/>
        <v>0.04624981488589416</v>
      </c>
      <c r="O44" s="14">
        <v>168621</v>
      </c>
      <c r="P44" s="17">
        <v>168085</v>
      </c>
      <c r="Q44" s="16">
        <v>512</v>
      </c>
      <c r="R44" s="18">
        <v>508</v>
      </c>
      <c r="S44" s="14">
        <v>329338</v>
      </c>
      <c r="T44" s="17">
        <v>330877</v>
      </c>
    </row>
    <row r="45" spans="1:20" ht="15">
      <c r="A45" s="1"/>
      <c r="B45" s="1" t="s">
        <v>41</v>
      </c>
      <c r="C45" s="14">
        <v>22</v>
      </c>
      <c r="D45" s="15">
        <v>0.0001845219623071955</v>
      </c>
      <c r="E45" s="14">
        <v>25</v>
      </c>
      <c r="F45" s="15">
        <v>0.00015838723778992784</v>
      </c>
      <c r="G45" s="16">
        <v>7</v>
      </c>
      <c r="H45" s="15">
        <v>0.017369727047146403</v>
      </c>
      <c r="I45" s="16">
        <v>12</v>
      </c>
      <c r="J45" s="15">
        <v>0.03125</v>
      </c>
      <c r="K45" s="14">
        <v>3143</v>
      </c>
      <c r="L45" s="15">
        <f>K45/S45</f>
        <v>0.01062366274687425</v>
      </c>
      <c r="M45" s="14">
        <v>2083</v>
      </c>
      <c r="N45" s="15">
        <f t="shared" si="1"/>
        <v>0.005067571677066987</v>
      </c>
      <c r="O45" s="14">
        <v>119227</v>
      </c>
      <c r="P45" s="17">
        <v>157841</v>
      </c>
      <c r="Q45" s="16">
        <v>403</v>
      </c>
      <c r="R45" s="18">
        <v>384</v>
      </c>
      <c r="S45" s="14">
        <v>295849</v>
      </c>
      <c r="T45" s="17">
        <v>411045</v>
      </c>
    </row>
    <row r="47" ht="15">
      <c r="B47" s="30" t="s">
        <v>42</v>
      </c>
    </row>
    <row r="48" ht="15">
      <c r="B48" s="30" t="s">
        <v>43</v>
      </c>
    </row>
  </sheetData>
  <sheetProtection/>
  <mergeCells count="15">
    <mergeCell ref="E7:F7"/>
    <mergeCell ref="G7:H7"/>
    <mergeCell ref="I7:J7"/>
    <mergeCell ref="K7:L7"/>
    <mergeCell ref="M7:N7"/>
    <mergeCell ref="B3:T3"/>
    <mergeCell ref="C5:N5"/>
    <mergeCell ref="O5:T5"/>
    <mergeCell ref="C6:F6"/>
    <mergeCell ref="G6:J6"/>
    <mergeCell ref="K6:N6"/>
    <mergeCell ref="O6:P7"/>
    <mergeCell ref="Q6:R7"/>
    <mergeCell ref="S6:T7"/>
    <mergeCell ref="C7:D7"/>
  </mergeCells>
  <printOptions horizontalCentered="1"/>
  <pageMargins left="0.2" right="0.2" top="1" bottom="0.75" header="0.5" footer="0.3"/>
  <pageSetup horizontalDpi="600" verticalDpi="600" orientation="landscape" scale="90" r:id="rId1"/>
  <headerFooter>
    <oddHeader>&amp;C&amp;"-,Bold"&amp;12TABLE 4:  VALUE OF AGRICULTURAL PRODUCTS BY MARYLAND JURISDICTION SOLD DIRECTLY TO INDIVIDUALS FOR HUMAN CONSUMPTION, 2007</oddHeader>
    <oddFooter>&amp;LPrepared by the Maryland Department of Planning, July 2009.  
Extracted from the 2007 Census of Agriculture.&amp;R&amp;P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2009-07-20T20:18:36Z</cp:lastPrinted>
  <dcterms:created xsi:type="dcterms:W3CDTF">2009-07-20T19:14:12Z</dcterms:created>
  <dcterms:modified xsi:type="dcterms:W3CDTF">2009-07-20T20:18:42Z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