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Table 2" sheetId="1" r:id="rId1"/>
  </sheets>
  <definedNames>
    <definedName name="_xlnm.Print_Area" localSheetId="0">'Table 2'!$C$6:$R$48</definedName>
    <definedName name="_xlnm.Print_Titles" localSheetId="0">'Table 2'!$B:$B,'Table 2'!$4:$5</definedName>
  </definedNames>
  <calcPr fullCalcOnLoad="1"/>
</workbook>
</file>

<file path=xl/sharedStrings.xml><?xml version="1.0" encoding="utf-8"?>
<sst xmlns="http://schemas.openxmlformats.org/spreadsheetml/2006/main" count="60" uniqueCount="48">
  <si>
    <t>Extracted from the 2007 Census of Agriculture.</t>
  </si>
  <si>
    <t>Worcester</t>
  </si>
  <si>
    <t>Wicomico</t>
  </si>
  <si>
    <t>Somerset</t>
  </si>
  <si>
    <t>-</t>
  </si>
  <si>
    <t>Dorchester</t>
  </si>
  <si>
    <t>LOWER EASTERN SHORE REGION</t>
  </si>
  <si>
    <t>Talbot</t>
  </si>
  <si>
    <t>Queen Anne's</t>
  </si>
  <si>
    <t>Kent</t>
  </si>
  <si>
    <t>Cecil</t>
  </si>
  <si>
    <t>Caroline</t>
  </si>
  <si>
    <t>UPPER EASTERN SHORE REGION</t>
  </si>
  <si>
    <t>Washington</t>
  </si>
  <si>
    <t>Garrett</t>
  </si>
  <si>
    <t>Allegany</t>
  </si>
  <si>
    <t>WESTERN MARYLAND REGION</t>
  </si>
  <si>
    <t>St. Mary's</t>
  </si>
  <si>
    <t>Charles</t>
  </si>
  <si>
    <t>Calvert</t>
  </si>
  <si>
    <t>SOUTHERN MARYLAND REGION</t>
  </si>
  <si>
    <t>Prince George's</t>
  </si>
  <si>
    <t>Montgomery</t>
  </si>
  <si>
    <t>Frederick</t>
  </si>
  <si>
    <t>WASHINGTON SUBURBAN REGION</t>
  </si>
  <si>
    <t>Howard</t>
  </si>
  <si>
    <t>Harford</t>
  </si>
  <si>
    <t>Carroll</t>
  </si>
  <si>
    <t>Baltimore</t>
  </si>
  <si>
    <t>Anne Arundel</t>
  </si>
  <si>
    <t>BALTIMORE REGION</t>
  </si>
  <si>
    <t>Maryland</t>
  </si>
  <si>
    <t>Percentage of Land in Farms</t>
  </si>
  <si>
    <t>Acres</t>
  </si>
  <si>
    <t>Percentage of Jurisdiction</t>
  </si>
  <si>
    <t>Percentage</t>
  </si>
  <si>
    <t>Farms</t>
  </si>
  <si>
    <t>Land enrolled in conservation programs</t>
  </si>
  <si>
    <t>Land in farms</t>
  </si>
  <si>
    <t>Jurisdiction Land Area</t>
  </si>
  <si>
    <t>Had a barn built prior to 1960</t>
  </si>
  <si>
    <t>Used conservation methods</t>
  </si>
  <si>
    <t>Marketed products through Community Supported Agriculture (CSA)</t>
  </si>
  <si>
    <t>Generated energy or electricity</t>
  </si>
  <si>
    <t>Produced and sold value-added commodities</t>
  </si>
  <si>
    <t>Number of Farms</t>
  </si>
  <si>
    <t>TABLE 2:  SELECTED FARM PRACTICES AND DATA FOR FARMS IN MARYLAND AND ITS JURISDICTIONS, 2007</t>
  </si>
  <si>
    <t>Prepared by the Maryland Department of Planning, July 2009.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</si>
</sst>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10" xfId="57" applyNumberFormat="1" applyFon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0" fontId="0" fillId="0" borderId="11" xfId="0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164" fontId="34" fillId="0" borderId="10" xfId="57" applyNumberFormat="1" applyFont="1" applyBorder="1" applyAlignment="1">
      <alignment horizontal="right" indent="1"/>
    </xf>
    <xf numFmtId="3" fontId="34" fillId="0" borderId="11" xfId="0" applyNumberFormat="1" applyFont="1" applyBorder="1" applyAlignment="1">
      <alignment horizontal="right" indent="1"/>
    </xf>
    <xf numFmtId="3" fontId="34" fillId="0" borderId="12" xfId="0" applyNumberFormat="1" applyFont="1" applyBorder="1" applyAlignment="1">
      <alignment horizontal="right" indent="1"/>
    </xf>
    <xf numFmtId="3" fontId="34" fillId="0" borderId="0" xfId="0" applyNumberFormat="1" applyFont="1" applyBorder="1" applyAlignment="1">
      <alignment/>
    </xf>
    <xf numFmtId="0" fontId="34" fillId="0" borderId="11" xfId="0" applyFont="1" applyBorder="1" applyAlignment="1">
      <alignment horizontal="right" indent="1"/>
    </xf>
    <xf numFmtId="0" fontId="0" fillId="0" borderId="10" xfId="0" applyBorder="1" applyAlignment="1">
      <alignment horizontal="right" wrapText="1" indent="1"/>
    </xf>
    <xf numFmtId="3" fontId="0" fillId="0" borderId="11" xfId="0" applyNumberFormat="1" applyBorder="1" applyAlignment="1">
      <alignment horizontal="right" wrapText="1" indent="1"/>
    </xf>
    <xf numFmtId="0" fontId="0" fillId="0" borderId="10" xfId="0" applyFill="1" applyBorder="1" applyAlignment="1">
      <alignment horizontal="right" wrapText="1" indent="1"/>
    </xf>
    <xf numFmtId="0" fontId="0" fillId="0" borderId="11" xfId="0" applyBorder="1" applyAlignment="1">
      <alignment horizontal="right" wrapText="1" indent="1"/>
    </xf>
    <xf numFmtId="0" fontId="0" fillId="0" borderId="12" xfId="0" applyBorder="1" applyAlignment="1">
      <alignment horizontal="right" wrapText="1" inden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1"/>
  <sheetViews>
    <sheetView showGridLines="0" tabSelected="1" zoomScalePageLayoutView="0" workbookViewId="0" topLeftCell="A1">
      <selection activeCell="Q27" sqref="Q27"/>
    </sheetView>
  </sheetViews>
  <sheetFormatPr defaultColWidth="9.140625" defaultRowHeight="15"/>
  <cols>
    <col min="1" max="1" width="7.421875" style="1" customWidth="1"/>
    <col min="2" max="2" width="32.00390625" style="1" customWidth="1"/>
    <col min="3" max="3" width="9.00390625" style="1" customWidth="1"/>
    <col min="4" max="4" width="11.7109375" style="1" customWidth="1"/>
    <col min="5" max="5" width="10.28125" style="1" customWidth="1"/>
    <col min="6" max="6" width="10.00390625" style="1" customWidth="1"/>
    <col min="7" max="7" width="10.140625" style="1" customWidth="1"/>
    <col min="8" max="8" width="11.8515625" style="1" customWidth="1"/>
    <col min="9" max="9" width="11.00390625" style="1" bestFit="1" customWidth="1"/>
    <col min="10" max="10" width="11.7109375" style="1" customWidth="1"/>
    <col min="11" max="11" width="9.421875" style="1" customWidth="1"/>
    <col min="12" max="12" width="9.7109375" style="1" customWidth="1"/>
    <col min="13" max="13" width="10.421875" style="1" customWidth="1"/>
    <col min="14" max="14" width="13.421875" style="1" customWidth="1"/>
    <col min="15" max="15" width="10.421875" style="1" customWidth="1"/>
    <col min="16" max="16" width="13.140625" style="1" customWidth="1"/>
    <col min="17" max="17" width="12.00390625" style="1" customWidth="1"/>
    <col min="18" max="18" width="13.28125" style="1" customWidth="1"/>
    <col min="24" max="16384" width="9.140625" style="1" customWidth="1"/>
  </cols>
  <sheetData>
    <row r="2" spans="2:18" ht="15">
      <c r="B2" s="30" t="s">
        <v>46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4" spans="3:23" s="28" customFormat="1" ht="60.75" customHeight="1">
      <c r="C4" s="31" t="s">
        <v>45</v>
      </c>
      <c r="D4" s="33" t="s">
        <v>44</v>
      </c>
      <c r="E4" s="34"/>
      <c r="F4" s="33" t="s">
        <v>43</v>
      </c>
      <c r="G4" s="34"/>
      <c r="H4" s="33" t="s">
        <v>42</v>
      </c>
      <c r="I4" s="34"/>
      <c r="J4" s="33" t="s">
        <v>41</v>
      </c>
      <c r="K4" s="34"/>
      <c r="L4" s="33" t="s">
        <v>40</v>
      </c>
      <c r="M4" s="34"/>
      <c r="N4" s="31" t="s">
        <v>39</v>
      </c>
      <c r="O4" s="33" t="s">
        <v>38</v>
      </c>
      <c r="P4" s="34"/>
      <c r="Q4" s="33" t="s">
        <v>37</v>
      </c>
      <c r="R4" s="34"/>
      <c r="S4" s="29"/>
      <c r="T4" s="29"/>
      <c r="U4" s="29"/>
      <c r="V4" s="29"/>
      <c r="W4" s="29"/>
    </row>
    <row r="5" spans="2:23" s="21" customFormat="1" ht="31.5" customHeight="1" thickBot="1">
      <c r="B5" s="20"/>
      <c r="C5" s="32"/>
      <c r="D5" s="24" t="s">
        <v>36</v>
      </c>
      <c r="E5" s="26" t="s">
        <v>35</v>
      </c>
      <c r="F5" s="24" t="s">
        <v>36</v>
      </c>
      <c r="G5" s="26" t="s">
        <v>35</v>
      </c>
      <c r="H5" s="27" t="s">
        <v>36</v>
      </c>
      <c r="I5" s="26" t="s">
        <v>35</v>
      </c>
      <c r="J5" s="24" t="s">
        <v>36</v>
      </c>
      <c r="K5" s="26" t="s">
        <v>35</v>
      </c>
      <c r="L5" s="27" t="s">
        <v>36</v>
      </c>
      <c r="M5" s="26" t="s">
        <v>35</v>
      </c>
      <c r="N5" s="32"/>
      <c r="O5" s="24" t="s">
        <v>33</v>
      </c>
      <c r="P5" s="25" t="s">
        <v>34</v>
      </c>
      <c r="Q5" s="24" t="s">
        <v>33</v>
      </c>
      <c r="R5" s="23" t="s">
        <v>32</v>
      </c>
      <c r="S5" s="22"/>
      <c r="T5" s="22"/>
      <c r="U5" s="22"/>
      <c r="V5" s="22"/>
      <c r="W5" s="22"/>
    </row>
    <row r="6" spans="2:18" ht="15">
      <c r="B6" s="20"/>
      <c r="C6" s="19"/>
      <c r="D6" s="18"/>
      <c r="E6" s="15"/>
      <c r="F6" s="18"/>
      <c r="G6" s="15"/>
      <c r="H6" s="18"/>
      <c r="I6" s="15"/>
      <c r="J6" s="16"/>
      <c r="K6" s="15"/>
      <c r="L6" s="16"/>
      <c r="M6" s="15"/>
      <c r="N6" s="16"/>
      <c r="O6" s="16"/>
      <c r="P6" s="17"/>
      <c r="Q6" s="16"/>
      <c r="R6" s="15"/>
    </row>
    <row r="7" spans="2:23" s="8" customFormat="1" ht="15">
      <c r="B7" s="8" t="s">
        <v>31</v>
      </c>
      <c r="C7" s="12">
        <v>12834</v>
      </c>
      <c r="D7" s="14">
        <v>683</v>
      </c>
      <c r="E7" s="10">
        <f>D7/$C7</f>
        <v>0.05321801464858968</v>
      </c>
      <c r="F7" s="14">
        <v>131</v>
      </c>
      <c r="G7" s="10">
        <f>F7/$C7</f>
        <v>0.01020726196041764</v>
      </c>
      <c r="H7" s="14">
        <v>161</v>
      </c>
      <c r="I7" s="10">
        <f>H7/$C7</f>
        <v>0.012544802867383513</v>
      </c>
      <c r="J7" s="11">
        <v>5211</v>
      </c>
      <c r="K7" s="10">
        <f>J7/$C7</f>
        <v>0.4060308555399719</v>
      </c>
      <c r="L7" s="11">
        <v>5219</v>
      </c>
      <c r="M7" s="10">
        <f>L7/$C7</f>
        <v>0.40665419978182954</v>
      </c>
      <c r="N7" s="11">
        <v>6251090</v>
      </c>
      <c r="O7" s="11">
        <v>2051756</v>
      </c>
      <c r="P7" s="10">
        <f>O7/N7</f>
        <v>0.32822371778361853</v>
      </c>
      <c r="Q7" s="11">
        <v>85046</v>
      </c>
      <c r="R7" s="10">
        <f>Q7/O7</f>
        <v>0.04145034789711837</v>
      </c>
      <c r="S7" s="9"/>
      <c r="T7" s="9"/>
      <c r="U7" s="9"/>
      <c r="V7" s="9"/>
      <c r="W7" s="9"/>
    </row>
    <row r="8" spans="3:18" ht="15">
      <c r="C8" s="6"/>
      <c r="D8" s="5"/>
      <c r="E8" s="3"/>
      <c r="F8" s="5"/>
      <c r="G8" s="3"/>
      <c r="H8" s="5"/>
      <c r="I8" s="3"/>
      <c r="J8" s="4"/>
      <c r="K8" s="3"/>
      <c r="L8" s="4"/>
      <c r="M8" s="3"/>
      <c r="N8" s="4"/>
      <c r="O8" s="4"/>
      <c r="P8" s="3"/>
      <c r="Q8" s="4"/>
      <c r="R8" s="3"/>
    </row>
    <row r="9" spans="2:23" s="8" customFormat="1" ht="15">
      <c r="B9" s="13" t="s">
        <v>30</v>
      </c>
      <c r="C9" s="12">
        <f>SUM(C11:C15)</f>
        <v>3315</v>
      </c>
      <c r="D9" s="11">
        <f>SUM(D11:D15)</f>
        <v>209</v>
      </c>
      <c r="E9" s="10">
        <f>D9/$C9</f>
        <v>0.06304675716440422</v>
      </c>
      <c r="F9" s="11">
        <f>SUM(F11:F15)</f>
        <v>40</v>
      </c>
      <c r="G9" s="10">
        <f>F9/$C9</f>
        <v>0.012066365007541479</v>
      </c>
      <c r="H9" s="11">
        <f>SUM(H11:H15)</f>
        <v>61</v>
      </c>
      <c r="I9" s="10">
        <f>H9/$C9</f>
        <v>0.018401206636500755</v>
      </c>
      <c r="J9" s="11">
        <f>SUM(J11:J15)</f>
        <v>1365</v>
      </c>
      <c r="K9" s="10">
        <f>J9/$C9</f>
        <v>0.4117647058823529</v>
      </c>
      <c r="L9" s="11">
        <f>SUM(L11:L15)</f>
        <v>1565</v>
      </c>
      <c r="M9" s="10">
        <f>L9/$C9</f>
        <v>0.4720965309200603</v>
      </c>
      <c r="N9" s="11">
        <f>SUM(N11:N15)</f>
        <v>1426835</v>
      </c>
      <c r="O9" s="11">
        <f>SUM(O11:O15)</f>
        <v>353997</v>
      </c>
      <c r="P9" s="10">
        <f>O9/N9</f>
        <v>0.24809946489958545</v>
      </c>
      <c r="Q9" s="11">
        <f>SUM(Q11:Q15)</f>
        <v>11112</v>
      </c>
      <c r="R9" s="10">
        <f>Q9/O9</f>
        <v>0.03139009652624175</v>
      </c>
      <c r="S9" s="9"/>
      <c r="T9" s="9"/>
      <c r="U9" s="9"/>
      <c r="V9" s="9"/>
      <c r="W9" s="9"/>
    </row>
    <row r="10" spans="3:18" ht="15">
      <c r="C10" s="6"/>
      <c r="D10" s="5"/>
      <c r="E10" s="3"/>
      <c r="F10" s="5"/>
      <c r="G10" s="3"/>
      <c r="H10" s="5"/>
      <c r="I10" s="3"/>
      <c r="J10" s="4"/>
      <c r="K10" s="3"/>
      <c r="L10" s="4"/>
      <c r="M10" s="3"/>
      <c r="N10" s="4"/>
      <c r="O10" s="4"/>
      <c r="P10" s="3"/>
      <c r="Q10" s="4"/>
      <c r="R10" s="3"/>
    </row>
    <row r="11" spans="2:18" ht="15">
      <c r="B11" s="1" t="s">
        <v>29</v>
      </c>
      <c r="C11" s="6">
        <v>377</v>
      </c>
      <c r="D11" s="5">
        <v>18</v>
      </c>
      <c r="E11" s="3">
        <f>D11/$C11</f>
        <v>0.04774535809018567</v>
      </c>
      <c r="F11" s="5">
        <v>5</v>
      </c>
      <c r="G11" s="3">
        <f>F11/$C11</f>
        <v>0.013262599469496022</v>
      </c>
      <c r="H11" s="5">
        <v>6</v>
      </c>
      <c r="I11" s="3">
        <f>H11/$C11</f>
        <v>0.015915119363395226</v>
      </c>
      <c r="J11" s="4">
        <v>178</v>
      </c>
      <c r="K11" s="3">
        <f>J11/$C11</f>
        <v>0.47214854111405835</v>
      </c>
      <c r="L11" s="4">
        <v>159</v>
      </c>
      <c r="M11" s="3">
        <f>L11/$C11</f>
        <v>0.4217506631299735</v>
      </c>
      <c r="N11" s="4">
        <v>266275</v>
      </c>
      <c r="O11" s="4">
        <v>29244</v>
      </c>
      <c r="P11" s="3">
        <f>O11/N11</f>
        <v>0.10982630738897756</v>
      </c>
      <c r="Q11" s="4">
        <v>184</v>
      </c>
      <c r="R11" s="3">
        <f>Q11/O11</f>
        <v>0.006291888934482287</v>
      </c>
    </row>
    <row r="12" spans="2:18" ht="15">
      <c r="B12" s="1" t="s">
        <v>28</v>
      </c>
      <c r="C12" s="6">
        <v>751</v>
      </c>
      <c r="D12" s="5">
        <v>54</v>
      </c>
      <c r="E12" s="3">
        <f>D12/$C12</f>
        <v>0.07190412782956059</v>
      </c>
      <c r="F12" s="5">
        <v>10</v>
      </c>
      <c r="G12" s="3">
        <f>F12/$C12</f>
        <v>0.013315579227696404</v>
      </c>
      <c r="H12" s="5">
        <v>19</v>
      </c>
      <c r="I12" s="3">
        <f>H12/$C12</f>
        <v>0.02529960053262317</v>
      </c>
      <c r="J12" s="4">
        <v>273</v>
      </c>
      <c r="K12" s="3">
        <f>J12/$C12</f>
        <v>0.36351531291611183</v>
      </c>
      <c r="L12" s="4">
        <v>344</v>
      </c>
      <c r="M12" s="3">
        <f>L12/$C12</f>
        <v>0.4580559254327563</v>
      </c>
      <c r="N12" s="4">
        <v>434707</v>
      </c>
      <c r="O12" s="4">
        <v>78282</v>
      </c>
      <c r="P12" s="3">
        <f>O12/N12</f>
        <v>0.18007991589737454</v>
      </c>
      <c r="Q12" s="4">
        <v>651</v>
      </c>
      <c r="R12" s="3">
        <f>Q12/O12</f>
        <v>0.008316087989576148</v>
      </c>
    </row>
    <row r="13" spans="2:18" ht="15">
      <c r="B13" s="1" t="s">
        <v>27</v>
      </c>
      <c r="C13" s="6">
        <v>1148</v>
      </c>
      <c r="D13" s="5">
        <v>60</v>
      </c>
      <c r="E13" s="3">
        <f>D13/$C13</f>
        <v>0.05226480836236934</v>
      </c>
      <c r="F13" s="5">
        <v>13</v>
      </c>
      <c r="G13" s="3">
        <f>F13/$C13</f>
        <v>0.01132404181184669</v>
      </c>
      <c r="H13" s="5">
        <v>20</v>
      </c>
      <c r="I13" s="3">
        <f>H13/$C13</f>
        <v>0.017421602787456445</v>
      </c>
      <c r="J13" s="4">
        <v>502</v>
      </c>
      <c r="K13" s="3">
        <f>J13/$C13</f>
        <v>0.4372822299651568</v>
      </c>
      <c r="L13" s="4">
        <v>615</v>
      </c>
      <c r="M13" s="3">
        <f>L13/$C13</f>
        <v>0.5357142857142857</v>
      </c>
      <c r="N13" s="4">
        <v>286153</v>
      </c>
      <c r="O13" s="4">
        <v>141934</v>
      </c>
      <c r="P13" s="3">
        <f>O13/N13</f>
        <v>0.49600738066698585</v>
      </c>
      <c r="Q13" s="4">
        <v>7697</v>
      </c>
      <c r="R13" s="3">
        <f>Q13/O13</f>
        <v>0.05422943058041061</v>
      </c>
    </row>
    <row r="14" spans="2:18" ht="15">
      <c r="B14" s="1" t="s">
        <v>26</v>
      </c>
      <c r="C14" s="6">
        <v>704</v>
      </c>
      <c r="D14" s="5">
        <v>44</v>
      </c>
      <c r="E14" s="3">
        <f>D14/$C14</f>
        <v>0.0625</v>
      </c>
      <c r="F14" s="5">
        <v>7</v>
      </c>
      <c r="G14" s="3">
        <f>F14/$C14</f>
        <v>0.009943181818181818</v>
      </c>
      <c r="H14" s="5">
        <v>10</v>
      </c>
      <c r="I14" s="3">
        <f>H14/$C14</f>
        <v>0.014204545454545454</v>
      </c>
      <c r="J14" s="4">
        <v>301</v>
      </c>
      <c r="K14" s="3">
        <f>J14/$C14</f>
        <v>0.4275568181818182</v>
      </c>
      <c r="L14" s="4">
        <v>349</v>
      </c>
      <c r="M14" s="3">
        <f>L14/$C14</f>
        <v>0.49573863636363635</v>
      </c>
      <c r="N14" s="4">
        <v>279185</v>
      </c>
      <c r="O14" s="4">
        <v>75166</v>
      </c>
      <c r="P14" s="3">
        <f>O14/N14</f>
        <v>0.2692336622669556</v>
      </c>
      <c r="Q14" s="4">
        <v>2134</v>
      </c>
      <c r="R14" s="3">
        <f>Q14/O14</f>
        <v>0.02839049570284437</v>
      </c>
    </row>
    <row r="15" spans="2:18" ht="15">
      <c r="B15" s="1" t="s">
        <v>25</v>
      </c>
      <c r="C15" s="6">
        <v>335</v>
      </c>
      <c r="D15" s="5">
        <v>33</v>
      </c>
      <c r="E15" s="3">
        <f>D15/$C15</f>
        <v>0.09850746268656717</v>
      </c>
      <c r="F15" s="5">
        <v>5</v>
      </c>
      <c r="G15" s="3">
        <f>F15/$C15</f>
        <v>0.014925373134328358</v>
      </c>
      <c r="H15" s="5">
        <v>6</v>
      </c>
      <c r="I15" s="3">
        <f>H15/$C15</f>
        <v>0.01791044776119403</v>
      </c>
      <c r="J15" s="4">
        <v>111</v>
      </c>
      <c r="K15" s="3">
        <f>J15/$C15</f>
        <v>0.33134328358208953</v>
      </c>
      <c r="L15" s="4">
        <v>98</v>
      </c>
      <c r="M15" s="3">
        <f>L15/$C15</f>
        <v>0.29253731343283584</v>
      </c>
      <c r="N15" s="4">
        <v>160515</v>
      </c>
      <c r="O15" s="4">
        <v>29371</v>
      </c>
      <c r="P15" s="3">
        <f>O15/N15</f>
        <v>0.18297978382082672</v>
      </c>
      <c r="Q15" s="4">
        <v>446</v>
      </c>
      <c r="R15" s="3">
        <f>Q15/O15</f>
        <v>0.015185046474413537</v>
      </c>
    </row>
    <row r="16" spans="3:18" ht="15">
      <c r="C16" s="6"/>
      <c r="D16" s="5"/>
      <c r="E16" s="3"/>
      <c r="F16" s="5"/>
      <c r="G16" s="3"/>
      <c r="H16" s="5"/>
      <c r="I16" s="3"/>
      <c r="J16" s="4"/>
      <c r="K16" s="3"/>
      <c r="L16" s="4"/>
      <c r="M16" s="3"/>
      <c r="N16" s="4"/>
      <c r="O16" s="4"/>
      <c r="P16" s="3"/>
      <c r="Q16" s="4"/>
      <c r="R16" s="3"/>
    </row>
    <row r="17" spans="2:23" s="8" customFormat="1" ht="15">
      <c r="B17" s="13" t="s">
        <v>24</v>
      </c>
      <c r="C17" s="12">
        <f>SUM(C19:C21)</f>
        <v>2378</v>
      </c>
      <c r="D17" s="11">
        <f>SUM(D19:D21)</f>
        <v>161</v>
      </c>
      <c r="E17" s="10">
        <f>D17/$C17</f>
        <v>0.06770395290159797</v>
      </c>
      <c r="F17" s="11">
        <f>SUM(F19:F21)</f>
        <v>34</v>
      </c>
      <c r="G17" s="10">
        <f>F17/$C17</f>
        <v>0.014297729184188394</v>
      </c>
      <c r="H17" s="11">
        <f>SUM(H19:H21)</f>
        <v>35</v>
      </c>
      <c r="I17" s="10">
        <f>H17/$C17</f>
        <v>0.01471825063078217</v>
      </c>
      <c r="J17" s="11">
        <f>SUM(J19:J21)</f>
        <v>952</v>
      </c>
      <c r="K17" s="10">
        <f>J17/$C17</f>
        <v>0.400336417157275</v>
      </c>
      <c r="L17" s="11">
        <f>SUM(L19:L21)</f>
        <v>1090</v>
      </c>
      <c r="M17" s="10">
        <f>L17/$C17</f>
        <v>0.45836837678721615</v>
      </c>
      <c r="N17" s="11">
        <f>SUM(N19:N21)</f>
        <v>1085586</v>
      </c>
      <c r="O17" s="11">
        <f>SUM(O19:O21)</f>
        <v>306705</v>
      </c>
      <c r="P17" s="10">
        <f>O17/N17</f>
        <v>0.2825248299075338</v>
      </c>
      <c r="Q17" s="11">
        <f>SUM(Q19:Q21)</f>
        <v>9612</v>
      </c>
      <c r="R17" s="10">
        <f>Q17/O17</f>
        <v>0.031339560815767595</v>
      </c>
      <c r="S17" s="9"/>
      <c r="T17" s="9"/>
      <c r="U17" s="9"/>
      <c r="V17" s="9"/>
      <c r="W17" s="9"/>
    </row>
    <row r="18" spans="3:18" ht="15">
      <c r="C18" s="6"/>
      <c r="D18" s="5"/>
      <c r="E18" s="3"/>
      <c r="F18" s="5"/>
      <c r="G18" s="3"/>
      <c r="H18" s="5"/>
      <c r="I18" s="3"/>
      <c r="J18" s="4"/>
      <c r="K18" s="3"/>
      <c r="L18" s="4"/>
      <c r="M18" s="3"/>
      <c r="N18" s="4"/>
      <c r="O18" s="4"/>
      <c r="P18" s="3"/>
      <c r="Q18" s="4"/>
      <c r="R18" s="3"/>
    </row>
    <row r="19" spans="2:18" ht="15">
      <c r="B19" s="1" t="s">
        <v>23</v>
      </c>
      <c r="C19" s="6">
        <v>1442</v>
      </c>
      <c r="D19" s="5">
        <v>87</v>
      </c>
      <c r="E19" s="3">
        <f>D19/$C19</f>
        <v>0.060332871012482664</v>
      </c>
      <c r="F19" s="5">
        <v>16</v>
      </c>
      <c r="G19" s="3">
        <f>F19/$C19</f>
        <v>0.011095700416088766</v>
      </c>
      <c r="H19" s="5">
        <v>12</v>
      </c>
      <c r="I19" s="3">
        <f>H19/$C19</f>
        <v>0.008321775312066574</v>
      </c>
      <c r="J19" s="4">
        <v>582</v>
      </c>
      <c r="K19" s="3">
        <f>J19/$C19</f>
        <v>0.40360610263522884</v>
      </c>
      <c r="L19" s="4">
        <v>723</v>
      </c>
      <c r="M19" s="3">
        <f>L19/$C19</f>
        <v>0.5013869625520111</v>
      </c>
      <c r="N19" s="4">
        <v>423168</v>
      </c>
      <c r="O19" s="4">
        <v>202087</v>
      </c>
      <c r="P19" s="3">
        <f>O19/N19</f>
        <v>0.47755737673926196</v>
      </c>
      <c r="Q19" s="4">
        <v>6743</v>
      </c>
      <c r="R19" s="3">
        <f>Q19/O19</f>
        <v>0.033366817261872364</v>
      </c>
    </row>
    <row r="20" spans="2:18" ht="15">
      <c r="B20" s="1" t="s">
        <v>22</v>
      </c>
      <c r="C20" s="6">
        <v>561</v>
      </c>
      <c r="D20" s="5">
        <v>50</v>
      </c>
      <c r="E20" s="3">
        <f>D20/$C20</f>
        <v>0.08912655971479501</v>
      </c>
      <c r="F20" s="5">
        <v>12</v>
      </c>
      <c r="G20" s="3">
        <f>F20/$C20</f>
        <v>0.0213903743315508</v>
      </c>
      <c r="H20" s="5">
        <v>15</v>
      </c>
      <c r="I20" s="3">
        <f>H20/$C20</f>
        <v>0.026737967914438502</v>
      </c>
      <c r="J20" s="4">
        <v>216</v>
      </c>
      <c r="K20" s="3">
        <f>J20/$C20</f>
        <v>0.3850267379679144</v>
      </c>
      <c r="L20" s="4">
        <v>194</v>
      </c>
      <c r="M20" s="3">
        <f>L20/$C20</f>
        <v>0.34581105169340465</v>
      </c>
      <c r="N20" s="4">
        <v>314465</v>
      </c>
      <c r="O20" s="4">
        <v>67613</v>
      </c>
      <c r="P20" s="3">
        <f>O20/N20</f>
        <v>0.21500961951250536</v>
      </c>
      <c r="Q20" s="4">
        <v>2154</v>
      </c>
      <c r="R20" s="3">
        <f>Q20/O20</f>
        <v>0.031857778829515036</v>
      </c>
    </row>
    <row r="21" spans="2:18" ht="15">
      <c r="B21" s="1" t="s">
        <v>21</v>
      </c>
      <c r="C21" s="6">
        <v>375</v>
      </c>
      <c r="D21" s="5">
        <v>24</v>
      </c>
      <c r="E21" s="3">
        <f>D21/$C21</f>
        <v>0.064</v>
      </c>
      <c r="F21" s="5">
        <v>6</v>
      </c>
      <c r="G21" s="3">
        <f>F21/$C21</f>
        <v>0.016</v>
      </c>
      <c r="H21" s="5">
        <v>8</v>
      </c>
      <c r="I21" s="3">
        <f>H21/$C21</f>
        <v>0.021333333333333333</v>
      </c>
      <c r="J21" s="4">
        <v>154</v>
      </c>
      <c r="K21" s="3">
        <f>J21/$C21</f>
        <v>0.4106666666666667</v>
      </c>
      <c r="L21" s="4">
        <v>173</v>
      </c>
      <c r="M21" s="3">
        <f>L21/$C21</f>
        <v>0.4613333333333333</v>
      </c>
      <c r="N21" s="4">
        <v>347953</v>
      </c>
      <c r="O21" s="4">
        <v>37005</v>
      </c>
      <c r="P21" s="3">
        <f>O21/N21</f>
        <v>0.10635057033564878</v>
      </c>
      <c r="Q21" s="4">
        <v>715</v>
      </c>
      <c r="R21" s="3">
        <f>Q21/O21</f>
        <v>0.01932171328198892</v>
      </c>
    </row>
    <row r="22" spans="3:18" ht="15">
      <c r="C22" s="6"/>
      <c r="D22" s="5"/>
      <c r="E22" s="3"/>
      <c r="F22" s="5"/>
      <c r="G22" s="3"/>
      <c r="H22" s="5"/>
      <c r="I22" s="3"/>
      <c r="J22" s="4"/>
      <c r="K22" s="3"/>
      <c r="L22" s="4"/>
      <c r="M22" s="3"/>
      <c r="N22" s="4"/>
      <c r="O22" s="4"/>
      <c r="P22" s="3"/>
      <c r="Q22" s="4"/>
      <c r="R22" s="3"/>
    </row>
    <row r="23" spans="2:23" s="8" customFormat="1" ht="15">
      <c r="B23" s="13" t="s">
        <v>20</v>
      </c>
      <c r="C23" s="12">
        <f>SUM(C25:C27)</f>
        <v>1313</v>
      </c>
      <c r="D23" s="11">
        <f>SUM(D25:D27)</f>
        <v>91</v>
      </c>
      <c r="E23" s="10">
        <f>D23/$C23</f>
        <v>0.06930693069306931</v>
      </c>
      <c r="F23" s="11">
        <f>SUM(F25:F27)</f>
        <v>11</v>
      </c>
      <c r="G23" s="10">
        <f>F23/$C23</f>
        <v>0.008377760853008377</v>
      </c>
      <c r="H23" s="11">
        <f>SUM(H25:H27)</f>
        <v>22</v>
      </c>
      <c r="I23" s="10">
        <f>H23/$C23</f>
        <v>0.016755521706016754</v>
      </c>
      <c r="J23" s="11">
        <f>SUM(J25:J27)</f>
        <v>521</v>
      </c>
      <c r="K23" s="10">
        <f>J23/$C23</f>
        <v>0.3968012185833968</v>
      </c>
      <c r="L23" s="11">
        <f>SUM(L25:L27)</f>
        <v>612</v>
      </c>
      <c r="M23" s="10">
        <f>L23/$C23</f>
        <v>0.4661081492764661</v>
      </c>
      <c r="N23" s="11">
        <f>SUM(N25:N27)</f>
        <v>658030</v>
      </c>
      <c r="O23" s="11">
        <f>SUM(O25:O27)</f>
        <v>147238</v>
      </c>
      <c r="P23" s="10">
        <f>O23/N23</f>
        <v>0.22375575581660412</v>
      </c>
      <c r="Q23" s="11">
        <f>SUM(Q25:Q27)</f>
        <v>3500</v>
      </c>
      <c r="R23" s="10">
        <f>Q23/O23</f>
        <v>0.023771037368070742</v>
      </c>
      <c r="S23" s="9"/>
      <c r="T23" s="9"/>
      <c r="U23" s="9"/>
      <c r="V23" s="9"/>
      <c r="W23" s="9"/>
    </row>
    <row r="24" spans="3:18" ht="15">
      <c r="C24" s="6"/>
      <c r="D24" s="5"/>
      <c r="E24" s="3"/>
      <c r="F24" s="5"/>
      <c r="G24" s="3"/>
      <c r="H24" s="5"/>
      <c r="I24" s="3"/>
      <c r="J24" s="4"/>
      <c r="K24" s="3"/>
      <c r="L24" s="4"/>
      <c r="M24" s="3"/>
      <c r="N24" s="4"/>
      <c r="O24" s="4"/>
      <c r="P24" s="3"/>
      <c r="Q24" s="4"/>
      <c r="R24" s="3"/>
    </row>
    <row r="25" spans="2:18" ht="15">
      <c r="B25" s="1" t="s">
        <v>19</v>
      </c>
      <c r="C25" s="6">
        <v>274</v>
      </c>
      <c r="D25" s="5">
        <v>20</v>
      </c>
      <c r="E25" s="3">
        <f>D25/$C25</f>
        <v>0.072992700729927</v>
      </c>
      <c r="F25" s="5">
        <v>2</v>
      </c>
      <c r="G25" s="3">
        <f>F25/$C25</f>
        <v>0.0072992700729927005</v>
      </c>
      <c r="H25" s="5">
        <v>6</v>
      </c>
      <c r="I25" s="3">
        <f>H25/$C25</f>
        <v>0.021897810218978103</v>
      </c>
      <c r="J25" s="4">
        <v>113</v>
      </c>
      <c r="K25" s="3">
        <f>J25/$C25</f>
        <v>0.4124087591240876</v>
      </c>
      <c r="L25" s="4">
        <v>133</v>
      </c>
      <c r="M25" s="3">
        <f>L25/$C25</f>
        <v>0.4854014598540146</v>
      </c>
      <c r="N25" s="4">
        <v>136387</v>
      </c>
      <c r="O25" s="4">
        <v>26443</v>
      </c>
      <c r="P25" s="3">
        <f>O25/N25</f>
        <v>0.19388211486431992</v>
      </c>
      <c r="Q25" s="4">
        <v>204</v>
      </c>
      <c r="R25" s="3">
        <f>Q25/O25</f>
        <v>0.007714707105850319</v>
      </c>
    </row>
    <row r="26" spans="2:18" ht="15">
      <c r="B26" s="1" t="s">
        <v>18</v>
      </c>
      <c r="C26" s="6">
        <v>418</v>
      </c>
      <c r="D26" s="5">
        <v>34</v>
      </c>
      <c r="E26" s="3">
        <f>D26/$C26</f>
        <v>0.08133971291866028</v>
      </c>
      <c r="F26" s="5">
        <v>3</v>
      </c>
      <c r="G26" s="3">
        <f>F26/$C26</f>
        <v>0.007177033492822967</v>
      </c>
      <c r="H26" s="5">
        <v>9</v>
      </c>
      <c r="I26" s="3">
        <f>H26/$C26</f>
        <v>0.0215311004784689</v>
      </c>
      <c r="J26" s="4">
        <v>152</v>
      </c>
      <c r="K26" s="3">
        <f>J26/$C26</f>
        <v>0.36363636363636365</v>
      </c>
      <c r="L26" s="4">
        <v>181</v>
      </c>
      <c r="M26" s="3">
        <f>L26/$C26</f>
        <v>0.43301435406698563</v>
      </c>
      <c r="N26" s="4">
        <v>292955</v>
      </c>
      <c r="O26" s="4">
        <v>52147</v>
      </c>
      <c r="P26" s="3">
        <f>O26/N26</f>
        <v>0.17800344762847536</v>
      </c>
      <c r="Q26" s="4">
        <v>1335</v>
      </c>
      <c r="R26" s="3">
        <f>Q26/O26</f>
        <v>0.025600705697355553</v>
      </c>
    </row>
    <row r="27" spans="2:18" ht="15">
      <c r="B27" s="1" t="s">
        <v>17</v>
      </c>
      <c r="C27" s="6">
        <v>621</v>
      </c>
      <c r="D27" s="5">
        <v>37</v>
      </c>
      <c r="E27" s="3">
        <f>D27/$C27</f>
        <v>0.05958132045088567</v>
      </c>
      <c r="F27" s="5">
        <v>6</v>
      </c>
      <c r="G27" s="3">
        <f>F27/$C27</f>
        <v>0.00966183574879227</v>
      </c>
      <c r="H27" s="5">
        <v>7</v>
      </c>
      <c r="I27" s="3">
        <f>H27/$C27</f>
        <v>0.011272141706924315</v>
      </c>
      <c r="J27" s="4">
        <v>256</v>
      </c>
      <c r="K27" s="3">
        <f>J27/$C27</f>
        <v>0.41223832528180354</v>
      </c>
      <c r="L27" s="4">
        <v>298</v>
      </c>
      <c r="M27" s="3">
        <f>L27/$C27</f>
        <v>0.47987117552334946</v>
      </c>
      <c r="N27" s="4">
        <v>228688</v>
      </c>
      <c r="O27" s="4">
        <v>68648</v>
      </c>
      <c r="P27" s="3">
        <f>O27/N27</f>
        <v>0.3001819072273141</v>
      </c>
      <c r="Q27" s="4">
        <v>1961</v>
      </c>
      <c r="R27" s="3">
        <f>Q27/O27</f>
        <v>0.028566017946626266</v>
      </c>
    </row>
    <row r="28" spans="3:18" ht="15">
      <c r="C28" s="6"/>
      <c r="D28" s="5"/>
      <c r="E28" s="3"/>
      <c r="F28" s="5"/>
      <c r="G28" s="3"/>
      <c r="H28" s="5"/>
      <c r="I28" s="3"/>
      <c r="J28" s="4"/>
      <c r="K28" s="3"/>
      <c r="L28" s="4"/>
      <c r="M28" s="3"/>
      <c r="N28" s="4"/>
      <c r="O28" s="4"/>
      <c r="P28" s="3"/>
      <c r="Q28" s="4"/>
      <c r="R28" s="3"/>
    </row>
    <row r="29" spans="2:23" s="8" customFormat="1" ht="15">
      <c r="B29" s="13" t="s">
        <v>16</v>
      </c>
      <c r="C29" s="12">
        <f>SUM(C31:C33)</f>
        <v>1823</v>
      </c>
      <c r="D29" s="11">
        <f>SUM(D31:D33)</f>
        <v>92</v>
      </c>
      <c r="E29" s="10">
        <f>D29/$C29</f>
        <v>0.050466264399341744</v>
      </c>
      <c r="F29" s="11">
        <f>SUM(F31:F33)</f>
        <v>16</v>
      </c>
      <c r="G29" s="10">
        <f>F29/$C29</f>
        <v>0.00877674163466813</v>
      </c>
      <c r="H29" s="11">
        <f>SUM(H31:H33)</f>
        <v>15</v>
      </c>
      <c r="I29" s="10">
        <f>H29/$C29</f>
        <v>0.008228195282501372</v>
      </c>
      <c r="J29" s="11">
        <f>SUM(J31:J33)</f>
        <v>614</v>
      </c>
      <c r="K29" s="10">
        <f>J29/$C29</f>
        <v>0.3368074602303895</v>
      </c>
      <c r="L29" s="11">
        <f>SUM(L31:L33)</f>
        <v>888</v>
      </c>
      <c r="M29" s="10">
        <f>L29/$C29</f>
        <v>0.48710916072408117</v>
      </c>
      <c r="N29" s="11">
        <f>SUM(N31:N33)</f>
        <v>979134</v>
      </c>
      <c r="O29" s="11">
        <f>SUM(O31:O33)</f>
        <v>246222</v>
      </c>
      <c r="P29" s="10">
        <f>O29/N29</f>
        <v>0.25146915539650344</v>
      </c>
      <c r="Q29" s="11">
        <f>SUM(Q31:Q33)</f>
        <v>4529</v>
      </c>
      <c r="R29" s="10">
        <f>Q29/O29</f>
        <v>0.018393969669647715</v>
      </c>
      <c r="S29" s="9"/>
      <c r="T29" s="9"/>
      <c r="U29" s="9"/>
      <c r="V29" s="9"/>
      <c r="W29" s="9"/>
    </row>
    <row r="30" spans="3:18" ht="15">
      <c r="C30" s="6"/>
      <c r="D30" s="5"/>
      <c r="E30" s="3"/>
      <c r="F30" s="5"/>
      <c r="G30" s="3"/>
      <c r="H30" s="5"/>
      <c r="I30" s="3"/>
      <c r="J30" s="4"/>
      <c r="K30" s="3"/>
      <c r="L30" s="4"/>
      <c r="M30" s="3"/>
      <c r="N30" s="4"/>
      <c r="O30" s="4"/>
      <c r="P30" s="3"/>
      <c r="Q30" s="4"/>
      <c r="R30" s="3"/>
    </row>
    <row r="31" spans="2:18" ht="15">
      <c r="B31" s="1" t="s">
        <v>15</v>
      </c>
      <c r="C31" s="6">
        <v>302</v>
      </c>
      <c r="D31" s="5">
        <v>19</v>
      </c>
      <c r="E31" s="3">
        <f>D31/$C31</f>
        <v>0.06291390728476821</v>
      </c>
      <c r="F31" s="5">
        <v>5</v>
      </c>
      <c r="G31" s="3">
        <f>F31/$C31</f>
        <v>0.016556291390728478</v>
      </c>
      <c r="H31" s="5">
        <v>1</v>
      </c>
      <c r="I31" s="3">
        <f>H31/$C31</f>
        <v>0.0033112582781456954</v>
      </c>
      <c r="J31" s="4">
        <v>74</v>
      </c>
      <c r="K31" s="3">
        <f>J31/$C31</f>
        <v>0.24503311258278146</v>
      </c>
      <c r="L31" s="4">
        <v>132</v>
      </c>
      <c r="M31" s="3">
        <f>L31/$C31</f>
        <v>0.4370860927152318</v>
      </c>
      <c r="N31" s="4">
        <v>271677</v>
      </c>
      <c r="O31" s="4">
        <v>36643</v>
      </c>
      <c r="P31" s="3">
        <f>O31/N31</f>
        <v>0.13487707829518142</v>
      </c>
      <c r="Q31" s="4">
        <v>952</v>
      </c>
      <c r="R31" s="3">
        <f>Q31/O31</f>
        <v>0.025980405534481346</v>
      </c>
    </row>
    <row r="32" spans="2:18" ht="15">
      <c r="B32" s="1" t="s">
        <v>14</v>
      </c>
      <c r="C32" s="6">
        <v>677</v>
      </c>
      <c r="D32" s="5">
        <v>28</v>
      </c>
      <c r="E32" s="3">
        <f>D32/$C32</f>
        <v>0.0413589364844904</v>
      </c>
      <c r="F32" s="5">
        <v>3</v>
      </c>
      <c r="G32" s="3">
        <f>F32/$C32</f>
        <v>0.004431314623338257</v>
      </c>
      <c r="H32" s="5">
        <v>5</v>
      </c>
      <c r="I32" s="3">
        <f>H32/$C32</f>
        <v>0.007385524372230428</v>
      </c>
      <c r="J32" s="4">
        <v>167</v>
      </c>
      <c r="K32" s="3">
        <f>J32/$C32</f>
        <v>0.2466765140324963</v>
      </c>
      <c r="L32" s="4">
        <v>312</v>
      </c>
      <c r="M32" s="3">
        <f>L32/$C32</f>
        <v>0.4608567208271787</v>
      </c>
      <c r="N32" s="4">
        <v>414298</v>
      </c>
      <c r="O32" s="4">
        <v>95514</v>
      </c>
      <c r="P32" s="3">
        <f>O32/N32</f>
        <v>0.23054419765482817</v>
      </c>
      <c r="Q32" s="4">
        <v>1364</v>
      </c>
      <c r="R32" s="3">
        <f>Q32/O32</f>
        <v>0.01428062901773562</v>
      </c>
    </row>
    <row r="33" spans="2:18" ht="15">
      <c r="B33" s="1" t="s">
        <v>13</v>
      </c>
      <c r="C33" s="6">
        <v>844</v>
      </c>
      <c r="D33" s="5">
        <v>45</v>
      </c>
      <c r="E33" s="3">
        <f>D33/$C33</f>
        <v>0.0533175355450237</v>
      </c>
      <c r="F33" s="5">
        <v>8</v>
      </c>
      <c r="G33" s="3">
        <f>F33/$C33</f>
        <v>0.009478672985781991</v>
      </c>
      <c r="H33" s="5">
        <v>9</v>
      </c>
      <c r="I33" s="3">
        <f>H33/$C33</f>
        <v>0.01066350710900474</v>
      </c>
      <c r="J33" s="4">
        <v>373</v>
      </c>
      <c r="K33" s="3">
        <f>J33/$C33</f>
        <v>0.4419431279620853</v>
      </c>
      <c r="L33" s="4">
        <v>444</v>
      </c>
      <c r="M33" s="3">
        <f>L33/$C33</f>
        <v>0.5260663507109005</v>
      </c>
      <c r="N33" s="4">
        <v>293159</v>
      </c>
      <c r="O33" s="4">
        <v>114065</v>
      </c>
      <c r="P33" s="3">
        <f>O33/N33</f>
        <v>0.38908919732977665</v>
      </c>
      <c r="Q33" s="4">
        <v>2213</v>
      </c>
      <c r="R33" s="3">
        <f>Q33/O33</f>
        <v>0.01940121860342787</v>
      </c>
    </row>
    <row r="34" spans="3:18" ht="15">
      <c r="C34" s="6"/>
      <c r="D34" s="5"/>
      <c r="E34" s="3"/>
      <c r="F34" s="5"/>
      <c r="G34" s="3"/>
      <c r="H34" s="5"/>
      <c r="I34" s="3"/>
      <c r="J34" s="4"/>
      <c r="K34" s="3"/>
      <c r="L34" s="4"/>
      <c r="M34" s="3"/>
      <c r="N34" s="4"/>
      <c r="O34" s="4"/>
      <c r="P34" s="3"/>
      <c r="Q34" s="4"/>
      <c r="R34" s="3"/>
    </row>
    <row r="35" spans="2:23" s="8" customFormat="1" ht="15">
      <c r="B35" s="13" t="s">
        <v>12</v>
      </c>
      <c r="C35" s="12">
        <f>SUM(C37:C41)</f>
        <v>2360</v>
      </c>
      <c r="D35" s="11">
        <f>SUM(D37:D41)</f>
        <v>98</v>
      </c>
      <c r="E35" s="10">
        <f>D35/$C35</f>
        <v>0.04152542372881356</v>
      </c>
      <c r="F35" s="11">
        <f>SUM(F37:F41)</f>
        <v>18</v>
      </c>
      <c r="G35" s="10">
        <f>F35/$C35</f>
        <v>0.007627118644067797</v>
      </c>
      <c r="H35" s="11">
        <f>SUM(H37:H41)</f>
        <v>18</v>
      </c>
      <c r="I35" s="10">
        <f>H35/$C35</f>
        <v>0.007627118644067797</v>
      </c>
      <c r="J35" s="11">
        <f>SUM(J37:J41)</f>
        <v>1177</v>
      </c>
      <c r="K35" s="10">
        <f>J35/$C35</f>
        <v>0.498728813559322</v>
      </c>
      <c r="L35" s="11">
        <f>SUM(L37:L41)</f>
        <v>755</v>
      </c>
      <c r="M35" s="10">
        <f>L35/$C35</f>
        <v>0.3199152542372881</v>
      </c>
      <c r="N35" s="11">
        <f>SUM(N37:N41)</f>
        <v>1011455</v>
      </c>
      <c r="O35" s="11">
        <f>SUM(O37:O41)</f>
        <v>600452</v>
      </c>
      <c r="P35" s="10">
        <f>O35/N35</f>
        <v>0.5936517195525258</v>
      </c>
      <c r="Q35" s="11">
        <f>SUM(Q37:Q41)</f>
        <v>27976</v>
      </c>
      <c r="R35" s="10">
        <f>Q35/O35</f>
        <v>0.046591567685676794</v>
      </c>
      <c r="S35" s="9"/>
      <c r="T35" s="9"/>
      <c r="U35" s="9"/>
      <c r="V35" s="9"/>
      <c r="W35" s="9"/>
    </row>
    <row r="36" spans="3:18" ht="15">
      <c r="C36" s="6"/>
      <c r="D36" s="5"/>
      <c r="E36" s="3"/>
      <c r="F36" s="5"/>
      <c r="G36" s="3"/>
      <c r="H36" s="5"/>
      <c r="I36" s="3"/>
      <c r="J36" s="4"/>
      <c r="K36" s="3"/>
      <c r="L36" s="4"/>
      <c r="M36" s="3"/>
      <c r="N36" s="4"/>
      <c r="O36" s="4"/>
      <c r="P36" s="3"/>
      <c r="Q36" s="4"/>
      <c r="R36" s="3"/>
    </row>
    <row r="37" spans="2:18" ht="15">
      <c r="B37" s="1" t="s">
        <v>11</v>
      </c>
      <c r="C37" s="6">
        <v>574</v>
      </c>
      <c r="D37" s="5">
        <v>15</v>
      </c>
      <c r="E37" s="3">
        <f>D37/$C37</f>
        <v>0.02613240418118467</v>
      </c>
      <c r="F37" s="5">
        <v>5</v>
      </c>
      <c r="G37" s="3">
        <f>F37/$C37</f>
        <v>0.008710801393728223</v>
      </c>
      <c r="H37" s="5">
        <v>6</v>
      </c>
      <c r="I37" s="3">
        <f>H37/$C37</f>
        <v>0.010452961672473868</v>
      </c>
      <c r="J37" s="4">
        <v>287</v>
      </c>
      <c r="K37" s="3">
        <f>J37/$C37</f>
        <v>0.5</v>
      </c>
      <c r="L37" s="4">
        <v>163</v>
      </c>
      <c r="M37" s="3">
        <f>L37/$C37</f>
        <v>0.28397212543554007</v>
      </c>
      <c r="N37" s="4">
        <v>204513</v>
      </c>
      <c r="O37" s="4">
        <v>131277</v>
      </c>
      <c r="P37" s="3">
        <f>O37/N37</f>
        <v>0.6419005148816945</v>
      </c>
      <c r="Q37" s="4">
        <v>5557</v>
      </c>
      <c r="R37" s="3">
        <f>Q37/O37</f>
        <v>0.042330339663459705</v>
      </c>
    </row>
    <row r="38" spans="2:18" ht="15">
      <c r="B38" s="1" t="s">
        <v>10</v>
      </c>
      <c r="C38" s="6">
        <v>583</v>
      </c>
      <c r="D38" s="5">
        <v>39</v>
      </c>
      <c r="E38" s="3">
        <f>D38/$C38</f>
        <v>0.06689536878216124</v>
      </c>
      <c r="F38" s="5">
        <v>4</v>
      </c>
      <c r="G38" s="3">
        <f>F38/$C38</f>
        <v>0.00686106346483705</v>
      </c>
      <c r="H38" s="5">
        <v>3</v>
      </c>
      <c r="I38" s="3">
        <f>H38/$C38</f>
        <v>0.005145797598627788</v>
      </c>
      <c r="J38" s="4">
        <v>262</v>
      </c>
      <c r="K38" s="3">
        <f>J38/$C38</f>
        <v>0.44939965694682676</v>
      </c>
      <c r="L38" s="4">
        <v>218</v>
      </c>
      <c r="M38" s="3">
        <f>L38/$C38</f>
        <v>0.37392795883361923</v>
      </c>
      <c r="N38" s="4">
        <v>221719</v>
      </c>
      <c r="O38" s="4">
        <v>85026</v>
      </c>
      <c r="P38" s="3">
        <f>O38/N38</f>
        <v>0.38348540269440146</v>
      </c>
      <c r="Q38" s="4">
        <v>2540</v>
      </c>
      <c r="R38" s="3">
        <f>Q38/O38</f>
        <v>0.02987321525180533</v>
      </c>
    </row>
    <row r="39" spans="2:18" ht="15">
      <c r="B39" s="1" t="s">
        <v>9</v>
      </c>
      <c r="C39" s="6">
        <v>377</v>
      </c>
      <c r="D39" s="5">
        <v>13</v>
      </c>
      <c r="E39" s="3">
        <f>D39/$C39</f>
        <v>0.034482758620689655</v>
      </c>
      <c r="F39" s="5">
        <v>3</v>
      </c>
      <c r="G39" s="3">
        <f>F39/$C39</f>
        <v>0.007957559681697613</v>
      </c>
      <c r="H39" s="5">
        <v>1</v>
      </c>
      <c r="I39" s="3">
        <f>H39/$C39</f>
        <v>0.002652519893899204</v>
      </c>
      <c r="J39" s="4">
        <v>213</v>
      </c>
      <c r="K39" s="3">
        <f>J39/$C39</f>
        <v>0.5649867374005305</v>
      </c>
      <c r="L39" s="4">
        <v>127</v>
      </c>
      <c r="M39" s="3">
        <f>L39/$C39</f>
        <v>0.33687002652519893</v>
      </c>
      <c r="N39" s="4">
        <v>176269</v>
      </c>
      <c r="O39" s="4">
        <v>128220</v>
      </c>
      <c r="P39" s="3">
        <f>O39/N39</f>
        <v>0.727410945770385</v>
      </c>
      <c r="Q39" s="4">
        <v>4770</v>
      </c>
      <c r="R39" s="3">
        <f>Q39/O39</f>
        <v>0.037201684604585866</v>
      </c>
    </row>
    <row r="40" spans="2:18" ht="15">
      <c r="B40" s="1" t="s">
        <v>8</v>
      </c>
      <c r="C40" s="6">
        <v>521</v>
      </c>
      <c r="D40" s="5">
        <v>15</v>
      </c>
      <c r="E40" s="3">
        <f>D40/$C40</f>
        <v>0.028790786948176585</v>
      </c>
      <c r="F40" s="5">
        <v>5</v>
      </c>
      <c r="G40" s="3">
        <f>F40/$C40</f>
        <v>0.009596928982725527</v>
      </c>
      <c r="H40" s="5">
        <v>3</v>
      </c>
      <c r="I40" s="3">
        <f>H40/$C40</f>
        <v>0.005758157389635317</v>
      </c>
      <c r="J40" s="4">
        <v>260</v>
      </c>
      <c r="K40" s="3">
        <f>J40/$C40</f>
        <v>0.4990403071017274</v>
      </c>
      <c r="L40" s="4">
        <v>161</v>
      </c>
      <c r="M40" s="3">
        <f>L40/$C40</f>
        <v>0.30902111324376197</v>
      </c>
      <c r="N40" s="4">
        <v>238176</v>
      </c>
      <c r="O40" s="4">
        <v>146927</v>
      </c>
      <c r="P40" s="3">
        <f>O40/N40</f>
        <v>0.6168841528953379</v>
      </c>
      <c r="Q40" s="4">
        <v>10059</v>
      </c>
      <c r="R40" s="3">
        <f>Q40/O40</f>
        <v>0.0684625698476114</v>
      </c>
    </row>
    <row r="41" spans="2:18" ht="15">
      <c r="B41" s="1" t="s">
        <v>7</v>
      </c>
      <c r="C41" s="6">
        <v>305</v>
      </c>
      <c r="D41" s="5">
        <v>16</v>
      </c>
      <c r="E41" s="3">
        <f>D41/$C41</f>
        <v>0.05245901639344262</v>
      </c>
      <c r="F41" s="5">
        <v>1</v>
      </c>
      <c r="G41" s="3">
        <f>F41/$C41</f>
        <v>0.003278688524590164</v>
      </c>
      <c r="H41" s="5">
        <v>5</v>
      </c>
      <c r="I41" s="3">
        <f>H41/$C41</f>
        <v>0.01639344262295082</v>
      </c>
      <c r="J41" s="4">
        <v>155</v>
      </c>
      <c r="K41" s="3">
        <f>J41/$C41</f>
        <v>0.5081967213114754</v>
      </c>
      <c r="L41" s="4">
        <v>86</v>
      </c>
      <c r="M41" s="3">
        <f>L41/$C41</f>
        <v>0.2819672131147541</v>
      </c>
      <c r="N41" s="4">
        <v>170778</v>
      </c>
      <c r="O41" s="4">
        <v>109002</v>
      </c>
      <c r="P41" s="3">
        <f>O41/N41</f>
        <v>0.6382672241155184</v>
      </c>
      <c r="Q41" s="4">
        <v>5050</v>
      </c>
      <c r="R41" s="3">
        <f>Q41/O41</f>
        <v>0.04632942514816242</v>
      </c>
    </row>
    <row r="42" spans="3:18" ht="15">
      <c r="C42" s="6"/>
      <c r="D42" s="5"/>
      <c r="E42" s="3"/>
      <c r="F42" s="5"/>
      <c r="G42" s="3"/>
      <c r="H42" s="5"/>
      <c r="I42" s="3"/>
      <c r="J42" s="4"/>
      <c r="K42" s="3"/>
      <c r="L42" s="4"/>
      <c r="M42" s="3"/>
      <c r="N42" s="4"/>
      <c r="O42" s="4"/>
      <c r="P42" s="3"/>
      <c r="Q42" s="4"/>
      <c r="R42" s="3"/>
    </row>
    <row r="43" spans="2:23" s="8" customFormat="1" ht="15">
      <c r="B43" s="13" t="s">
        <v>6</v>
      </c>
      <c r="C43" s="12">
        <f>SUM(C45:C48)</f>
        <v>1645</v>
      </c>
      <c r="D43" s="11">
        <f>SUM(D45:D48)</f>
        <v>32</v>
      </c>
      <c r="E43" s="10">
        <f>D43/$C43</f>
        <v>0.019452887537993922</v>
      </c>
      <c r="F43" s="11">
        <f>SUM(F45:F48)</f>
        <v>12</v>
      </c>
      <c r="G43" s="10">
        <f>F43/$C43</f>
        <v>0.00729483282674772</v>
      </c>
      <c r="H43" s="11">
        <f>SUM(H45:H48)</f>
        <v>10</v>
      </c>
      <c r="I43" s="10">
        <f>H43/$C43</f>
        <v>0.0060790273556231</v>
      </c>
      <c r="J43" s="11">
        <f>SUM(J45:J48)</f>
        <v>582</v>
      </c>
      <c r="K43" s="10">
        <f>J43/$C43</f>
        <v>0.35379939209726446</v>
      </c>
      <c r="L43" s="11">
        <f>SUM(L45:L48)</f>
        <v>309</v>
      </c>
      <c r="M43" s="10">
        <f>L43/$C43</f>
        <v>0.1878419452887538</v>
      </c>
      <c r="N43" s="11">
        <f>SUM(N45:N48)</f>
        <v>1090049</v>
      </c>
      <c r="O43" s="11">
        <f>SUM(O45:O48)</f>
        <v>397142</v>
      </c>
      <c r="P43" s="10">
        <f>O43/N43</f>
        <v>0.36433408039455106</v>
      </c>
      <c r="Q43" s="11">
        <f>SUM(Q45:Q48)</f>
        <v>28317</v>
      </c>
      <c r="R43" s="10">
        <f>Q43/O43</f>
        <v>0.07130195245025708</v>
      </c>
      <c r="S43" s="9"/>
      <c r="T43" s="9"/>
      <c r="U43" s="9"/>
      <c r="V43" s="9"/>
      <c r="W43" s="9"/>
    </row>
    <row r="44" spans="3:18" ht="15">
      <c r="C44" s="6"/>
      <c r="D44" s="5"/>
      <c r="E44" s="3"/>
      <c r="F44" s="5"/>
      <c r="G44" s="3"/>
      <c r="H44" s="5"/>
      <c r="I44" s="3"/>
      <c r="J44" s="4"/>
      <c r="K44" s="3"/>
      <c r="L44" s="4"/>
      <c r="M44" s="3"/>
      <c r="N44" s="4"/>
      <c r="O44" s="4"/>
      <c r="P44" s="3"/>
      <c r="Q44" s="4"/>
      <c r="R44" s="3"/>
    </row>
    <row r="45" spans="2:18" ht="15">
      <c r="B45" s="1" t="s">
        <v>5</v>
      </c>
      <c r="C45" s="6">
        <v>424</v>
      </c>
      <c r="D45" s="5">
        <v>10</v>
      </c>
      <c r="E45" s="3">
        <f>D45/$C45</f>
        <v>0.02358490566037736</v>
      </c>
      <c r="F45" s="5" t="s">
        <v>4</v>
      </c>
      <c r="G45" s="7" t="s">
        <v>4</v>
      </c>
      <c r="H45" s="5" t="s">
        <v>4</v>
      </c>
      <c r="I45" s="7" t="s">
        <v>4</v>
      </c>
      <c r="J45" s="4">
        <v>196</v>
      </c>
      <c r="K45" s="3">
        <f>J45/$C45</f>
        <v>0.46226415094339623</v>
      </c>
      <c r="L45" s="4">
        <v>99</v>
      </c>
      <c r="M45" s="3">
        <f>L45/$C45</f>
        <v>0.23349056603773585</v>
      </c>
      <c r="N45" s="4">
        <v>346112</v>
      </c>
      <c r="O45" s="4">
        <v>133188</v>
      </c>
      <c r="P45" s="3">
        <f>O45/N45</f>
        <v>0.3848118528106509</v>
      </c>
      <c r="Q45" s="4">
        <v>9283</v>
      </c>
      <c r="R45" s="3">
        <f>Q45/O45</f>
        <v>0.06969847133375379</v>
      </c>
    </row>
    <row r="46" spans="2:18" ht="15">
      <c r="B46" s="1" t="s">
        <v>3</v>
      </c>
      <c r="C46" s="6">
        <v>329</v>
      </c>
      <c r="D46" s="5">
        <v>7</v>
      </c>
      <c r="E46" s="3">
        <f>D46/$C46</f>
        <v>0.02127659574468085</v>
      </c>
      <c r="F46" s="5">
        <v>5</v>
      </c>
      <c r="G46" s="3">
        <f>F46/$C46</f>
        <v>0.015197568389057751</v>
      </c>
      <c r="H46" s="5">
        <v>3</v>
      </c>
      <c r="I46" s="3">
        <f>H46/$C46</f>
        <v>0.00911854103343465</v>
      </c>
      <c r="J46" s="4">
        <v>113</v>
      </c>
      <c r="K46" s="3">
        <f>J46/$C46</f>
        <v>0.3434650455927052</v>
      </c>
      <c r="L46" s="4">
        <v>58</v>
      </c>
      <c r="M46" s="3">
        <f>L46/$C46</f>
        <v>0.1762917933130699</v>
      </c>
      <c r="N46" s="4">
        <v>204750</v>
      </c>
      <c r="O46" s="4">
        <v>60255</v>
      </c>
      <c r="P46" s="3">
        <f>O46/N46</f>
        <v>0.29428571428571426</v>
      </c>
      <c r="Q46" s="4">
        <v>5269</v>
      </c>
      <c r="R46" s="3">
        <f>Q46/O46</f>
        <v>0.08744502530910297</v>
      </c>
    </row>
    <row r="47" spans="2:18" ht="15">
      <c r="B47" s="1" t="s">
        <v>2</v>
      </c>
      <c r="C47" s="6">
        <v>508</v>
      </c>
      <c r="D47" s="5">
        <v>11</v>
      </c>
      <c r="E47" s="3">
        <f>D47/$C47</f>
        <v>0.021653543307086614</v>
      </c>
      <c r="F47" s="5">
        <v>5</v>
      </c>
      <c r="G47" s="3">
        <f>F47/$C47</f>
        <v>0.00984251968503937</v>
      </c>
      <c r="H47" s="5">
        <v>3</v>
      </c>
      <c r="I47" s="3">
        <f>H47/$C47</f>
        <v>0.005905511811023622</v>
      </c>
      <c r="J47" s="4">
        <v>175</v>
      </c>
      <c r="K47" s="3">
        <f>J47/$C47</f>
        <v>0.34448818897637795</v>
      </c>
      <c r="L47" s="4">
        <v>84</v>
      </c>
      <c r="M47" s="3">
        <f>L47/$C47</f>
        <v>0.16535433070866143</v>
      </c>
      <c r="N47" s="4">
        <v>239487</v>
      </c>
      <c r="O47" s="4">
        <v>92852</v>
      </c>
      <c r="P47" s="3">
        <f>O47/N47</f>
        <v>0.38771206787842344</v>
      </c>
      <c r="Q47" s="4">
        <v>7163</v>
      </c>
      <c r="R47" s="3">
        <f>Q47/O47</f>
        <v>0.0771442726058674</v>
      </c>
    </row>
    <row r="48" spans="2:18" ht="15">
      <c r="B48" s="1" t="s">
        <v>1</v>
      </c>
      <c r="C48" s="6">
        <v>384</v>
      </c>
      <c r="D48" s="5">
        <v>4</v>
      </c>
      <c r="E48" s="3">
        <f>D48/$C48</f>
        <v>0.010416666666666666</v>
      </c>
      <c r="F48" s="5">
        <v>2</v>
      </c>
      <c r="G48" s="3">
        <f>F48/$C48</f>
        <v>0.005208333333333333</v>
      </c>
      <c r="H48" s="5">
        <v>4</v>
      </c>
      <c r="I48" s="3">
        <f>H48/$C48</f>
        <v>0.010416666666666666</v>
      </c>
      <c r="J48" s="4">
        <v>98</v>
      </c>
      <c r="K48" s="3">
        <f>J48/$C48</f>
        <v>0.2552083333333333</v>
      </c>
      <c r="L48" s="4">
        <v>68</v>
      </c>
      <c r="M48" s="3">
        <f>L48/$C48</f>
        <v>0.17708333333333334</v>
      </c>
      <c r="N48" s="4">
        <v>299700</v>
      </c>
      <c r="O48" s="4">
        <v>110847</v>
      </c>
      <c r="P48" s="3">
        <f>O48/N48</f>
        <v>0.36985985985985986</v>
      </c>
      <c r="Q48" s="4">
        <v>6602</v>
      </c>
      <c r="R48" s="3">
        <f>Q48/O48</f>
        <v>0.05955957310527123</v>
      </c>
    </row>
    <row r="50" spans="2:23" ht="15">
      <c r="B50" s="2" t="s">
        <v>47</v>
      </c>
      <c r="S50" s="1"/>
      <c r="T50" s="1"/>
      <c r="U50" s="1"/>
      <c r="V50" s="1"/>
      <c r="W50" s="1"/>
    </row>
    <row r="51" spans="2:23" ht="15">
      <c r="B51" s="2" t="s">
        <v>0</v>
      </c>
      <c r="S51" s="1"/>
      <c r="T51" s="1"/>
      <c r="U51" s="1"/>
      <c r="V51" s="1"/>
      <c r="W51" s="1"/>
    </row>
  </sheetData>
  <sheetProtection/>
  <mergeCells count="10">
    <mergeCell ref="B2:R2"/>
    <mergeCell ref="C4:C5"/>
    <mergeCell ref="D4:E4"/>
    <mergeCell ref="F4:G4"/>
    <mergeCell ref="H4:I4"/>
    <mergeCell ref="J4:K4"/>
    <mergeCell ref="L4:M4"/>
    <mergeCell ref="N4:N5"/>
    <mergeCell ref="O4:P4"/>
    <mergeCell ref="Q4:R4"/>
  </mergeCells>
  <printOptions horizontalCentered="1"/>
  <pageMargins left="0.54" right="0.43" top="0.75" bottom="0.75" header="0.3" footer="0.25"/>
  <pageSetup horizontalDpi="600" verticalDpi="600" orientation="landscape" r:id="rId1"/>
  <headerFooter>
    <oddHeader>&amp;C&amp;"-,Bold"&amp;12TABLE 2:  SELECTED FARM PRACTICES AND DATA FOR FARMS IN MARYLAND AND ITS JURISDICTIONS, 2007</oddHeader>
    <oddFooter>&amp;L&amp;10Prepared by the Maryland Department of Planning, July 2009.
Extracted from the 2007 Census of Agriculture.&amp;R&amp;P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Palma</dc:creator>
  <cp:keywords/>
  <dc:description/>
  <cp:lastModifiedBy>James Palma</cp:lastModifiedBy>
  <cp:lastPrinted>2009-07-30T18:38:58Z</cp:lastPrinted>
  <dcterms:created xsi:type="dcterms:W3CDTF">2009-07-20T19:17:20Z</dcterms:created>
  <dcterms:modified xsi:type="dcterms:W3CDTF">2009-07-30T18:39:07Z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