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INCO027" sheetId="1" r:id="rId1"/>
  </sheets>
  <definedNames>
    <definedName name="DATABASE">'INCO027'!$A$7:$V$17</definedName>
  </definedNames>
  <calcPr fullCalcOnLoad="1"/>
</workbook>
</file>

<file path=xl/sharedStrings.xml><?xml version="1.0" encoding="utf-8"?>
<sst xmlns="http://schemas.openxmlformats.org/spreadsheetml/2006/main" count="267" uniqueCount="61">
  <si>
    <t xml:space="preserve">Maryland </t>
  </si>
  <si>
    <t>District of Columbia</t>
  </si>
  <si>
    <t>Virginia</t>
  </si>
  <si>
    <t>Fairfax County</t>
  </si>
  <si>
    <t>Frederick County</t>
  </si>
  <si>
    <t>Harford County</t>
  </si>
  <si>
    <t>Baltimore County</t>
  </si>
  <si>
    <t>Anne Arundel County</t>
  </si>
  <si>
    <t>Baltimore City</t>
  </si>
  <si>
    <t>Prince George's County</t>
  </si>
  <si>
    <t>Carroll County</t>
  </si>
  <si>
    <t>Montgomery County</t>
  </si>
  <si>
    <t>All Other</t>
  </si>
  <si>
    <t>NA</t>
  </si>
  <si>
    <t>Resident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</si>
  <si>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</si>
  <si>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</si>
  <si>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</si>
  <si>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</si>
  <si>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</si>
  <si>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</si>
  <si>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</si>
  <si>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</si>
  <si>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</si>
  <si>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</si>
  <si>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</si>
  <si>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</si>
  <si>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</si>
  <si>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</si>
  <si>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</si>
  <si>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</si>
  <si>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</si>
  <si>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</si>
  <si>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County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</si>
  <si>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</si>
  <si>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</si>
  <si>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</si>
  <si>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</si>
  <si>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</si>
  <si>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</si>
  <si>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</si>
  <si>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</si>
  <si>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</si>
  <si>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</si>
  <si>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</si>
  <si>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</si>
  <si>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</si>
  <si>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</si>
  <si>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</si>
  <si>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</si>
  <si>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</si>
  <si>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</si>
  <si>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>In-flow :  Work in Howard County, Maryland, Resident In :</t>
  </si>
  <si>
    <t>Howard County *</t>
  </si>
  <si>
    <t xml:space="preserve">Total </t>
  </si>
  <si>
    <t>* These are intra county commuters ( live and work in the same county )</t>
  </si>
  <si>
    <t>Row Percent</t>
  </si>
  <si>
    <t>100 -150</t>
  </si>
  <si>
    <t>100.0%</t>
  </si>
  <si>
    <t>Column Percent ( does not include intra county commuters )</t>
  </si>
  <si>
    <t>Washington, D.C.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</si>
</sst>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1" fontId="2" fillId="0" borderId="6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3" fontId="0" fillId="0" borderId="1" xfId="0" applyNumberFormat="1" applyBorder="1" applyAlignment="1" quotePrefix="1">
      <alignment horizontal="right"/>
    </xf>
    <xf numFmtId="166" fontId="0" fillId="0" borderId="4" xfId="0" applyNumberFormat="1" applyBorder="1" applyAlignment="1">
      <alignment/>
    </xf>
    <xf numFmtId="166" fontId="0" fillId="0" borderId="3" xfId="0" applyNumberFormat="1" applyBorder="1" applyAlignment="1">
      <alignment/>
    </xf>
    <xf numFmtId="165" fontId="0" fillId="0" borderId="11" xfId="0" applyNumberFormat="1" applyBorder="1" applyAlignment="1" quotePrefix="1">
      <alignment horizontal="right"/>
    </xf>
    <xf numFmtId="166" fontId="0" fillId="0" borderId="4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3" fontId="0" fillId="0" borderId="10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11" xfId="0" applyNumberFormat="1" applyBorder="1" applyAlignment="1">
      <alignment horizontal="right"/>
    </xf>
    <xf numFmtId="165" fontId="0" fillId="0" borderId="11" xfId="0" applyNumberFormat="1" applyBorder="1" applyAlignment="1">
      <alignment horizontal="right"/>
    </xf>
    <xf numFmtId="3" fontId="2" fillId="0" borderId="6" xfId="0" applyNumberFormat="1" applyFont="1" applyBorder="1" applyAlignment="1" quotePrefix="1">
      <alignment horizontal="right"/>
    </xf>
    <xf numFmtId="166" fontId="2" fillId="0" borderId="8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6" fontId="2" fillId="0" borderId="8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0" fillId="0" borderId="10" xfId="0" applyNumberFormat="1" applyBorder="1" applyAlignment="1">
      <alignment/>
    </xf>
    <xf numFmtId="166" fontId="2" fillId="0" borderId="6" xfId="0" applyNumberFormat="1" applyFont="1" applyBorder="1" applyAlignment="1">
      <alignment/>
    </xf>
    <xf numFmtId="165" fontId="2" fillId="0" borderId="9" xfId="0" applyNumberFormat="1" applyFont="1" applyBorder="1" applyAlignment="1" quotePrefix="1">
      <alignment horizontal="right"/>
    </xf>
    <xf numFmtId="0" fontId="3" fillId="0" borderId="0" xfId="0" applyFont="1" applyBorder="1" applyAlignment="1">
      <alignment/>
    </xf>
    <xf numFmtId="1" fontId="2" fillId="0" borderId="7" xfId="0" applyNumberFormat="1" applyFont="1" applyBorder="1" applyAlignment="1">
      <alignment/>
    </xf>
    <xf numFmtId="3" fontId="0" fillId="0" borderId="2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165" fontId="2" fillId="0" borderId="9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57421875" style="1" customWidth="1"/>
    <col min="2" max="2" width="21.8515625" style="1" customWidth="1"/>
    <col min="3" max="3" width="17.8515625" style="1" customWidth="1"/>
    <col min="4" max="8" width="8.28125" style="1" customWidth="1"/>
    <col min="9" max="9" width="8.28125" style="2" customWidth="1"/>
    <col min="10" max="13" width="8.7109375" style="1" customWidth="1"/>
    <col min="14" max="22" width="9.7109375" style="1" customWidth="1"/>
  </cols>
  <sheetData>
    <row r="1" spans="1:27" ht="15">
      <c r="A1"/>
      <c r="B1" s="4" t="s">
        <v>52</v>
      </c>
      <c r="D1" s="5"/>
      <c r="I1" s="1"/>
      <c r="N1" s="5"/>
      <c r="O1" s="5"/>
      <c r="P1" s="5"/>
      <c r="Q1" s="5"/>
      <c r="R1" s="5"/>
      <c r="S1" s="5"/>
      <c r="T1" s="5"/>
      <c r="U1" s="5"/>
      <c r="V1" s="5"/>
      <c r="W1" s="1"/>
      <c r="X1" s="1"/>
      <c r="Y1" s="1"/>
      <c r="Z1" s="1"/>
      <c r="AA1" s="2"/>
    </row>
    <row r="2" spans="1:27" ht="12.75">
      <c r="A2"/>
      <c r="B2" s="6"/>
      <c r="D2" s="5"/>
      <c r="I2" s="1"/>
      <c r="N2" s="5"/>
      <c r="O2" s="5"/>
      <c r="P2" s="5"/>
      <c r="Q2" s="5"/>
      <c r="R2" s="5"/>
      <c r="S2" s="5"/>
      <c r="T2" s="5"/>
      <c r="U2" s="5"/>
      <c r="V2" s="5"/>
      <c r="W2" s="1"/>
      <c r="X2" s="1"/>
      <c r="Y2" s="1"/>
      <c r="Z2" s="1"/>
      <c r="AA2" s="2"/>
    </row>
    <row r="3" spans="1:27" ht="12.75">
      <c r="A3"/>
      <c r="N3" s="5"/>
      <c r="O3" s="5"/>
      <c r="P3" s="5"/>
      <c r="Q3" s="5"/>
      <c r="R3" s="5"/>
      <c r="S3" s="5"/>
      <c r="T3" s="5"/>
      <c r="U3" s="5"/>
      <c r="V3" s="5"/>
      <c r="AA3" s="2"/>
    </row>
    <row r="4" spans="1:27" ht="12.75">
      <c r="A4"/>
      <c r="B4" s="67" t="s">
        <v>14</v>
      </c>
      <c r="C4" s="68"/>
      <c r="D4" s="69" t="s">
        <v>15</v>
      </c>
      <c r="E4" s="70"/>
      <c r="F4" s="70"/>
      <c r="G4" s="70"/>
      <c r="H4" s="71"/>
      <c r="I4" s="7" t="s">
        <v>16</v>
      </c>
      <c r="J4" s="69" t="s">
        <v>17</v>
      </c>
      <c r="K4" s="72"/>
      <c r="L4" s="72"/>
      <c r="M4" s="73"/>
      <c r="N4" s="8" t="s">
        <v>18</v>
      </c>
      <c r="O4" s="69" t="s">
        <v>19</v>
      </c>
      <c r="P4" s="72"/>
      <c r="Q4" s="72"/>
      <c r="R4" s="72"/>
      <c r="S4" s="72"/>
      <c r="T4" s="72"/>
      <c r="U4" s="72"/>
      <c r="V4" s="73"/>
      <c r="W4" s="9"/>
      <c r="AA4" s="2"/>
    </row>
    <row r="5" spans="1:27" ht="12.75">
      <c r="A5"/>
      <c r="B5" s="10"/>
      <c r="C5" s="11"/>
      <c r="D5" s="7" t="s">
        <v>18</v>
      </c>
      <c r="E5" s="12" t="s">
        <v>20</v>
      </c>
      <c r="F5" s="12"/>
      <c r="G5" s="12" t="s">
        <v>21</v>
      </c>
      <c r="H5" s="13"/>
      <c r="I5" s="14" t="s">
        <v>22</v>
      </c>
      <c r="J5" s="7" t="s">
        <v>18</v>
      </c>
      <c r="K5" s="12" t="s">
        <v>23</v>
      </c>
      <c r="L5" s="12" t="s">
        <v>24</v>
      </c>
      <c r="M5" s="13" t="s">
        <v>25</v>
      </c>
      <c r="N5" s="15" t="s">
        <v>26</v>
      </c>
      <c r="O5" s="12"/>
      <c r="P5" s="16" t="s">
        <v>27</v>
      </c>
      <c r="Q5" s="16" t="s">
        <v>28</v>
      </c>
      <c r="R5" s="16" t="s">
        <v>29</v>
      </c>
      <c r="S5" s="16" t="s">
        <v>30</v>
      </c>
      <c r="T5" s="16" t="s">
        <v>31</v>
      </c>
      <c r="U5" s="16" t="s">
        <v>32</v>
      </c>
      <c r="V5" s="13"/>
      <c r="AA5" s="2"/>
    </row>
    <row r="6" spans="1:27" ht="12.75">
      <c r="A6"/>
      <c r="B6" s="17" t="s">
        <v>33</v>
      </c>
      <c r="C6" s="18" t="s">
        <v>34</v>
      </c>
      <c r="D6" s="19" t="s">
        <v>35</v>
      </c>
      <c r="E6" s="20" t="s">
        <v>36</v>
      </c>
      <c r="F6" s="20" t="s">
        <v>37</v>
      </c>
      <c r="G6" s="20" t="s">
        <v>38</v>
      </c>
      <c r="H6" s="21" t="s">
        <v>39</v>
      </c>
      <c r="I6" s="20" t="s">
        <v>40</v>
      </c>
      <c r="J6" s="19" t="s">
        <v>35</v>
      </c>
      <c r="K6" s="20" t="s">
        <v>41</v>
      </c>
      <c r="L6" s="20" t="s">
        <v>42</v>
      </c>
      <c r="M6" s="21" t="s">
        <v>42</v>
      </c>
      <c r="N6" s="22" t="s">
        <v>43</v>
      </c>
      <c r="O6" s="20" t="s">
        <v>44</v>
      </c>
      <c r="P6" s="23" t="s">
        <v>45</v>
      </c>
      <c r="Q6" s="23" t="s">
        <v>46</v>
      </c>
      <c r="R6" s="23" t="s">
        <v>47</v>
      </c>
      <c r="S6" s="23" t="s">
        <v>48</v>
      </c>
      <c r="T6" s="23" t="s">
        <v>49</v>
      </c>
      <c r="U6" s="23" t="s">
        <v>50</v>
      </c>
      <c r="V6" s="24" t="s">
        <v>51</v>
      </c>
      <c r="AA6" s="2"/>
    </row>
    <row r="7" spans="2:22" ht="12.75">
      <c r="B7" s="10" t="s">
        <v>53</v>
      </c>
      <c r="C7" s="11" t="s">
        <v>0</v>
      </c>
      <c r="D7" s="3">
        <v>51255</v>
      </c>
      <c r="E7" s="3">
        <v>38490</v>
      </c>
      <c r="F7" s="3">
        <v>4465</v>
      </c>
      <c r="G7" s="3">
        <v>325</v>
      </c>
      <c r="H7" s="3">
        <v>7815</v>
      </c>
      <c r="I7" s="58">
        <v>17</v>
      </c>
      <c r="J7" s="3">
        <v>51255</v>
      </c>
      <c r="K7" s="3">
        <v>1535</v>
      </c>
      <c r="L7" s="3">
        <v>1340</v>
      </c>
      <c r="M7" s="3">
        <v>48380</v>
      </c>
      <c r="N7" s="61">
        <v>51095</v>
      </c>
      <c r="O7" s="62">
        <v>1125</v>
      </c>
      <c r="P7" s="62">
        <v>3165</v>
      </c>
      <c r="Q7" s="62">
        <v>3230</v>
      </c>
      <c r="R7" s="62">
        <v>3830</v>
      </c>
      <c r="S7" s="62">
        <v>4410</v>
      </c>
      <c r="T7" s="62">
        <v>6175</v>
      </c>
      <c r="U7" s="62">
        <v>9930</v>
      </c>
      <c r="V7" s="63">
        <v>19235</v>
      </c>
    </row>
    <row r="8" spans="2:22" ht="12.75">
      <c r="B8" s="34" t="s">
        <v>6</v>
      </c>
      <c r="C8" s="35" t="s">
        <v>0</v>
      </c>
      <c r="D8" s="3">
        <v>19350</v>
      </c>
      <c r="E8" s="3">
        <v>17060</v>
      </c>
      <c r="F8" s="3">
        <v>1920</v>
      </c>
      <c r="G8" s="3">
        <v>69</v>
      </c>
      <c r="H8" s="3">
        <v>150</v>
      </c>
      <c r="I8" s="59">
        <v>33</v>
      </c>
      <c r="J8" s="3">
        <v>19205</v>
      </c>
      <c r="K8" s="3">
        <v>470</v>
      </c>
      <c r="L8" s="3">
        <v>445</v>
      </c>
      <c r="M8" s="3">
        <v>18285</v>
      </c>
      <c r="N8" s="64">
        <v>19195</v>
      </c>
      <c r="O8" s="65">
        <v>420</v>
      </c>
      <c r="P8" s="65">
        <v>1550</v>
      </c>
      <c r="Q8" s="65">
        <v>1695</v>
      </c>
      <c r="R8" s="65">
        <v>1995</v>
      </c>
      <c r="S8" s="65">
        <v>2520</v>
      </c>
      <c r="T8" s="65">
        <v>3370</v>
      </c>
      <c r="U8" s="65">
        <v>3660</v>
      </c>
      <c r="V8" s="66">
        <v>3985</v>
      </c>
    </row>
    <row r="9" spans="2:22" ht="12.75">
      <c r="B9" s="34" t="s">
        <v>7</v>
      </c>
      <c r="C9" s="35" t="s">
        <v>0</v>
      </c>
      <c r="D9" s="3">
        <v>14145</v>
      </c>
      <c r="E9" s="3">
        <v>12680</v>
      </c>
      <c r="F9" s="3">
        <v>1380</v>
      </c>
      <c r="G9" s="3">
        <v>20</v>
      </c>
      <c r="H9" s="3">
        <v>60</v>
      </c>
      <c r="I9" s="59">
        <v>29</v>
      </c>
      <c r="J9" s="3">
        <v>14145</v>
      </c>
      <c r="K9" s="3">
        <v>270</v>
      </c>
      <c r="L9" s="3">
        <v>320</v>
      </c>
      <c r="M9" s="3">
        <v>13555</v>
      </c>
      <c r="N9" s="64">
        <v>14140</v>
      </c>
      <c r="O9" s="65">
        <v>190</v>
      </c>
      <c r="P9" s="65">
        <v>905</v>
      </c>
      <c r="Q9" s="65">
        <v>1160</v>
      </c>
      <c r="R9" s="65">
        <v>1190</v>
      </c>
      <c r="S9" s="65">
        <v>1565</v>
      </c>
      <c r="T9" s="65">
        <v>2340</v>
      </c>
      <c r="U9" s="65">
        <v>3015</v>
      </c>
      <c r="V9" s="66">
        <v>3775</v>
      </c>
    </row>
    <row r="10" spans="2:22" ht="12.75">
      <c r="B10" s="34" t="s">
        <v>8</v>
      </c>
      <c r="C10" s="35" t="s">
        <v>0</v>
      </c>
      <c r="D10" s="3">
        <v>8415</v>
      </c>
      <c r="E10" s="3">
        <v>6465</v>
      </c>
      <c r="F10" s="3">
        <v>1335</v>
      </c>
      <c r="G10" s="3">
        <v>215</v>
      </c>
      <c r="H10" s="3">
        <v>310</v>
      </c>
      <c r="I10" s="59">
        <v>35</v>
      </c>
      <c r="J10" s="3">
        <v>8360</v>
      </c>
      <c r="K10" s="3">
        <v>485</v>
      </c>
      <c r="L10" s="3">
        <v>470</v>
      </c>
      <c r="M10" s="3">
        <v>7405</v>
      </c>
      <c r="N10" s="64">
        <v>8330</v>
      </c>
      <c r="O10" s="65">
        <v>470</v>
      </c>
      <c r="P10" s="65">
        <v>1270</v>
      </c>
      <c r="Q10" s="65">
        <v>1100</v>
      </c>
      <c r="R10" s="65">
        <v>945</v>
      </c>
      <c r="S10" s="65">
        <v>1105</v>
      </c>
      <c r="T10" s="65">
        <v>1170</v>
      </c>
      <c r="U10" s="65">
        <v>1165</v>
      </c>
      <c r="V10" s="66">
        <v>1100</v>
      </c>
    </row>
    <row r="11" spans="2:22" ht="12.75">
      <c r="B11" s="34" t="s">
        <v>9</v>
      </c>
      <c r="C11" s="35" t="s">
        <v>0</v>
      </c>
      <c r="D11" s="3">
        <v>7070</v>
      </c>
      <c r="E11" s="3">
        <v>5615</v>
      </c>
      <c r="F11" s="3">
        <v>1235</v>
      </c>
      <c r="G11" s="3">
        <v>70</v>
      </c>
      <c r="H11" s="3">
        <v>45</v>
      </c>
      <c r="I11" s="59">
        <v>33</v>
      </c>
      <c r="J11" s="3">
        <v>6970</v>
      </c>
      <c r="K11" s="3">
        <v>340</v>
      </c>
      <c r="L11" s="3">
        <v>250</v>
      </c>
      <c r="M11" s="3">
        <v>6380</v>
      </c>
      <c r="N11" s="64">
        <v>6970</v>
      </c>
      <c r="O11" s="65">
        <v>165</v>
      </c>
      <c r="P11" s="65">
        <v>575</v>
      </c>
      <c r="Q11" s="65">
        <v>650</v>
      </c>
      <c r="R11" s="65">
        <v>715</v>
      </c>
      <c r="S11" s="65">
        <v>630</v>
      </c>
      <c r="T11" s="65">
        <v>1140</v>
      </c>
      <c r="U11" s="65">
        <v>1470</v>
      </c>
      <c r="V11" s="66">
        <v>1625</v>
      </c>
    </row>
    <row r="12" spans="2:22" ht="12.75">
      <c r="B12" s="34" t="s">
        <v>10</v>
      </c>
      <c r="C12" s="35" t="s">
        <v>0</v>
      </c>
      <c r="D12" s="3">
        <v>6215</v>
      </c>
      <c r="E12" s="3">
        <v>5590</v>
      </c>
      <c r="F12" s="3">
        <v>600</v>
      </c>
      <c r="G12" s="3">
        <v>20</v>
      </c>
      <c r="H12" s="3">
        <v>4</v>
      </c>
      <c r="I12" s="59">
        <v>41</v>
      </c>
      <c r="J12" s="3">
        <v>6215</v>
      </c>
      <c r="K12" s="3">
        <v>40</v>
      </c>
      <c r="L12" s="3">
        <v>125</v>
      </c>
      <c r="M12" s="3">
        <v>6050</v>
      </c>
      <c r="N12" s="64">
        <v>6215</v>
      </c>
      <c r="O12" s="65">
        <v>65</v>
      </c>
      <c r="P12" s="65">
        <v>175</v>
      </c>
      <c r="Q12" s="65">
        <v>325</v>
      </c>
      <c r="R12" s="65">
        <v>445</v>
      </c>
      <c r="S12" s="65">
        <v>575</v>
      </c>
      <c r="T12" s="65">
        <v>1180</v>
      </c>
      <c r="U12" s="65">
        <v>1655</v>
      </c>
      <c r="V12" s="66">
        <v>1790</v>
      </c>
    </row>
    <row r="13" spans="2:22" ht="12.75">
      <c r="B13" s="34" t="s">
        <v>11</v>
      </c>
      <c r="C13" s="35" t="s">
        <v>0</v>
      </c>
      <c r="D13" s="3">
        <v>5600</v>
      </c>
      <c r="E13" s="3">
        <v>4815</v>
      </c>
      <c r="F13" s="3">
        <v>705</v>
      </c>
      <c r="G13" s="3">
        <v>35</v>
      </c>
      <c r="H13" s="3">
        <v>35</v>
      </c>
      <c r="I13" s="59">
        <v>36</v>
      </c>
      <c r="J13" s="3">
        <v>5600</v>
      </c>
      <c r="K13" s="3">
        <v>160</v>
      </c>
      <c r="L13" s="3">
        <v>155</v>
      </c>
      <c r="M13" s="3">
        <v>5290</v>
      </c>
      <c r="N13" s="64">
        <v>5590</v>
      </c>
      <c r="O13" s="65">
        <v>90</v>
      </c>
      <c r="P13" s="65">
        <v>255</v>
      </c>
      <c r="Q13" s="65">
        <v>350</v>
      </c>
      <c r="R13" s="65">
        <v>395</v>
      </c>
      <c r="S13" s="65">
        <v>435</v>
      </c>
      <c r="T13" s="65">
        <v>720</v>
      </c>
      <c r="U13" s="65">
        <v>1065</v>
      </c>
      <c r="V13" s="66">
        <v>2275</v>
      </c>
    </row>
    <row r="14" spans="2:22" ht="12.75">
      <c r="B14" s="34" t="s">
        <v>5</v>
      </c>
      <c r="C14" s="35" t="s">
        <v>0</v>
      </c>
      <c r="D14" s="3">
        <v>1935</v>
      </c>
      <c r="E14" s="3">
        <v>1720</v>
      </c>
      <c r="F14" s="3">
        <v>200</v>
      </c>
      <c r="G14" s="3">
        <v>0</v>
      </c>
      <c r="H14" s="3">
        <v>4</v>
      </c>
      <c r="I14" s="59">
        <v>53</v>
      </c>
      <c r="J14" s="3">
        <v>1935</v>
      </c>
      <c r="K14" s="3">
        <v>25</v>
      </c>
      <c r="L14" s="3">
        <v>25</v>
      </c>
      <c r="M14" s="3">
        <v>1885</v>
      </c>
      <c r="N14" s="64">
        <v>1930</v>
      </c>
      <c r="O14" s="65">
        <v>15</v>
      </c>
      <c r="P14" s="65">
        <v>30</v>
      </c>
      <c r="Q14" s="65">
        <v>90</v>
      </c>
      <c r="R14" s="65">
        <v>165</v>
      </c>
      <c r="S14" s="65">
        <v>310</v>
      </c>
      <c r="T14" s="65">
        <v>290</v>
      </c>
      <c r="U14" s="65">
        <v>450</v>
      </c>
      <c r="V14" s="66">
        <v>570</v>
      </c>
    </row>
    <row r="15" spans="2:22" ht="12.75">
      <c r="B15" s="34" t="s">
        <v>4</v>
      </c>
      <c r="C15" s="35" t="s">
        <v>0</v>
      </c>
      <c r="D15" s="3">
        <v>1645</v>
      </c>
      <c r="E15" s="3">
        <v>1450</v>
      </c>
      <c r="F15" s="3">
        <v>185</v>
      </c>
      <c r="G15" s="3">
        <v>0</v>
      </c>
      <c r="H15" s="3">
        <v>15</v>
      </c>
      <c r="I15" s="59">
        <v>45</v>
      </c>
      <c r="J15" s="3">
        <v>1645</v>
      </c>
      <c r="K15" s="3">
        <v>25</v>
      </c>
      <c r="L15" s="3">
        <v>10</v>
      </c>
      <c r="M15" s="3">
        <v>1610</v>
      </c>
      <c r="N15" s="64">
        <v>1645</v>
      </c>
      <c r="O15" s="65">
        <v>15</v>
      </c>
      <c r="P15" s="65">
        <v>70</v>
      </c>
      <c r="Q15" s="65">
        <v>105</v>
      </c>
      <c r="R15" s="65">
        <v>145</v>
      </c>
      <c r="S15" s="65">
        <v>135</v>
      </c>
      <c r="T15" s="65">
        <v>320</v>
      </c>
      <c r="U15" s="65">
        <v>445</v>
      </c>
      <c r="V15" s="66">
        <v>405</v>
      </c>
    </row>
    <row r="16" spans="2:22" ht="12.75">
      <c r="B16" s="34" t="s">
        <v>60</v>
      </c>
      <c r="C16" s="35" t="s">
        <v>1</v>
      </c>
      <c r="D16" s="3">
        <v>520</v>
      </c>
      <c r="E16" s="3">
        <v>400</v>
      </c>
      <c r="F16" s="3">
        <v>105</v>
      </c>
      <c r="G16" s="3">
        <v>10</v>
      </c>
      <c r="H16" s="3">
        <v>0</v>
      </c>
      <c r="I16" s="59">
        <v>44</v>
      </c>
      <c r="J16" s="3">
        <v>515</v>
      </c>
      <c r="K16" s="3">
        <v>10</v>
      </c>
      <c r="L16" s="3">
        <v>20</v>
      </c>
      <c r="M16" s="3">
        <v>480</v>
      </c>
      <c r="N16" s="64">
        <v>515</v>
      </c>
      <c r="O16" s="65">
        <v>20</v>
      </c>
      <c r="P16" s="65">
        <v>20</v>
      </c>
      <c r="Q16" s="65">
        <v>75</v>
      </c>
      <c r="R16" s="65">
        <v>40</v>
      </c>
      <c r="S16" s="65">
        <v>35</v>
      </c>
      <c r="T16" s="65">
        <v>100</v>
      </c>
      <c r="U16" s="65">
        <v>95</v>
      </c>
      <c r="V16" s="66">
        <v>130</v>
      </c>
    </row>
    <row r="17" spans="2:22" ht="12.75">
      <c r="B17" s="34" t="s">
        <v>3</v>
      </c>
      <c r="C17" s="35" t="s">
        <v>2</v>
      </c>
      <c r="D17" s="3">
        <v>450</v>
      </c>
      <c r="E17" s="3">
        <v>420</v>
      </c>
      <c r="F17" s="3">
        <v>20</v>
      </c>
      <c r="G17" s="3">
        <v>8</v>
      </c>
      <c r="H17" s="3">
        <v>0</v>
      </c>
      <c r="I17" s="59">
        <v>57</v>
      </c>
      <c r="J17" s="3">
        <v>450</v>
      </c>
      <c r="K17" s="3">
        <v>25</v>
      </c>
      <c r="L17" s="3">
        <v>15</v>
      </c>
      <c r="M17" s="3">
        <v>410</v>
      </c>
      <c r="N17" s="64">
        <v>450</v>
      </c>
      <c r="O17" s="65">
        <v>15</v>
      </c>
      <c r="P17" s="65">
        <v>0</v>
      </c>
      <c r="Q17" s="65">
        <v>15</v>
      </c>
      <c r="R17" s="65">
        <v>65</v>
      </c>
      <c r="S17" s="65">
        <v>15</v>
      </c>
      <c r="T17" s="65">
        <v>80</v>
      </c>
      <c r="U17" s="65">
        <v>70</v>
      </c>
      <c r="V17" s="66">
        <v>190</v>
      </c>
    </row>
    <row r="18" spans="2:22" ht="12.75">
      <c r="B18" s="34" t="s">
        <v>12</v>
      </c>
      <c r="C18" s="35"/>
      <c r="D18" s="3">
        <v>3404</v>
      </c>
      <c r="E18" s="3">
        <v>2914</v>
      </c>
      <c r="F18" s="3">
        <v>340</v>
      </c>
      <c r="G18" s="3">
        <v>10</v>
      </c>
      <c r="H18" s="3">
        <v>117</v>
      </c>
      <c r="I18" s="59" t="s">
        <v>13</v>
      </c>
      <c r="J18" s="3">
        <v>2675</v>
      </c>
      <c r="K18" s="3">
        <v>58</v>
      </c>
      <c r="L18" s="3">
        <v>69</v>
      </c>
      <c r="M18" s="3">
        <v>2549</v>
      </c>
      <c r="N18" s="64">
        <v>2675</v>
      </c>
      <c r="O18" s="65">
        <v>44</v>
      </c>
      <c r="P18" s="65">
        <v>100</v>
      </c>
      <c r="Q18" s="65">
        <v>154</v>
      </c>
      <c r="R18" s="65">
        <v>244</v>
      </c>
      <c r="S18" s="65">
        <v>372</v>
      </c>
      <c r="T18" s="65">
        <v>446</v>
      </c>
      <c r="U18" s="65">
        <v>625</v>
      </c>
      <c r="V18" s="66">
        <v>666</v>
      </c>
    </row>
    <row r="19" spans="1:22" ht="14.25">
      <c r="A19" s="56"/>
      <c r="B19" s="25" t="s">
        <v>54</v>
      </c>
      <c r="C19" s="57"/>
      <c r="D19" s="27">
        <f>SUM(D7:D18)</f>
        <v>120004</v>
      </c>
      <c r="E19" s="27">
        <f>SUM(E7:E18)</f>
        <v>97619</v>
      </c>
      <c r="F19" s="27">
        <f>SUM(F7:F18)</f>
        <v>12490</v>
      </c>
      <c r="G19" s="27">
        <f>SUM(G7:G18)</f>
        <v>782</v>
      </c>
      <c r="H19" s="27">
        <f>SUM(H7:H18)</f>
        <v>8555</v>
      </c>
      <c r="I19" s="60" t="s">
        <v>13</v>
      </c>
      <c r="J19" s="27">
        <f aca="true" t="shared" si="0" ref="J19:V19">SUM(J7:J18)</f>
        <v>118970</v>
      </c>
      <c r="K19" s="27">
        <f t="shared" si="0"/>
        <v>3443</v>
      </c>
      <c r="L19" s="27">
        <f t="shared" si="0"/>
        <v>3244</v>
      </c>
      <c r="M19" s="27">
        <f t="shared" si="0"/>
        <v>112279</v>
      </c>
      <c r="N19" s="26">
        <f t="shared" si="0"/>
        <v>118750</v>
      </c>
      <c r="O19" s="27">
        <f t="shared" si="0"/>
        <v>2634</v>
      </c>
      <c r="P19" s="27">
        <f t="shared" si="0"/>
        <v>8115</v>
      </c>
      <c r="Q19" s="27">
        <f t="shared" si="0"/>
        <v>8949</v>
      </c>
      <c r="R19" s="27">
        <f t="shared" si="0"/>
        <v>10174</v>
      </c>
      <c r="S19" s="27">
        <f t="shared" si="0"/>
        <v>12107</v>
      </c>
      <c r="T19" s="27">
        <f t="shared" si="0"/>
        <v>17331</v>
      </c>
      <c r="U19" s="27">
        <f t="shared" si="0"/>
        <v>23645</v>
      </c>
      <c r="V19" s="28">
        <f t="shared" si="0"/>
        <v>35746</v>
      </c>
    </row>
    <row r="20" spans="1:22" ht="14.25">
      <c r="A20" s="56"/>
      <c r="B20" s="1" t="s">
        <v>55</v>
      </c>
      <c r="C20" s="30"/>
      <c r="D20" s="31"/>
      <c r="E20" s="31"/>
      <c r="F20" s="31"/>
      <c r="G20" s="31"/>
      <c r="H20" s="31"/>
      <c r="I20" s="32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ht="12.75">
      <c r="A21"/>
      <c r="N21" s="5"/>
      <c r="O21" s="5"/>
      <c r="P21" s="5"/>
      <c r="Q21" s="5"/>
      <c r="R21" s="5"/>
      <c r="S21" s="5"/>
      <c r="T21" s="5"/>
      <c r="U21" s="5"/>
      <c r="V21" s="5"/>
    </row>
    <row r="22" spans="1:22" ht="12.75">
      <c r="A22"/>
      <c r="N22" s="5"/>
      <c r="O22" s="5"/>
      <c r="P22" s="5"/>
      <c r="Q22" s="5"/>
      <c r="R22" s="5"/>
      <c r="S22" s="5"/>
      <c r="T22" s="5"/>
      <c r="U22" s="5"/>
      <c r="V22" s="5"/>
    </row>
    <row r="23" spans="1:22" ht="12.75">
      <c r="A23"/>
      <c r="N23" s="5"/>
      <c r="O23" s="5"/>
      <c r="P23" s="5"/>
      <c r="Q23" s="5"/>
      <c r="R23" s="5"/>
      <c r="S23" s="5"/>
      <c r="T23" s="5"/>
      <c r="U23" s="5"/>
      <c r="V23" s="5"/>
    </row>
    <row r="24" spans="1:22" ht="12.75">
      <c r="A24"/>
      <c r="N24" s="5"/>
      <c r="O24" s="5"/>
      <c r="P24" s="5"/>
      <c r="Q24" s="5"/>
      <c r="R24" s="5"/>
      <c r="S24" s="5"/>
      <c r="T24" s="5"/>
      <c r="U24" s="5"/>
      <c r="V24" s="5"/>
    </row>
    <row r="25" spans="1:22" ht="12.75">
      <c r="A25"/>
      <c r="B25" s="33" t="s">
        <v>56</v>
      </c>
      <c r="N25" s="5"/>
      <c r="O25" s="5"/>
      <c r="P25" s="5"/>
      <c r="Q25" s="5"/>
      <c r="R25" s="5"/>
      <c r="S25" s="5"/>
      <c r="T25" s="5"/>
      <c r="U25" s="5"/>
      <c r="V25" s="5"/>
    </row>
    <row r="26" spans="1:22" ht="12.75">
      <c r="A26"/>
      <c r="D26" s="5"/>
      <c r="I26" s="1"/>
      <c r="N26" s="5"/>
      <c r="O26" s="5"/>
      <c r="P26" s="5"/>
      <c r="Q26" s="5"/>
      <c r="R26" s="5"/>
      <c r="S26" s="5"/>
      <c r="T26" s="5"/>
      <c r="U26" s="5"/>
      <c r="V26" s="5"/>
    </row>
    <row r="27" spans="1:22" ht="12.75">
      <c r="A27"/>
      <c r="B27" s="67" t="s">
        <v>14</v>
      </c>
      <c r="C27" s="68"/>
      <c r="D27" s="69" t="s">
        <v>15</v>
      </c>
      <c r="E27" s="70"/>
      <c r="F27" s="70"/>
      <c r="G27" s="70"/>
      <c r="H27" s="71"/>
      <c r="I27" s="7" t="s">
        <v>16</v>
      </c>
      <c r="J27" s="69" t="s">
        <v>17</v>
      </c>
      <c r="K27" s="72"/>
      <c r="L27" s="72"/>
      <c r="M27" s="73"/>
      <c r="N27" s="8" t="s">
        <v>18</v>
      </c>
      <c r="O27" s="69" t="s">
        <v>19</v>
      </c>
      <c r="P27" s="72"/>
      <c r="Q27" s="72"/>
      <c r="R27" s="72"/>
      <c r="S27" s="72"/>
      <c r="T27" s="72"/>
      <c r="U27" s="72"/>
      <c r="V27" s="73"/>
    </row>
    <row r="28" spans="1:22" ht="12.75">
      <c r="A28"/>
      <c r="B28" s="10"/>
      <c r="C28" s="11"/>
      <c r="D28" s="7" t="s">
        <v>18</v>
      </c>
      <c r="E28" s="12" t="s">
        <v>20</v>
      </c>
      <c r="F28" s="12"/>
      <c r="G28" s="12" t="s">
        <v>21</v>
      </c>
      <c r="H28" s="13"/>
      <c r="I28" s="14" t="s">
        <v>22</v>
      </c>
      <c r="J28" s="7" t="s">
        <v>18</v>
      </c>
      <c r="K28" s="12" t="s">
        <v>23</v>
      </c>
      <c r="L28" s="12" t="s">
        <v>57</v>
      </c>
      <c r="M28" s="13" t="s">
        <v>25</v>
      </c>
      <c r="N28" s="15" t="s">
        <v>26</v>
      </c>
      <c r="O28" s="12"/>
      <c r="P28" s="16" t="s">
        <v>27</v>
      </c>
      <c r="Q28" s="16" t="s">
        <v>28</v>
      </c>
      <c r="R28" s="16" t="s">
        <v>29</v>
      </c>
      <c r="S28" s="16" t="s">
        <v>30</v>
      </c>
      <c r="T28" s="16" t="s">
        <v>31</v>
      </c>
      <c r="U28" s="16" t="s">
        <v>32</v>
      </c>
      <c r="V28" s="13"/>
    </row>
    <row r="29" spans="1:22" ht="12.75">
      <c r="A29"/>
      <c r="B29" s="17" t="s">
        <v>33</v>
      </c>
      <c r="C29" s="18" t="s">
        <v>34</v>
      </c>
      <c r="D29" s="19" t="s">
        <v>35</v>
      </c>
      <c r="E29" s="20" t="s">
        <v>36</v>
      </c>
      <c r="F29" s="20" t="s">
        <v>37</v>
      </c>
      <c r="G29" s="20" t="s">
        <v>38</v>
      </c>
      <c r="H29" s="21" t="s">
        <v>39</v>
      </c>
      <c r="I29" s="20" t="s">
        <v>40</v>
      </c>
      <c r="J29" s="19" t="s">
        <v>35</v>
      </c>
      <c r="K29" s="20" t="s">
        <v>41</v>
      </c>
      <c r="L29" s="20" t="s">
        <v>42</v>
      </c>
      <c r="M29" s="21" t="s">
        <v>42</v>
      </c>
      <c r="N29" s="22" t="s">
        <v>43</v>
      </c>
      <c r="O29" s="20" t="s">
        <v>44</v>
      </c>
      <c r="P29" s="23" t="s">
        <v>45</v>
      </c>
      <c r="Q29" s="23" t="s">
        <v>46</v>
      </c>
      <c r="R29" s="23" t="s">
        <v>47</v>
      </c>
      <c r="S29" s="23" t="s">
        <v>48</v>
      </c>
      <c r="T29" s="23" t="s">
        <v>49</v>
      </c>
      <c r="U29" s="23" t="s">
        <v>50</v>
      </c>
      <c r="V29" s="24" t="s">
        <v>51</v>
      </c>
    </row>
    <row r="30" spans="1:22" ht="12.75">
      <c r="A30"/>
      <c r="B30" s="10" t="s">
        <v>53</v>
      </c>
      <c r="C30" s="11" t="s">
        <v>0</v>
      </c>
      <c r="D30" s="36" t="s">
        <v>58</v>
      </c>
      <c r="E30" s="37">
        <f>+(E7/D7)</f>
        <v>0.7509511267193445</v>
      </c>
      <c r="F30" s="37">
        <f>+(F7/D7)</f>
        <v>0.08711345234611258</v>
      </c>
      <c r="G30" s="37">
        <f>+(G7/D7)</f>
        <v>0.006340844795629695</v>
      </c>
      <c r="H30" s="38">
        <f>+(H7/D7)</f>
        <v>0.1524729294702956</v>
      </c>
      <c r="I30" s="39" t="s">
        <v>13</v>
      </c>
      <c r="J30" s="36" t="s">
        <v>58</v>
      </c>
      <c r="K30" s="37">
        <f>+(K7/J7)</f>
        <v>0.02994829772705102</v>
      </c>
      <c r="L30" s="37">
        <f>+(L7/J7)</f>
        <v>0.026143790849673203</v>
      </c>
      <c r="M30" s="38">
        <f>+(M7/J7)</f>
        <v>0.9439079114232758</v>
      </c>
      <c r="N30" s="36" t="s">
        <v>58</v>
      </c>
      <c r="O30" s="40">
        <f>+(O7/N7)</f>
        <v>0.022017809961835794</v>
      </c>
      <c r="P30" s="40">
        <f>+(P7/N7)</f>
        <v>0.06194343869263137</v>
      </c>
      <c r="Q30" s="40">
        <f>+(Q7/N7)</f>
        <v>0.06321557882375967</v>
      </c>
      <c r="R30" s="40">
        <f>+(R7/N7)</f>
        <v>0.07495841080340541</v>
      </c>
      <c r="S30" s="40">
        <f>+(S7/N7)</f>
        <v>0.08630981505039632</v>
      </c>
      <c r="T30" s="40">
        <f>+(T7/N7)</f>
        <v>0.1208533124571876</v>
      </c>
      <c r="U30" s="40">
        <f>+(U7/N7)</f>
        <v>0.1943438692631373</v>
      </c>
      <c r="V30" s="41">
        <f>+(V7/N7)</f>
        <v>0.3764556218808103</v>
      </c>
    </row>
    <row r="31" spans="1:22" ht="12.75">
      <c r="A31"/>
      <c r="B31" s="34" t="s">
        <v>6</v>
      </c>
      <c r="C31" s="35" t="s">
        <v>0</v>
      </c>
      <c r="D31" s="42" t="s">
        <v>58</v>
      </c>
      <c r="E31" s="43">
        <f aca="true" t="shared" si="1" ref="E31:E42">+(E8/D8)</f>
        <v>0.8816537467700258</v>
      </c>
      <c r="F31" s="43">
        <f aca="true" t="shared" si="2" ref="F31:F41">+(F8/D8)</f>
        <v>0.09922480620155039</v>
      </c>
      <c r="G31" s="43">
        <f aca="true" t="shared" si="3" ref="G31:G41">+(G8/D8)</f>
        <v>0.003565891472868217</v>
      </c>
      <c r="H31" s="44">
        <f aca="true" t="shared" si="4" ref="H31:H41">+(H8/D8)</f>
        <v>0.007751937984496124</v>
      </c>
      <c r="I31" s="39" t="s">
        <v>13</v>
      </c>
      <c r="J31" s="42" t="s">
        <v>58</v>
      </c>
      <c r="K31" s="43">
        <f aca="true" t="shared" si="5" ref="K31:K42">+(K8/J8)</f>
        <v>0.024472793543348085</v>
      </c>
      <c r="L31" s="43">
        <f aca="true" t="shared" si="6" ref="L31:L41">+(L8/J8)</f>
        <v>0.023171049205935955</v>
      </c>
      <c r="M31" s="44">
        <f aca="true" t="shared" si="7" ref="M31:M41">+(M8/J8)</f>
        <v>0.9520958083832335</v>
      </c>
      <c r="N31" s="42" t="s">
        <v>58</v>
      </c>
      <c r="O31" s="45">
        <f aca="true" t="shared" si="8" ref="O31:O42">+(O8/N8)</f>
        <v>0.02188069809846314</v>
      </c>
      <c r="P31" s="45">
        <f aca="true" t="shared" si="9" ref="P31:P41">+(P8/N8)</f>
        <v>0.08075019536337588</v>
      </c>
      <c r="Q31" s="45">
        <f aca="true" t="shared" si="10" ref="Q31:Q41">+(Q8/N8)</f>
        <v>0.08830424589736911</v>
      </c>
      <c r="R31" s="45">
        <f aca="true" t="shared" si="11" ref="R31:R41">+(R8/N8)</f>
        <v>0.10393331596769992</v>
      </c>
      <c r="S31" s="45">
        <f aca="true" t="shared" si="12" ref="S31:S41">+(S8/N8)</f>
        <v>0.13128418859077884</v>
      </c>
      <c r="T31" s="45">
        <f aca="true" t="shared" si="13" ref="T31:T41">+(T8/N8)</f>
        <v>0.17556655379004948</v>
      </c>
      <c r="U31" s="45">
        <f aca="true" t="shared" si="14" ref="U31:U41">+(U8/N8)</f>
        <v>0.19067465485803595</v>
      </c>
      <c r="V31" s="46">
        <f aca="true" t="shared" si="15" ref="V31:V41">+(V8/N8)</f>
        <v>0.20760614743422767</v>
      </c>
    </row>
    <row r="32" spans="1:22" ht="12.75">
      <c r="A32"/>
      <c r="B32" s="34" t="s">
        <v>7</v>
      </c>
      <c r="C32" s="35" t="s">
        <v>0</v>
      </c>
      <c r="D32" s="42" t="s">
        <v>58</v>
      </c>
      <c r="E32" s="43">
        <f t="shared" si="1"/>
        <v>0.896429833863556</v>
      </c>
      <c r="F32" s="43">
        <f t="shared" si="2"/>
        <v>0.0975609756097561</v>
      </c>
      <c r="G32" s="43">
        <f t="shared" si="3"/>
        <v>0.0014139271827500884</v>
      </c>
      <c r="H32" s="44">
        <f t="shared" si="4"/>
        <v>0.0042417815482502655</v>
      </c>
      <c r="I32" s="39" t="s">
        <v>13</v>
      </c>
      <c r="J32" s="42" t="s">
        <v>58</v>
      </c>
      <c r="K32" s="43">
        <f t="shared" si="5"/>
        <v>0.019088016967126194</v>
      </c>
      <c r="L32" s="43">
        <f t="shared" si="6"/>
        <v>0.022622834924001415</v>
      </c>
      <c r="M32" s="44">
        <f t="shared" si="7"/>
        <v>0.9582891481088724</v>
      </c>
      <c r="N32" s="42" t="s">
        <v>58</v>
      </c>
      <c r="O32" s="45">
        <f t="shared" si="8"/>
        <v>0.013437057991513438</v>
      </c>
      <c r="P32" s="45">
        <f t="shared" si="9"/>
        <v>0.064002828854314</v>
      </c>
      <c r="Q32" s="45">
        <f t="shared" si="10"/>
        <v>0.08203677510608204</v>
      </c>
      <c r="R32" s="45">
        <f t="shared" si="11"/>
        <v>0.08415841584158416</v>
      </c>
      <c r="S32" s="45">
        <f t="shared" si="12"/>
        <v>0.11067892503536068</v>
      </c>
      <c r="T32" s="45">
        <f t="shared" si="13"/>
        <v>0.16548797736916548</v>
      </c>
      <c r="U32" s="45">
        <f t="shared" si="14"/>
        <v>0.21322489391796323</v>
      </c>
      <c r="V32" s="46">
        <f t="shared" si="15"/>
        <v>0.26697312588401695</v>
      </c>
    </row>
    <row r="33" spans="1:22" ht="12.75">
      <c r="A33"/>
      <c r="B33" s="34" t="s">
        <v>8</v>
      </c>
      <c r="C33" s="35" t="s">
        <v>0</v>
      </c>
      <c r="D33" s="42" t="s">
        <v>58</v>
      </c>
      <c r="E33" s="43">
        <f t="shared" si="1"/>
        <v>0.768270944741533</v>
      </c>
      <c r="F33" s="43">
        <f t="shared" si="2"/>
        <v>0.1586452762923351</v>
      </c>
      <c r="G33" s="43">
        <f t="shared" si="3"/>
        <v>0.0255496137849079</v>
      </c>
      <c r="H33" s="44">
        <f t="shared" si="4"/>
        <v>0.0368389780154486</v>
      </c>
      <c r="I33" s="39" t="s">
        <v>13</v>
      </c>
      <c r="J33" s="42" t="s">
        <v>58</v>
      </c>
      <c r="K33" s="43">
        <f t="shared" si="5"/>
        <v>0.05801435406698564</v>
      </c>
      <c r="L33" s="43">
        <f t="shared" si="6"/>
        <v>0.056220095693779906</v>
      </c>
      <c r="M33" s="44">
        <f t="shared" si="7"/>
        <v>0.8857655502392344</v>
      </c>
      <c r="N33" s="42" t="s">
        <v>58</v>
      </c>
      <c r="O33" s="45">
        <f t="shared" si="8"/>
        <v>0.056422569027611044</v>
      </c>
      <c r="P33" s="45">
        <f t="shared" si="9"/>
        <v>0.1524609843937575</v>
      </c>
      <c r="Q33" s="45">
        <f t="shared" si="10"/>
        <v>0.13205282112845138</v>
      </c>
      <c r="R33" s="45">
        <f t="shared" si="11"/>
        <v>0.1134453781512605</v>
      </c>
      <c r="S33" s="45">
        <f t="shared" si="12"/>
        <v>0.1326530612244898</v>
      </c>
      <c r="T33" s="45">
        <f t="shared" si="13"/>
        <v>0.1404561824729892</v>
      </c>
      <c r="U33" s="45">
        <f t="shared" si="14"/>
        <v>0.1398559423769508</v>
      </c>
      <c r="V33" s="46">
        <f t="shared" si="15"/>
        <v>0.13205282112845138</v>
      </c>
    </row>
    <row r="34" spans="1:22" ht="12.75">
      <c r="A34"/>
      <c r="B34" s="34" t="s">
        <v>9</v>
      </c>
      <c r="C34" s="35" t="s">
        <v>0</v>
      </c>
      <c r="D34" s="42" t="s">
        <v>58</v>
      </c>
      <c r="E34" s="43">
        <f>+(E11/D11)</f>
        <v>0.7942008486562943</v>
      </c>
      <c r="F34" s="43">
        <f t="shared" si="2"/>
        <v>0.1746817538896747</v>
      </c>
      <c r="G34" s="43">
        <f t="shared" si="3"/>
        <v>0.009900990099009901</v>
      </c>
      <c r="H34" s="44">
        <f t="shared" si="4"/>
        <v>0.006364922206506365</v>
      </c>
      <c r="I34" s="39" t="s">
        <v>13</v>
      </c>
      <c r="J34" s="42" t="s">
        <v>58</v>
      </c>
      <c r="K34" s="43">
        <f t="shared" si="5"/>
        <v>0.04878048780487805</v>
      </c>
      <c r="L34" s="43">
        <f t="shared" si="6"/>
        <v>0.035868005738880916</v>
      </c>
      <c r="M34" s="44">
        <f t="shared" si="7"/>
        <v>0.9153515064562411</v>
      </c>
      <c r="N34" s="42" t="s">
        <v>58</v>
      </c>
      <c r="O34" s="45">
        <f t="shared" si="8"/>
        <v>0.023672883787661407</v>
      </c>
      <c r="P34" s="45">
        <f t="shared" si="9"/>
        <v>0.0824964131994261</v>
      </c>
      <c r="Q34" s="45">
        <f t="shared" si="10"/>
        <v>0.09325681492109039</v>
      </c>
      <c r="R34" s="45">
        <f t="shared" si="11"/>
        <v>0.10258249641319943</v>
      </c>
      <c r="S34" s="45">
        <f t="shared" si="12"/>
        <v>0.09038737446197992</v>
      </c>
      <c r="T34" s="45">
        <f t="shared" si="13"/>
        <v>0.16355810616929697</v>
      </c>
      <c r="U34" s="45">
        <f t="shared" si="14"/>
        <v>0.2109038737446198</v>
      </c>
      <c r="V34" s="46">
        <f t="shared" si="15"/>
        <v>0.23314203730272598</v>
      </c>
    </row>
    <row r="35" spans="1:22" ht="12.75">
      <c r="A35"/>
      <c r="B35" s="34" t="s">
        <v>10</v>
      </c>
      <c r="C35" s="35" t="s">
        <v>0</v>
      </c>
      <c r="D35" s="42" t="s">
        <v>58</v>
      </c>
      <c r="E35" s="43">
        <f t="shared" si="1"/>
        <v>0.8994368463395012</v>
      </c>
      <c r="F35" s="43">
        <f t="shared" si="2"/>
        <v>0.09654062751407884</v>
      </c>
      <c r="G35" s="43">
        <f t="shared" si="3"/>
        <v>0.003218020917135961</v>
      </c>
      <c r="H35" s="44">
        <f t="shared" si="4"/>
        <v>0.0006436041834271923</v>
      </c>
      <c r="I35" s="39" t="s">
        <v>13</v>
      </c>
      <c r="J35" s="42" t="s">
        <v>58</v>
      </c>
      <c r="K35" s="43">
        <f t="shared" si="5"/>
        <v>0.006436041834271922</v>
      </c>
      <c r="L35" s="43">
        <f t="shared" si="6"/>
        <v>0.02011263073209976</v>
      </c>
      <c r="M35" s="44">
        <f t="shared" si="7"/>
        <v>0.9734513274336283</v>
      </c>
      <c r="N35" s="42" t="s">
        <v>58</v>
      </c>
      <c r="O35" s="45">
        <f t="shared" si="8"/>
        <v>0.010458567980691875</v>
      </c>
      <c r="P35" s="45">
        <f t="shared" si="9"/>
        <v>0.02815768302493966</v>
      </c>
      <c r="Q35" s="45">
        <f t="shared" si="10"/>
        <v>0.05229283990345937</v>
      </c>
      <c r="R35" s="45">
        <f t="shared" si="11"/>
        <v>0.07160096540627514</v>
      </c>
      <c r="S35" s="45">
        <f t="shared" si="12"/>
        <v>0.0925181013676589</v>
      </c>
      <c r="T35" s="45">
        <f t="shared" si="13"/>
        <v>0.1898632341110217</v>
      </c>
      <c r="U35" s="45">
        <f t="shared" si="14"/>
        <v>0.26629123089300083</v>
      </c>
      <c r="V35" s="46">
        <f t="shared" si="15"/>
        <v>0.28801287208366855</v>
      </c>
    </row>
    <row r="36" spans="1:22" ht="12.75">
      <c r="A36"/>
      <c r="B36" s="34" t="s">
        <v>11</v>
      </c>
      <c r="C36" s="35" t="s">
        <v>0</v>
      </c>
      <c r="D36" s="42" t="s">
        <v>58</v>
      </c>
      <c r="E36" s="43">
        <f t="shared" si="1"/>
        <v>0.8598214285714286</v>
      </c>
      <c r="F36" s="43">
        <f t="shared" si="2"/>
        <v>0.12589285714285714</v>
      </c>
      <c r="G36" s="43">
        <f t="shared" si="3"/>
        <v>0.00625</v>
      </c>
      <c r="H36" s="44">
        <f t="shared" si="4"/>
        <v>0.00625</v>
      </c>
      <c r="I36" s="39" t="s">
        <v>13</v>
      </c>
      <c r="J36" s="42" t="s">
        <v>58</v>
      </c>
      <c r="K36" s="43">
        <f t="shared" si="5"/>
        <v>0.02857142857142857</v>
      </c>
      <c r="L36" s="43">
        <f t="shared" si="6"/>
        <v>0.027678571428571427</v>
      </c>
      <c r="M36" s="44">
        <f t="shared" si="7"/>
        <v>0.9446428571428571</v>
      </c>
      <c r="N36" s="42" t="s">
        <v>58</v>
      </c>
      <c r="O36" s="45">
        <f t="shared" si="8"/>
        <v>0.016100178890876567</v>
      </c>
      <c r="P36" s="45">
        <f t="shared" si="9"/>
        <v>0.04561717352415027</v>
      </c>
      <c r="Q36" s="45">
        <f t="shared" si="10"/>
        <v>0.0626118067978533</v>
      </c>
      <c r="R36" s="45">
        <f t="shared" si="11"/>
        <v>0.0706618962432916</v>
      </c>
      <c r="S36" s="45">
        <f t="shared" si="12"/>
        <v>0.0778175313059034</v>
      </c>
      <c r="T36" s="45">
        <f t="shared" si="13"/>
        <v>0.12880143112701253</v>
      </c>
      <c r="U36" s="45">
        <f t="shared" si="14"/>
        <v>0.19051878354203935</v>
      </c>
      <c r="V36" s="46">
        <f t="shared" si="15"/>
        <v>0.4069767441860465</v>
      </c>
    </row>
    <row r="37" spans="1:22" ht="12.75">
      <c r="A37"/>
      <c r="B37" s="34" t="s">
        <v>5</v>
      </c>
      <c r="C37" s="35" t="s">
        <v>0</v>
      </c>
      <c r="D37" s="42" t="s">
        <v>58</v>
      </c>
      <c r="E37" s="43">
        <f t="shared" si="1"/>
        <v>0.8888888888888888</v>
      </c>
      <c r="F37" s="43">
        <f t="shared" si="2"/>
        <v>0.10335917312661498</v>
      </c>
      <c r="G37" s="43">
        <f t="shared" si="3"/>
        <v>0</v>
      </c>
      <c r="H37" s="44">
        <f t="shared" si="4"/>
        <v>0.0020671834625322996</v>
      </c>
      <c r="I37" s="39" t="s">
        <v>13</v>
      </c>
      <c r="J37" s="42" t="s">
        <v>58</v>
      </c>
      <c r="K37" s="43">
        <f t="shared" si="5"/>
        <v>0.012919896640826873</v>
      </c>
      <c r="L37" s="43">
        <f t="shared" si="6"/>
        <v>0.012919896640826873</v>
      </c>
      <c r="M37" s="44">
        <f t="shared" si="7"/>
        <v>0.9741602067183462</v>
      </c>
      <c r="N37" s="42" t="s">
        <v>58</v>
      </c>
      <c r="O37" s="45">
        <f t="shared" si="8"/>
        <v>0.007772020725388601</v>
      </c>
      <c r="P37" s="45">
        <f t="shared" si="9"/>
        <v>0.015544041450777202</v>
      </c>
      <c r="Q37" s="45">
        <f t="shared" si="10"/>
        <v>0.046632124352331605</v>
      </c>
      <c r="R37" s="45">
        <f t="shared" si="11"/>
        <v>0.08549222797927461</v>
      </c>
      <c r="S37" s="45">
        <f t="shared" si="12"/>
        <v>0.16062176165803108</v>
      </c>
      <c r="T37" s="45">
        <f t="shared" si="13"/>
        <v>0.15025906735751296</v>
      </c>
      <c r="U37" s="45">
        <f t="shared" si="14"/>
        <v>0.23316062176165803</v>
      </c>
      <c r="V37" s="46">
        <f t="shared" si="15"/>
        <v>0.29533678756476683</v>
      </c>
    </row>
    <row r="38" spans="1:22" ht="12.75">
      <c r="A38"/>
      <c r="B38" s="34" t="s">
        <v>4</v>
      </c>
      <c r="C38" s="35" t="s">
        <v>0</v>
      </c>
      <c r="D38" s="42" t="s">
        <v>58</v>
      </c>
      <c r="E38" s="43">
        <f t="shared" si="1"/>
        <v>0.8814589665653495</v>
      </c>
      <c r="F38" s="43">
        <f t="shared" si="2"/>
        <v>0.11246200607902736</v>
      </c>
      <c r="G38" s="43">
        <f t="shared" si="3"/>
        <v>0</v>
      </c>
      <c r="H38" s="44">
        <f t="shared" si="4"/>
        <v>0.00911854103343465</v>
      </c>
      <c r="I38" s="39" t="s">
        <v>13</v>
      </c>
      <c r="J38" s="42" t="s">
        <v>58</v>
      </c>
      <c r="K38" s="43">
        <f t="shared" si="5"/>
        <v>0.015197568389057751</v>
      </c>
      <c r="L38" s="43">
        <f t="shared" si="6"/>
        <v>0.0060790273556231</v>
      </c>
      <c r="M38" s="44">
        <f t="shared" si="7"/>
        <v>0.9787234042553191</v>
      </c>
      <c r="N38" s="42" t="s">
        <v>58</v>
      </c>
      <c r="O38" s="45">
        <f t="shared" si="8"/>
        <v>0.00911854103343465</v>
      </c>
      <c r="P38" s="45">
        <f t="shared" si="9"/>
        <v>0.0425531914893617</v>
      </c>
      <c r="Q38" s="45">
        <f t="shared" si="10"/>
        <v>0.06382978723404255</v>
      </c>
      <c r="R38" s="45">
        <f t="shared" si="11"/>
        <v>0.08814589665653495</v>
      </c>
      <c r="S38" s="45">
        <f t="shared" si="12"/>
        <v>0.08206686930091185</v>
      </c>
      <c r="T38" s="45">
        <f t="shared" si="13"/>
        <v>0.1945288753799392</v>
      </c>
      <c r="U38" s="45">
        <f t="shared" si="14"/>
        <v>0.270516717325228</v>
      </c>
      <c r="V38" s="46">
        <f t="shared" si="15"/>
        <v>0.24620060790273557</v>
      </c>
    </row>
    <row r="39" spans="1:22" ht="12.75">
      <c r="A39"/>
      <c r="B39" s="34" t="s">
        <v>60</v>
      </c>
      <c r="C39" s="35" t="s">
        <v>1</v>
      </c>
      <c r="D39" s="42" t="s">
        <v>58</v>
      </c>
      <c r="E39" s="43">
        <f t="shared" si="1"/>
        <v>0.7692307692307693</v>
      </c>
      <c r="F39" s="43">
        <f t="shared" si="2"/>
        <v>0.20192307692307693</v>
      </c>
      <c r="G39" s="43">
        <f t="shared" si="3"/>
        <v>0.019230769230769232</v>
      </c>
      <c r="H39" s="44">
        <f t="shared" si="4"/>
        <v>0</v>
      </c>
      <c r="I39" s="39" t="s">
        <v>13</v>
      </c>
      <c r="J39" s="42" t="s">
        <v>58</v>
      </c>
      <c r="K39" s="43">
        <f t="shared" si="5"/>
        <v>0.019417475728155338</v>
      </c>
      <c r="L39" s="43">
        <f t="shared" si="6"/>
        <v>0.038834951456310676</v>
      </c>
      <c r="M39" s="44">
        <f t="shared" si="7"/>
        <v>0.9320388349514563</v>
      </c>
      <c r="N39" s="42" t="s">
        <v>58</v>
      </c>
      <c r="O39" s="45">
        <f t="shared" si="8"/>
        <v>0.038834951456310676</v>
      </c>
      <c r="P39" s="45">
        <f t="shared" si="9"/>
        <v>0.038834951456310676</v>
      </c>
      <c r="Q39" s="45">
        <f t="shared" si="10"/>
        <v>0.14563106796116504</v>
      </c>
      <c r="R39" s="45">
        <f t="shared" si="11"/>
        <v>0.07766990291262135</v>
      </c>
      <c r="S39" s="45">
        <f t="shared" si="12"/>
        <v>0.06796116504854369</v>
      </c>
      <c r="T39" s="45">
        <f t="shared" si="13"/>
        <v>0.1941747572815534</v>
      </c>
      <c r="U39" s="45">
        <f t="shared" si="14"/>
        <v>0.18446601941747573</v>
      </c>
      <c r="V39" s="46">
        <f t="shared" si="15"/>
        <v>0.2524271844660194</v>
      </c>
    </row>
    <row r="40" spans="1:22" ht="12.75">
      <c r="A40"/>
      <c r="B40" s="34" t="s">
        <v>3</v>
      </c>
      <c r="C40" s="35" t="s">
        <v>2</v>
      </c>
      <c r="D40" s="42" t="s">
        <v>58</v>
      </c>
      <c r="E40" s="43">
        <f t="shared" si="1"/>
        <v>0.9333333333333333</v>
      </c>
      <c r="F40" s="43">
        <f t="shared" si="2"/>
        <v>0.044444444444444446</v>
      </c>
      <c r="G40" s="43">
        <f t="shared" si="3"/>
        <v>0.017777777777777778</v>
      </c>
      <c r="H40" s="44">
        <f t="shared" si="4"/>
        <v>0</v>
      </c>
      <c r="I40" s="39" t="s">
        <v>13</v>
      </c>
      <c r="J40" s="42" t="s">
        <v>58</v>
      </c>
      <c r="K40" s="43">
        <f t="shared" si="5"/>
        <v>0.05555555555555555</v>
      </c>
      <c r="L40" s="43">
        <f t="shared" si="6"/>
        <v>0.03333333333333333</v>
      </c>
      <c r="M40" s="44">
        <f t="shared" si="7"/>
        <v>0.9111111111111111</v>
      </c>
      <c r="N40" s="42" t="s">
        <v>58</v>
      </c>
      <c r="O40" s="45">
        <f t="shared" si="8"/>
        <v>0.03333333333333333</v>
      </c>
      <c r="P40" s="45">
        <f t="shared" si="9"/>
        <v>0</v>
      </c>
      <c r="Q40" s="45">
        <f t="shared" si="10"/>
        <v>0.03333333333333333</v>
      </c>
      <c r="R40" s="45">
        <f t="shared" si="11"/>
        <v>0.14444444444444443</v>
      </c>
      <c r="S40" s="45">
        <f t="shared" si="12"/>
        <v>0.03333333333333333</v>
      </c>
      <c r="T40" s="45">
        <f t="shared" si="13"/>
        <v>0.17777777777777778</v>
      </c>
      <c r="U40" s="45">
        <f t="shared" si="14"/>
        <v>0.15555555555555556</v>
      </c>
      <c r="V40" s="46">
        <f t="shared" si="15"/>
        <v>0.4222222222222222</v>
      </c>
    </row>
    <row r="41" spans="1:22" ht="12.75">
      <c r="A41"/>
      <c r="B41" s="34" t="s">
        <v>12</v>
      </c>
      <c r="C41" s="35"/>
      <c r="D41" s="42" t="s">
        <v>58</v>
      </c>
      <c r="E41" s="43">
        <f t="shared" si="1"/>
        <v>0.8560517038777908</v>
      </c>
      <c r="F41" s="43">
        <f t="shared" si="2"/>
        <v>0.099882491186839</v>
      </c>
      <c r="G41" s="43">
        <f t="shared" si="3"/>
        <v>0.002937720329024677</v>
      </c>
      <c r="H41" s="44">
        <f t="shared" si="4"/>
        <v>0.03437132784958872</v>
      </c>
      <c r="I41" s="47" t="s">
        <v>13</v>
      </c>
      <c r="J41" s="42" t="s">
        <v>58</v>
      </c>
      <c r="K41" s="43">
        <f t="shared" si="5"/>
        <v>0.021682242990654205</v>
      </c>
      <c r="L41" s="43">
        <f t="shared" si="6"/>
        <v>0.025794392523364486</v>
      </c>
      <c r="M41" s="44">
        <f t="shared" si="7"/>
        <v>0.9528971962616822</v>
      </c>
      <c r="N41" s="42" t="s">
        <v>58</v>
      </c>
      <c r="O41" s="45">
        <f t="shared" si="8"/>
        <v>0.01644859813084112</v>
      </c>
      <c r="P41" s="45">
        <f t="shared" si="9"/>
        <v>0.037383177570093455</v>
      </c>
      <c r="Q41" s="45">
        <f t="shared" si="10"/>
        <v>0.05757009345794393</v>
      </c>
      <c r="R41" s="45">
        <f t="shared" si="11"/>
        <v>0.09121495327102803</v>
      </c>
      <c r="S41" s="45">
        <f t="shared" si="12"/>
        <v>0.13906542056074767</v>
      </c>
      <c r="T41" s="45">
        <f t="shared" si="13"/>
        <v>0.16672897196261682</v>
      </c>
      <c r="U41" s="45">
        <f t="shared" si="14"/>
        <v>0.2336448598130841</v>
      </c>
      <c r="V41" s="46">
        <f t="shared" si="15"/>
        <v>0.24897196261682242</v>
      </c>
    </row>
    <row r="42" spans="1:22" ht="12.75">
      <c r="A42"/>
      <c r="B42" s="25" t="s">
        <v>54</v>
      </c>
      <c r="C42" s="57"/>
      <c r="D42" s="48" t="s">
        <v>58</v>
      </c>
      <c r="E42" s="49">
        <f t="shared" si="1"/>
        <v>0.8134645511816273</v>
      </c>
      <c r="F42" s="49">
        <f>+(F19/D19)</f>
        <v>0.10407986400453319</v>
      </c>
      <c r="G42" s="49">
        <f>+(G19/D19)</f>
        <v>0.0065164494516849435</v>
      </c>
      <c r="H42" s="50">
        <f>+(H19/D19)</f>
        <v>0.0712892903569881</v>
      </c>
      <c r="I42" s="29" t="s">
        <v>13</v>
      </c>
      <c r="J42" s="48" t="s">
        <v>58</v>
      </c>
      <c r="K42" s="49">
        <f t="shared" si="5"/>
        <v>0.02894006892493906</v>
      </c>
      <c r="L42" s="49">
        <f>+(L19/J19)</f>
        <v>0.0272673783306716</v>
      </c>
      <c r="M42" s="50">
        <f>+(M19/J19)</f>
        <v>0.9437589308228965</v>
      </c>
      <c r="N42" s="48" t="s">
        <v>58</v>
      </c>
      <c r="O42" s="51">
        <f t="shared" si="8"/>
        <v>0.02218105263157895</v>
      </c>
      <c r="P42" s="51">
        <f>+(P19/N19)</f>
        <v>0.06833684210526315</v>
      </c>
      <c r="Q42" s="51">
        <f>+(Q19/N19)</f>
        <v>0.07536</v>
      </c>
      <c r="R42" s="51">
        <f>+(R19/N19)</f>
        <v>0.0856757894736842</v>
      </c>
      <c r="S42" s="51">
        <f>+(S19/N19)</f>
        <v>0.10195368421052632</v>
      </c>
      <c r="T42" s="51">
        <f>+(T19/N19)</f>
        <v>0.14594526315789474</v>
      </c>
      <c r="U42" s="51">
        <f>+(U19/N19)</f>
        <v>0.19911578947368422</v>
      </c>
      <c r="V42" s="52">
        <f>+(V19/N19)</f>
        <v>0.30101894736842105</v>
      </c>
    </row>
    <row r="43" spans="1:22" ht="12.75">
      <c r="A43"/>
      <c r="B43" s="1" t="s">
        <v>55</v>
      </c>
      <c r="N43" s="5"/>
      <c r="O43" s="5"/>
      <c r="P43" s="5"/>
      <c r="Q43" s="5"/>
      <c r="R43" s="5"/>
      <c r="S43" s="5"/>
      <c r="T43" s="5"/>
      <c r="U43" s="5"/>
      <c r="V43" s="5"/>
    </row>
    <row r="44" spans="1:22" ht="12.75">
      <c r="A44"/>
      <c r="N44" s="5"/>
      <c r="O44" s="5"/>
      <c r="P44" s="5"/>
      <c r="Q44" s="5"/>
      <c r="R44" s="5"/>
      <c r="S44" s="5"/>
      <c r="T44" s="5"/>
      <c r="U44" s="5"/>
      <c r="V44" s="5"/>
    </row>
    <row r="45" spans="1:22" ht="12.75">
      <c r="A45"/>
      <c r="N45" s="5"/>
      <c r="O45" s="5"/>
      <c r="P45" s="5"/>
      <c r="Q45" s="5"/>
      <c r="R45" s="5"/>
      <c r="S45" s="5"/>
      <c r="T45" s="5"/>
      <c r="U45" s="5"/>
      <c r="V45" s="5"/>
    </row>
    <row r="46" spans="1:22" ht="12.75">
      <c r="A46"/>
      <c r="N46" s="5"/>
      <c r="O46" s="5"/>
      <c r="P46" s="5"/>
      <c r="Q46" s="5"/>
      <c r="R46" s="5"/>
      <c r="S46" s="5"/>
      <c r="T46" s="5"/>
      <c r="U46" s="5"/>
      <c r="V46" s="5"/>
    </row>
    <row r="47" spans="1:22" ht="12.75">
      <c r="A47"/>
      <c r="N47" s="5"/>
      <c r="O47" s="5"/>
      <c r="P47" s="5"/>
      <c r="Q47" s="5"/>
      <c r="R47" s="5"/>
      <c r="S47" s="5"/>
      <c r="T47" s="5"/>
      <c r="U47" s="5"/>
      <c r="V47" s="5"/>
    </row>
    <row r="48" spans="1:22" ht="12.75">
      <c r="A48"/>
      <c r="B48" s="33" t="s">
        <v>59</v>
      </c>
      <c r="N48" s="5"/>
      <c r="O48" s="5"/>
      <c r="P48" s="5"/>
      <c r="Q48" s="5"/>
      <c r="R48" s="5"/>
      <c r="S48" s="5"/>
      <c r="T48" s="5"/>
      <c r="U48" s="5"/>
      <c r="V48" s="5"/>
    </row>
    <row r="49" spans="1:22" ht="12.75">
      <c r="A49"/>
      <c r="N49" s="5"/>
      <c r="O49" s="5"/>
      <c r="P49" s="5"/>
      <c r="Q49" s="5"/>
      <c r="R49" s="5"/>
      <c r="S49" s="5"/>
      <c r="T49" s="5"/>
      <c r="U49" s="5"/>
      <c r="V49" s="5"/>
    </row>
    <row r="50" spans="1:22" ht="12.75">
      <c r="A50"/>
      <c r="B50" s="67" t="s">
        <v>14</v>
      </c>
      <c r="C50" s="68"/>
      <c r="D50" s="69" t="s">
        <v>15</v>
      </c>
      <c r="E50" s="70"/>
      <c r="F50" s="70"/>
      <c r="G50" s="70"/>
      <c r="H50" s="71"/>
      <c r="I50" s="7" t="s">
        <v>16</v>
      </c>
      <c r="J50" s="69" t="s">
        <v>17</v>
      </c>
      <c r="K50" s="72"/>
      <c r="L50" s="72"/>
      <c r="M50" s="73"/>
      <c r="N50" s="8" t="s">
        <v>18</v>
      </c>
      <c r="O50" s="69" t="s">
        <v>19</v>
      </c>
      <c r="P50" s="72"/>
      <c r="Q50" s="72"/>
      <c r="R50" s="72"/>
      <c r="S50" s="72"/>
      <c r="T50" s="72"/>
      <c r="U50" s="72"/>
      <c r="V50" s="73"/>
    </row>
    <row r="51" spans="1:22" ht="12.75">
      <c r="A51"/>
      <c r="B51" s="10"/>
      <c r="C51" s="11"/>
      <c r="D51" s="7" t="s">
        <v>18</v>
      </c>
      <c r="E51" s="12" t="s">
        <v>20</v>
      </c>
      <c r="F51" s="12"/>
      <c r="G51" s="12" t="s">
        <v>21</v>
      </c>
      <c r="H51" s="13"/>
      <c r="I51" s="14" t="s">
        <v>22</v>
      </c>
      <c r="J51" s="7" t="s">
        <v>18</v>
      </c>
      <c r="K51" s="12" t="s">
        <v>23</v>
      </c>
      <c r="L51" s="12" t="s">
        <v>57</v>
      </c>
      <c r="M51" s="13" t="s">
        <v>25</v>
      </c>
      <c r="N51" s="15" t="s">
        <v>26</v>
      </c>
      <c r="O51" s="12"/>
      <c r="P51" s="16" t="s">
        <v>27</v>
      </c>
      <c r="Q51" s="16" t="s">
        <v>28</v>
      </c>
      <c r="R51" s="16" t="s">
        <v>29</v>
      </c>
      <c r="S51" s="16" t="s">
        <v>30</v>
      </c>
      <c r="T51" s="16" t="s">
        <v>31</v>
      </c>
      <c r="U51" s="16" t="s">
        <v>32</v>
      </c>
      <c r="V51" s="13"/>
    </row>
    <row r="52" spans="1:22" ht="12.75">
      <c r="A52"/>
      <c r="B52" s="17" t="s">
        <v>33</v>
      </c>
      <c r="C52" s="18" t="s">
        <v>34</v>
      </c>
      <c r="D52" s="19" t="s">
        <v>35</v>
      </c>
      <c r="E52" s="20" t="s">
        <v>36</v>
      </c>
      <c r="F52" s="20" t="s">
        <v>37</v>
      </c>
      <c r="G52" s="20" t="s">
        <v>38</v>
      </c>
      <c r="H52" s="21" t="s">
        <v>39</v>
      </c>
      <c r="I52" s="20" t="s">
        <v>40</v>
      </c>
      <c r="J52" s="19" t="s">
        <v>35</v>
      </c>
      <c r="K52" s="20" t="s">
        <v>41</v>
      </c>
      <c r="L52" s="20" t="s">
        <v>42</v>
      </c>
      <c r="M52" s="21" t="s">
        <v>42</v>
      </c>
      <c r="N52" s="22" t="s">
        <v>43</v>
      </c>
      <c r="O52" s="20" t="s">
        <v>44</v>
      </c>
      <c r="P52" s="23" t="s">
        <v>45</v>
      </c>
      <c r="Q52" s="23" t="s">
        <v>46</v>
      </c>
      <c r="R52" s="23" t="s">
        <v>47</v>
      </c>
      <c r="S52" s="23" t="s">
        <v>48</v>
      </c>
      <c r="T52" s="23" t="s">
        <v>49</v>
      </c>
      <c r="U52" s="23" t="s">
        <v>50</v>
      </c>
      <c r="V52" s="24" t="s">
        <v>51</v>
      </c>
    </row>
    <row r="53" spans="1:22" ht="12.75">
      <c r="A53"/>
      <c r="B53" s="34" t="s">
        <v>6</v>
      </c>
      <c r="C53" s="35" t="s">
        <v>0</v>
      </c>
      <c r="D53" s="53">
        <f>+(D8/($D$19-$D$7))</f>
        <v>0.2814586393983913</v>
      </c>
      <c r="E53" s="43">
        <f>+(E8/($E$19-$E$7))</f>
        <v>0.2885217067767086</v>
      </c>
      <c r="F53" s="43">
        <f>+(F8/($F$19-$F$7))</f>
        <v>0.23925233644859814</v>
      </c>
      <c r="G53" s="43">
        <f>+(G8/($G$19-$G$7))</f>
        <v>0.15098468271334792</v>
      </c>
      <c r="H53" s="44">
        <f>+(H8/($H$19-$H$7))</f>
        <v>0.20270270270270271</v>
      </c>
      <c r="I53" s="39" t="s">
        <v>13</v>
      </c>
      <c r="J53" s="53">
        <f>+(J8/($J$19-$J$7))</f>
        <v>0.2836151517389057</v>
      </c>
      <c r="K53" s="43">
        <f>+(K8/($K$19-$K$7))</f>
        <v>0.24633123689727462</v>
      </c>
      <c r="L53" s="43">
        <f>+(L8/($L$19-$L$7))</f>
        <v>0.23371848739495799</v>
      </c>
      <c r="M53" s="44">
        <f>+(M8/($M$19-$M$7))</f>
        <v>0.2861547129063053</v>
      </c>
      <c r="N53" s="53">
        <f>+(N8/($N$19-$N$7))</f>
        <v>0.2837188677850861</v>
      </c>
      <c r="O53" s="43">
        <f>+(O8/($O$19-$O$7))</f>
        <v>0.2783300198807157</v>
      </c>
      <c r="P53" s="43">
        <f>+(P8/($P$19-$P$7))</f>
        <v>0.31313131313131315</v>
      </c>
      <c r="Q53" s="43">
        <f>+(Q8/($Q$19-$Q$7))</f>
        <v>0.29638048609896833</v>
      </c>
      <c r="R53" s="43">
        <f>+(R8/($R$19-$R$7))</f>
        <v>0.3144703656998739</v>
      </c>
      <c r="S53" s="43">
        <f>+(S8/($S$19-$S$7))</f>
        <v>0.32740028582564634</v>
      </c>
      <c r="T53" s="43">
        <f>+(T8/($T$19-$T$7))</f>
        <v>0.3020795984223736</v>
      </c>
      <c r="U53" s="43">
        <f>+(U8/($U$19-$U$7))</f>
        <v>0.26686110098432375</v>
      </c>
      <c r="V53" s="44">
        <f>+(V8/($V$19-$V$7))</f>
        <v>0.2413542486826964</v>
      </c>
    </row>
    <row r="54" spans="1:22" ht="12.75">
      <c r="A54"/>
      <c r="B54" s="34" t="s">
        <v>7</v>
      </c>
      <c r="C54" s="35" t="s">
        <v>0</v>
      </c>
      <c r="D54" s="53">
        <f aca="true" t="shared" si="16" ref="D54:D63">+(D9/($D$19-$D$7))</f>
        <v>0.20574844725014182</v>
      </c>
      <c r="E54" s="43">
        <f aca="true" t="shared" si="17" ref="E54:E63">+(E9/($E$19-$E$7))</f>
        <v>0.21444637994892524</v>
      </c>
      <c r="F54" s="43">
        <f aca="true" t="shared" si="18" ref="F54:F63">+(F9/($F$19-$F$7))</f>
        <v>0.17196261682242991</v>
      </c>
      <c r="G54" s="43">
        <f aca="true" t="shared" si="19" ref="G54:G63">+(G9/($G$19-$G$7))</f>
        <v>0.0437636761487965</v>
      </c>
      <c r="H54" s="44">
        <f aca="true" t="shared" si="20" ref="H54:H63">+(H9/($H$19-$H$7))</f>
        <v>0.08108108108108109</v>
      </c>
      <c r="I54" s="39" t="s">
        <v>13</v>
      </c>
      <c r="J54" s="53">
        <f aca="true" t="shared" si="21" ref="J54:J63">+(J9/($J$19-$J$7))</f>
        <v>0.20889020158015212</v>
      </c>
      <c r="K54" s="43">
        <f aca="true" t="shared" si="22" ref="K54:K63">+(K9/($K$19-$K$7))</f>
        <v>0.14150943396226415</v>
      </c>
      <c r="L54" s="43">
        <f aca="true" t="shared" si="23" ref="L54:L63">+(L9/($L$19-$L$7))</f>
        <v>0.16806722689075632</v>
      </c>
      <c r="M54" s="44">
        <f aca="true" t="shared" si="24" ref="M54:M63">+(M9/($M$19-$M$7))</f>
        <v>0.21213164525266437</v>
      </c>
      <c r="N54" s="53">
        <f aca="true" t="shared" si="25" ref="N54:N63">+(N9/($N$19-$N$7))</f>
        <v>0.2090015519917227</v>
      </c>
      <c r="O54" s="43">
        <f aca="true" t="shared" si="26" ref="O54:O63">+(O9/($O$19-$O$7))</f>
        <v>0.12591119946984758</v>
      </c>
      <c r="P54" s="43">
        <f aca="true" t="shared" si="27" ref="P54:P63">+(P9/($P$19-$P$7))</f>
        <v>0.18282828282828284</v>
      </c>
      <c r="Q54" s="43">
        <f aca="true" t="shared" si="28" ref="Q54:Q63">+(Q9/($Q$19-$Q$7))</f>
        <v>0.20283266305298128</v>
      </c>
      <c r="R54" s="43">
        <f aca="true" t="shared" si="29" ref="R54:R63">+(R9/($R$19-$R$7))</f>
        <v>0.18757881462799494</v>
      </c>
      <c r="S54" s="43">
        <f aca="true" t="shared" si="30" ref="S54:S63">+(S9/($S$19-$S$7))</f>
        <v>0.20332597115759388</v>
      </c>
      <c r="T54" s="43">
        <f aca="true" t="shared" si="31" ref="T54:T63">+(T9/($T$19-$T$7))</f>
        <v>0.20975259949802796</v>
      </c>
      <c r="U54" s="43">
        <f aca="true" t="shared" si="32" ref="U54:U63">+(U9/($U$19-$U$7))</f>
        <v>0.21983230040102078</v>
      </c>
      <c r="V54" s="44">
        <f aca="true" t="shared" si="33" ref="V54:V63">+(V9/($V$19-$V$7))</f>
        <v>0.2286354551511114</v>
      </c>
    </row>
    <row r="55" spans="1:22" ht="12.75">
      <c r="A55"/>
      <c r="B55" s="34" t="s">
        <v>8</v>
      </c>
      <c r="C55" s="35" t="s">
        <v>0</v>
      </c>
      <c r="D55" s="53">
        <f t="shared" si="16"/>
        <v>0.12240178038953294</v>
      </c>
      <c r="E55" s="43">
        <f t="shared" si="17"/>
        <v>0.10933721185881716</v>
      </c>
      <c r="F55" s="43">
        <f t="shared" si="18"/>
        <v>0.16635514018691588</v>
      </c>
      <c r="G55" s="43">
        <f t="shared" si="19"/>
        <v>0.47045951859956237</v>
      </c>
      <c r="H55" s="44">
        <f t="shared" si="20"/>
        <v>0.4189189189189189</v>
      </c>
      <c r="I55" s="39" t="s">
        <v>13</v>
      </c>
      <c r="J55" s="53">
        <f t="shared" si="21"/>
        <v>0.12345861330576682</v>
      </c>
      <c r="K55" s="43">
        <f t="shared" si="22"/>
        <v>0.25419287211740044</v>
      </c>
      <c r="L55" s="43">
        <f t="shared" si="23"/>
        <v>0.24684873949579833</v>
      </c>
      <c r="M55" s="44">
        <f t="shared" si="24"/>
        <v>0.11588600760575282</v>
      </c>
      <c r="N55" s="53">
        <f t="shared" si="25"/>
        <v>0.12312467666839111</v>
      </c>
      <c r="O55" s="43">
        <f t="shared" si="26"/>
        <v>0.31146454605699136</v>
      </c>
      <c r="P55" s="43">
        <f t="shared" si="27"/>
        <v>0.25656565656565655</v>
      </c>
      <c r="Q55" s="43">
        <f t="shared" si="28"/>
        <v>0.19234131841230984</v>
      </c>
      <c r="R55" s="43">
        <f t="shared" si="29"/>
        <v>0.1489596469104666</v>
      </c>
      <c r="S55" s="43">
        <f t="shared" si="30"/>
        <v>0.14356242691957904</v>
      </c>
      <c r="T55" s="43">
        <f t="shared" si="31"/>
        <v>0.10487629974901398</v>
      </c>
      <c r="U55" s="43">
        <f t="shared" si="32"/>
        <v>0.08494349252643091</v>
      </c>
      <c r="V55" s="44">
        <f t="shared" si="33"/>
        <v>0.06662225183211193</v>
      </c>
    </row>
    <row r="56" spans="1:22" ht="12.75">
      <c r="A56"/>
      <c r="B56" s="34" t="s">
        <v>9</v>
      </c>
      <c r="C56" s="35" t="s">
        <v>0</v>
      </c>
      <c r="D56" s="53">
        <f t="shared" si="16"/>
        <v>0.10283785945977396</v>
      </c>
      <c r="E56" s="43">
        <f t="shared" si="17"/>
        <v>0.09496186304520625</v>
      </c>
      <c r="F56" s="43">
        <f t="shared" si="18"/>
        <v>0.15389408099688473</v>
      </c>
      <c r="G56" s="43">
        <f t="shared" si="19"/>
        <v>0.15317286652078774</v>
      </c>
      <c r="H56" s="44">
        <f t="shared" si="20"/>
        <v>0.060810810810810814</v>
      </c>
      <c r="I56" s="39" t="s">
        <v>13</v>
      </c>
      <c r="J56" s="53">
        <f t="shared" si="21"/>
        <v>0.1029314036771764</v>
      </c>
      <c r="K56" s="43">
        <f t="shared" si="22"/>
        <v>0.17819706498951782</v>
      </c>
      <c r="L56" s="43">
        <f t="shared" si="23"/>
        <v>0.13130252100840337</v>
      </c>
      <c r="M56" s="44">
        <f t="shared" si="24"/>
        <v>0.09984506799793424</v>
      </c>
      <c r="N56" s="53">
        <f t="shared" si="25"/>
        <v>0.10302268864089868</v>
      </c>
      <c r="O56" s="43">
        <f t="shared" si="26"/>
        <v>0.10934393638170974</v>
      </c>
      <c r="P56" s="43">
        <f t="shared" si="27"/>
        <v>0.11616161616161616</v>
      </c>
      <c r="Q56" s="43">
        <f t="shared" si="28"/>
        <v>0.113656233607274</v>
      </c>
      <c r="R56" s="43">
        <f t="shared" si="29"/>
        <v>0.11270491803278689</v>
      </c>
      <c r="S56" s="43">
        <f t="shared" si="30"/>
        <v>0.08185007145641159</v>
      </c>
      <c r="T56" s="43">
        <f t="shared" si="31"/>
        <v>0.10218716385801363</v>
      </c>
      <c r="U56" s="43">
        <f t="shared" si="32"/>
        <v>0.1071819176084579</v>
      </c>
      <c r="V56" s="44">
        <f t="shared" si="33"/>
        <v>0.09841923566107444</v>
      </c>
    </row>
    <row r="57" spans="1:22" ht="12.75">
      <c r="A57"/>
      <c r="B57" s="34" t="s">
        <v>10</v>
      </c>
      <c r="C57" s="35" t="s">
        <v>0</v>
      </c>
      <c r="D57" s="53">
        <f t="shared" si="16"/>
        <v>0.09040131492821714</v>
      </c>
      <c r="E57" s="43">
        <f t="shared" si="17"/>
        <v>0.09453905866833534</v>
      </c>
      <c r="F57" s="43">
        <f t="shared" si="18"/>
        <v>0.07476635514018691</v>
      </c>
      <c r="G57" s="43">
        <f t="shared" si="19"/>
        <v>0.0437636761487965</v>
      </c>
      <c r="H57" s="44">
        <f t="shared" si="20"/>
        <v>0.005405405405405406</v>
      </c>
      <c r="I57" s="39" t="s">
        <v>13</v>
      </c>
      <c r="J57" s="53">
        <f t="shared" si="21"/>
        <v>0.09178173226020822</v>
      </c>
      <c r="K57" s="43">
        <f t="shared" si="22"/>
        <v>0.020964360587002098</v>
      </c>
      <c r="L57" s="43">
        <f t="shared" si="23"/>
        <v>0.06565126050420168</v>
      </c>
      <c r="M57" s="44">
        <f t="shared" si="24"/>
        <v>0.09468066792907558</v>
      </c>
      <c r="N57" s="53">
        <f t="shared" si="25"/>
        <v>0.09186312911093046</v>
      </c>
      <c r="O57" s="43">
        <f t="shared" si="26"/>
        <v>0.043074884029158385</v>
      </c>
      <c r="P57" s="43">
        <f t="shared" si="27"/>
        <v>0.03535353535353535</v>
      </c>
      <c r="Q57" s="43">
        <f t="shared" si="28"/>
        <v>0.056828116803637</v>
      </c>
      <c r="R57" s="43">
        <f t="shared" si="29"/>
        <v>0.07014501891551071</v>
      </c>
      <c r="S57" s="43">
        <f t="shared" si="30"/>
        <v>0.07470443029751851</v>
      </c>
      <c r="T57" s="43">
        <f t="shared" si="31"/>
        <v>0.10577267837934744</v>
      </c>
      <c r="U57" s="43">
        <f t="shared" si="32"/>
        <v>0.12067079839591688</v>
      </c>
      <c r="V57" s="44">
        <f t="shared" si="33"/>
        <v>0.10841257343589122</v>
      </c>
    </row>
    <row r="58" spans="1:22" ht="12.75">
      <c r="A58"/>
      <c r="B58" s="34" t="s">
        <v>11</v>
      </c>
      <c r="C58" s="35" t="s">
        <v>0</v>
      </c>
      <c r="D58" s="53">
        <f t="shared" si="16"/>
        <v>0.08145573026516749</v>
      </c>
      <c r="E58" s="43">
        <f t="shared" si="17"/>
        <v>0.08143212298533714</v>
      </c>
      <c r="F58" s="43">
        <f t="shared" si="18"/>
        <v>0.08785046728971962</v>
      </c>
      <c r="G58" s="43">
        <f t="shared" si="19"/>
        <v>0.07658643326039387</v>
      </c>
      <c r="H58" s="44">
        <f t="shared" si="20"/>
        <v>0.0472972972972973</v>
      </c>
      <c r="I58" s="39" t="s">
        <v>13</v>
      </c>
      <c r="J58" s="53">
        <f t="shared" si="21"/>
        <v>0.08269954958281031</v>
      </c>
      <c r="K58" s="43">
        <f t="shared" si="22"/>
        <v>0.08385744234800839</v>
      </c>
      <c r="L58" s="43">
        <f t="shared" si="23"/>
        <v>0.08140756302521009</v>
      </c>
      <c r="M58" s="44">
        <f t="shared" si="24"/>
        <v>0.08278689807352228</v>
      </c>
      <c r="N58" s="53">
        <f t="shared" si="25"/>
        <v>0.08262508314241372</v>
      </c>
      <c r="O58" s="43">
        <f t="shared" si="26"/>
        <v>0.05964214711729622</v>
      </c>
      <c r="P58" s="43">
        <f t="shared" si="27"/>
        <v>0.051515151515151514</v>
      </c>
      <c r="Q58" s="43">
        <f t="shared" si="28"/>
        <v>0.06119951040391677</v>
      </c>
      <c r="R58" s="43">
        <f t="shared" si="29"/>
        <v>0.06226355611601513</v>
      </c>
      <c r="S58" s="43">
        <f t="shared" si="30"/>
        <v>0.05651552552942705</v>
      </c>
      <c r="T58" s="43">
        <f t="shared" si="31"/>
        <v>0.0645392613840086</v>
      </c>
      <c r="U58" s="43">
        <f t="shared" si="32"/>
        <v>0.07765220561429093</v>
      </c>
      <c r="V58" s="44">
        <f t="shared" si="33"/>
        <v>0.1377869299255042</v>
      </c>
    </row>
    <row r="59" spans="1:22" ht="12.75">
      <c r="A59"/>
      <c r="B59" s="34" t="s">
        <v>5</v>
      </c>
      <c r="C59" s="35" t="s">
        <v>0</v>
      </c>
      <c r="D59" s="53">
        <f t="shared" si="16"/>
        <v>0.028145863939839123</v>
      </c>
      <c r="E59" s="43">
        <f t="shared" si="17"/>
        <v>0.029088941128718564</v>
      </c>
      <c r="F59" s="43">
        <f t="shared" si="18"/>
        <v>0.024922118380062305</v>
      </c>
      <c r="G59" s="43">
        <f t="shared" si="19"/>
        <v>0</v>
      </c>
      <c r="H59" s="44">
        <f t="shared" si="20"/>
        <v>0.005405405405405406</v>
      </c>
      <c r="I59" s="39" t="s">
        <v>13</v>
      </c>
      <c r="J59" s="53">
        <f t="shared" si="21"/>
        <v>0.028575647936203204</v>
      </c>
      <c r="K59" s="43">
        <f t="shared" si="22"/>
        <v>0.01310272536687631</v>
      </c>
      <c r="L59" s="43">
        <f t="shared" si="23"/>
        <v>0.013130252100840336</v>
      </c>
      <c r="M59" s="44">
        <f t="shared" si="24"/>
        <v>0.029499679181207845</v>
      </c>
      <c r="N59" s="53">
        <f t="shared" si="25"/>
        <v>0.02852708595077969</v>
      </c>
      <c r="O59" s="43">
        <f t="shared" si="26"/>
        <v>0.009940357852882704</v>
      </c>
      <c r="P59" s="43">
        <f t="shared" si="27"/>
        <v>0.006060606060606061</v>
      </c>
      <c r="Q59" s="43">
        <f t="shared" si="28"/>
        <v>0.01573701696100717</v>
      </c>
      <c r="R59" s="43">
        <f t="shared" si="29"/>
        <v>0.026008827238335436</v>
      </c>
      <c r="S59" s="43">
        <f t="shared" si="30"/>
        <v>0.04027543198648824</v>
      </c>
      <c r="T59" s="43">
        <f t="shared" si="31"/>
        <v>0.02599498027967013</v>
      </c>
      <c r="U59" s="43">
        <f t="shared" si="32"/>
        <v>0.03281079110462997</v>
      </c>
      <c r="V59" s="44">
        <f t="shared" si="33"/>
        <v>0.03452243958573072</v>
      </c>
    </row>
    <row r="60" spans="1:22" ht="12.75">
      <c r="A60"/>
      <c r="B60" s="34" t="s">
        <v>4</v>
      </c>
      <c r="C60" s="35" t="s">
        <v>0</v>
      </c>
      <c r="D60" s="53">
        <f t="shared" si="16"/>
        <v>0.02392762076539295</v>
      </c>
      <c r="E60" s="43">
        <f t="shared" si="17"/>
        <v>0.024522653858512742</v>
      </c>
      <c r="F60" s="43">
        <f t="shared" si="18"/>
        <v>0.023052959501557634</v>
      </c>
      <c r="G60" s="43">
        <f t="shared" si="19"/>
        <v>0</v>
      </c>
      <c r="H60" s="44">
        <f t="shared" si="20"/>
        <v>0.02027027027027027</v>
      </c>
      <c r="I60" s="39" t="s">
        <v>13</v>
      </c>
      <c r="J60" s="53">
        <f t="shared" si="21"/>
        <v>0.024292992689950527</v>
      </c>
      <c r="K60" s="43">
        <f t="shared" si="22"/>
        <v>0.01310272536687631</v>
      </c>
      <c r="L60" s="43">
        <f t="shared" si="23"/>
        <v>0.005252100840336135</v>
      </c>
      <c r="M60" s="44">
        <f t="shared" si="24"/>
        <v>0.025196012457158953</v>
      </c>
      <c r="N60" s="53">
        <f t="shared" si="25"/>
        <v>0.02431453698913606</v>
      </c>
      <c r="O60" s="43">
        <f t="shared" si="26"/>
        <v>0.009940357852882704</v>
      </c>
      <c r="P60" s="43">
        <f t="shared" si="27"/>
        <v>0.014141414141414142</v>
      </c>
      <c r="Q60" s="43">
        <f t="shared" si="28"/>
        <v>0.01835985312117503</v>
      </c>
      <c r="R60" s="43">
        <f t="shared" si="29"/>
        <v>0.0228562421185372</v>
      </c>
      <c r="S60" s="43">
        <f t="shared" si="30"/>
        <v>0.01753930102637391</v>
      </c>
      <c r="T60" s="43">
        <f t="shared" si="31"/>
        <v>0.02868411617067049</v>
      </c>
      <c r="U60" s="43">
        <f t="shared" si="32"/>
        <v>0.032446226759022964</v>
      </c>
      <c r="V60" s="44">
        <f t="shared" si="33"/>
        <v>0.024529101810913938</v>
      </c>
    </row>
    <row r="61" spans="1:22" ht="12.75">
      <c r="A61"/>
      <c r="B61" s="34" t="s">
        <v>60</v>
      </c>
      <c r="C61" s="35" t="s">
        <v>1</v>
      </c>
      <c r="D61" s="53">
        <f t="shared" si="16"/>
        <v>0.007563746381765553</v>
      </c>
      <c r="E61" s="43">
        <f t="shared" si="17"/>
        <v>0.00676487002993455</v>
      </c>
      <c r="F61" s="43">
        <f t="shared" si="18"/>
        <v>0.013084112149532711</v>
      </c>
      <c r="G61" s="43">
        <f t="shared" si="19"/>
        <v>0.02188183807439825</v>
      </c>
      <c r="H61" s="44">
        <f t="shared" si="20"/>
        <v>0</v>
      </c>
      <c r="I61" s="39" t="s">
        <v>13</v>
      </c>
      <c r="J61" s="53">
        <f t="shared" si="21"/>
        <v>0.007605405006276305</v>
      </c>
      <c r="K61" s="43">
        <f t="shared" si="22"/>
        <v>0.005241090146750524</v>
      </c>
      <c r="L61" s="43">
        <f t="shared" si="23"/>
        <v>0.01050420168067227</v>
      </c>
      <c r="M61" s="44">
        <f t="shared" si="24"/>
        <v>0.007511854645612608</v>
      </c>
      <c r="N61" s="53">
        <f t="shared" si="25"/>
        <v>0.0076121498780577935</v>
      </c>
      <c r="O61" s="43">
        <f t="shared" si="26"/>
        <v>0.013253810470510271</v>
      </c>
      <c r="P61" s="43">
        <f t="shared" si="27"/>
        <v>0.00404040404040404</v>
      </c>
      <c r="Q61" s="43">
        <f t="shared" si="28"/>
        <v>0.013114180800839308</v>
      </c>
      <c r="R61" s="43">
        <f t="shared" si="29"/>
        <v>0.006305170239596469</v>
      </c>
      <c r="S61" s="43">
        <f t="shared" si="30"/>
        <v>0.004547226192022866</v>
      </c>
      <c r="T61" s="43">
        <f t="shared" si="31"/>
        <v>0.008963786303334529</v>
      </c>
      <c r="U61" s="43">
        <f t="shared" si="32"/>
        <v>0.006926722566532993</v>
      </c>
      <c r="V61" s="44">
        <f t="shared" si="33"/>
        <v>0.007873538852885956</v>
      </c>
    </row>
    <row r="62" spans="1:22" ht="12.75">
      <c r="A62"/>
      <c r="B62" s="34" t="s">
        <v>3</v>
      </c>
      <c r="C62" s="35" t="s">
        <v>2</v>
      </c>
      <c r="D62" s="53">
        <f t="shared" si="16"/>
        <v>0.006545549753450959</v>
      </c>
      <c r="E62" s="43">
        <f t="shared" si="17"/>
        <v>0.007103113531431278</v>
      </c>
      <c r="F62" s="43">
        <f t="shared" si="18"/>
        <v>0.0024922118380062306</v>
      </c>
      <c r="G62" s="43">
        <f t="shared" si="19"/>
        <v>0.0175054704595186</v>
      </c>
      <c r="H62" s="44">
        <f t="shared" si="20"/>
        <v>0</v>
      </c>
      <c r="I62" s="39" t="s">
        <v>13</v>
      </c>
      <c r="J62" s="53">
        <f t="shared" si="21"/>
        <v>0.006645499520047257</v>
      </c>
      <c r="K62" s="43">
        <f t="shared" si="22"/>
        <v>0.01310272536687631</v>
      </c>
      <c r="L62" s="43">
        <f t="shared" si="23"/>
        <v>0.007878151260504201</v>
      </c>
      <c r="M62" s="44">
        <f t="shared" si="24"/>
        <v>0.006416375843127435</v>
      </c>
      <c r="N62" s="53">
        <f t="shared" si="25"/>
        <v>0.006651393097332052</v>
      </c>
      <c r="O62" s="43">
        <f t="shared" si="26"/>
        <v>0.009940357852882704</v>
      </c>
      <c r="P62" s="43">
        <f t="shared" si="27"/>
        <v>0</v>
      </c>
      <c r="Q62" s="43">
        <f t="shared" si="28"/>
        <v>0.0026228361601678615</v>
      </c>
      <c r="R62" s="43">
        <f t="shared" si="29"/>
        <v>0.010245901639344262</v>
      </c>
      <c r="S62" s="43">
        <f t="shared" si="30"/>
        <v>0.0019488112251526569</v>
      </c>
      <c r="T62" s="43">
        <f t="shared" si="31"/>
        <v>0.007171029042667623</v>
      </c>
      <c r="U62" s="43">
        <f t="shared" si="32"/>
        <v>0.005103900838497995</v>
      </c>
      <c r="V62" s="44">
        <f t="shared" si="33"/>
        <v>0.011507479861910242</v>
      </c>
    </row>
    <row r="63" spans="1:22" ht="12.75">
      <c r="A63"/>
      <c r="B63" s="34" t="s">
        <v>12</v>
      </c>
      <c r="C63" s="35"/>
      <c r="D63" s="53">
        <f t="shared" si="16"/>
        <v>0.04951344746832681</v>
      </c>
      <c r="E63" s="43">
        <f t="shared" si="17"/>
        <v>0.049282078168073194</v>
      </c>
      <c r="F63" s="43">
        <f t="shared" si="18"/>
        <v>0.04236760124610592</v>
      </c>
      <c r="G63" s="43">
        <f t="shared" si="19"/>
        <v>0.02188183807439825</v>
      </c>
      <c r="H63" s="44">
        <f t="shared" si="20"/>
        <v>0.1581081081081081</v>
      </c>
      <c r="I63" s="39" t="s">
        <v>13</v>
      </c>
      <c r="J63" s="53">
        <f t="shared" si="21"/>
        <v>0.03950380270250314</v>
      </c>
      <c r="K63" s="43">
        <f t="shared" si="22"/>
        <v>0.03039832285115304</v>
      </c>
      <c r="L63" s="43">
        <f t="shared" si="23"/>
        <v>0.03623949579831933</v>
      </c>
      <c r="M63" s="44">
        <f t="shared" si="24"/>
        <v>0.03989107810763862</v>
      </c>
      <c r="N63" s="53">
        <f t="shared" si="25"/>
        <v>0.039538836745251646</v>
      </c>
      <c r="O63" s="43">
        <f t="shared" si="26"/>
        <v>0.0291583830351226</v>
      </c>
      <c r="P63" s="43">
        <f t="shared" si="27"/>
        <v>0.020202020202020204</v>
      </c>
      <c r="Q63" s="43">
        <f t="shared" si="28"/>
        <v>0.02692778457772338</v>
      </c>
      <c r="R63" s="43">
        <f t="shared" si="29"/>
        <v>0.038461538461538464</v>
      </c>
      <c r="S63" s="43">
        <f t="shared" si="30"/>
        <v>0.04833051838378589</v>
      </c>
      <c r="T63" s="43">
        <f t="shared" si="31"/>
        <v>0.039978486912871994</v>
      </c>
      <c r="U63" s="43">
        <f t="shared" si="32"/>
        <v>0.045570543200874954</v>
      </c>
      <c r="V63" s="44">
        <f t="shared" si="33"/>
        <v>0.04033674520016958</v>
      </c>
    </row>
    <row r="64" spans="1:22" ht="12.75">
      <c r="A64"/>
      <c r="B64" s="25" t="s">
        <v>54</v>
      </c>
      <c r="C64" s="57"/>
      <c r="D64" s="54">
        <f>+(D19/$D$19)</f>
        <v>1</v>
      </c>
      <c r="E64" s="49">
        <f>+(E19/$E$19)</f>
        <v>1</v>
      </c>
      <c r="F64" s="49">
        <f>+(F19/$F$19)</f>
        <v>1</v>
      </c>
      <c r="G64" s="49">
        <f>+(G19/$G$19)</f>
        <v>1</v>
      </c>
      <c r="H64" s="50">
        <f>+(H19/$H$19)</f>
        <v>1</v>
      </c>
      <c r="I64" s="55" t="s">
        <v>13</v>
      </c>
      <c r="J64" s="54">
        <f>+(J19/$J$19)</f>
        <v>1</v>
      </c>
      <c r="K64" s="49">
        <f>+(K19/$K$19)</f>
        <v>1</v>
      </c>
      <c r="L64" s="49">
        <f>+(L19/$L$19)</f>
        <v>1</v>
      </c>
      <c r="M64" s="50">
        <f>+(M19/$M$19)</f>
        <v>1</v>
      </c>
      <c r="N64" s="54">
        <f>+(N19/$N$19)</f>
        <v>1</v>
      </c>
      <c r="O64" s="49">
        <f>+(O19/$O$19)</f>
        <v>1</v>
      </c>
      <c r="P64" s="49">
        <f>+(P19/$P$19)</f>
        <v>1</v>
      </c>
      <c r="Q64" s="49">
        <f>+(Q19/$Q$19)</f>
        <v>1</v>
      </c>
      <c r="R64" s="49">
        <f>+(R19/$R$19)</f>
        <v>1</v>
      </c>
      <c r="S64" s="49">
        <f>+(S19/$S$19)</f>
        <v>1</v>
      </c>
      <c r="T64" s="49">
        <f>+(T19/$T$19)</f>
        <v>1</v>
      </c>
      <c r="U64" s="49">
        <f>+(U19/$U$19)</f>
        <v>1</v>
      </c>
      <c r="V64" s="50">
        <f>+(V19/$V$19)</f>
        <v>1</v>
      </c>
    </row>
  </sheetData>
  <mergeCells count="12">
    <mergeCell ref="B4:C4"/>
    <mergeCell ref="D4:H4"/>
    <mergeCell ref="J4:M4"/>
    <mergeCell ref="O4:V4"/>
    <mergeCell ref="B27:C27"/>
    <mergeCell ref="D27:H27"/>
    <mergeCell ref="J27:M27"/>
    <mergeCell ref="O27:V27"/>
    <mergeCell ref="B50:C50"/>
    <mergeCell ref="D50:H50"/>
    <mergeCell ref="J50:M50"/>
    <mergeCell ref="O50:V5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2004-12-08T20:55:52Z</dcterms:created>
  <dcterms:modified xsi:type="dcterms:W3CDTF">2005-01-27T14:01:58Z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