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75" windowWidth="16860" windowHeight="9915" activeTab="0"/>
  </bookViews>
  <sheets>
    <sheet name="OPL83837" sheetId="1" r:id="rId1"/>
  </sheets>
  <definedNames>
    <definedName name="DATABASE">'OPL83837'!$B$7:$V$17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<sst xmlns="http://schemas.openxmlformats.org/spreadsheetml/2006/main" count="270" uniqueCount="61">
  <si>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District of Columbia</t>
  </si>
  <si>
    <t>Maryland</t>
  </si>
  <si>
    <t>All Other</t>
  </si>
  <si>
    <t>Washington city</t>
  </si>
  <si>
    <t>Wheaton-Glenmont CDP *</t>
  </si>
  <si>
    <t>Rockville city</t>
  </si>
  <si>
    <t>Silver Spring CDP</t>
  </si>
  <si>
    <t>Gaithersburg city</t>
  </si>
  <si>
    <t>Arlington CDP</t>
  </si>
  <si>
    <t>Aspen Hill CDP</t>
  </si>
  <si>
    <t>Potomac CDp</t>
  </si>
  <si>
    <t>North Bethesda CDP</t>
  </si>
  <si>
    <t>Bethesda CDP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</si>
  <si>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</si>
  <si>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</si>
  <si>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</si>
  <si>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</si>
  <si>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</si>
  <si>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</si>
  <si>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</si>
  <si>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</si>
  <si>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</si>
  <si>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</si>
  <si>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</si>
  <si>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</si>
  <si>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</si>
  <si>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</si>
  <si>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</si>
  <si>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</si>
  <si>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</si>
  <si>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</si>
  <si>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</si>
  <si>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</si>
  <si>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</si>
  <si>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</si>
  <si>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</si>
  <si>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</si>
  <si>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</si>
  <si>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</si>
  <si>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</si>
  <si>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</si>
  <si>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</si>
  <si>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</si>
  <si>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</si>
  <si>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</si>
  <si>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</si>
  <si>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</si>
  <si>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</si>
  <si>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</si>
  <si>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</si>
  <si>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</si>
  <si>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Wheanton-Glenmont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</si>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</sst>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7109375" style="1" customWidth="1"/>
    <col min="3" max="3" width="17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13</v>
      </c>
      <c r="C4" s="70"/>
      <c r="D4" s="71" t="s">
        <v>14</v>
      </c>
      <c r="E4" s="72"/>
      <c r="F4" s="72"/>
      <c r="G4" s="72"/>
      <c r="H4" s="73"/>
      <c r="I4" s="6" t="s">
        <v>15</v>
      </c>
      <c r="J4" s="71" t="s">
        <v>16</v>
      </c>
      <c r="K4" s="74"/>
      <c r="L4" s="74"/>
      <c r="M4" s="75"/>
      <c r="N4" s="7" t="s">
        <v>17</v>
      </c>
      <c r="O4" s="71" t="s">
        <v>18</v>
      </c>
      <c r="P4" s="74"/>
      <c r="Q4" s="74"/>
      <c r="R4" s="74"/>
      <c r="S4" s="74"/>
      <c r="T4" s="74"/>
      <c r="U4" s="74"/>
      <c r="V4" s="75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3</v>
      </c>
      <c r="C7" s="9" t="s">
        <v>0</v>
      </c>
      <c r="D7" s="60">
        <v>6650</v>
      </c>
      <c r="E7" s="61">
        <v>3285</v>
      </c>
      <c r="F7" s="61">
        <v>785</v>
      </c>
      <c r="G7" s="61">
        <v>2535</v>
      </c>
      <c r="H7" s="61">
        <v>50</v>
      </c>
      <c r="I7" s="62">
        <v>45</v>
      </c>
      <c r="J7" s="61">
        <v>6650</v>
      </c>
      <c r="K7" s="61">
        <v>195</v>
      </c>
      <c r="L7" s="61">
        <v>245</v>
      </c>
      <c r="M7" s="63">
        <v>6210</v>
      </c>
      <c r="N7" s="61">
        <v>6650</v>
      </c>
      <c r="O7" s="61">
        <v>135</v>
      </c>
      <c r="P7" s="61">
        <v>375</v>
      </c>
      <c r="Q7" s="61">
        <v>465</v>
      </c>
      <c r="R7" s="61">
        <v>600</v>
      </c>
      <c r="S7" s="61">
        <v>700</v>
      </c>
      <c r="T7" s="61">
        <v>860</v>
      </c>
      <c r="U7" s="61">
        <v>1230</v>
      </c>
      <c r="V7" s="63">
        <v>2290</v>
      </c>
    </row>
    <row r="8" spans="2:22" ht="12.75">
      <c r="B8" s="40" t="s">
        <v>4</v>
      </c>
      <c r="C8" s="41" t="s">
        <v>1</v>
      </c>
      <c r="D8" s="64">
        <v>2335</v>
      </c>
      <c r="E8" s="65">
        <v>860</v>
      </c>
      <c r="F8" s="65">
        <v>195</v>
      </c>
      <c r="G8" s="65">
        <v>150</v>
      </c>
      <c r="H8" s="65">
        <v>1130</v>
      </c>
      <c r="I8" s="66">
        <v>16</v>
      </c>
      <c r="J8" s="65">
        <v>2335</v>
      </c>
      <c r="K8" s="65">
        <v>145</v>
      </c>
      <c r="L8" s="65">
        <v>100</v>
      </c>
      <c r="M8" s="67">
        <v>2085</v>
      </c>
      <c r="N8" s="65">
        <v>2330</v>
      </c>
      <c r="O8" s="65">
        <v>125</v>
      </c>
      <c r="P8" s="65">
        <v>160</v>
      </c>
      <c r="Q8" s="65">
        <v>140</v>
      </c>
      <c r="R8" s="65">
        <v>300</v>
      </c>
      <c r="S8" s="65">
        <v>250</v>
      </c>
      <c r="T8" s="65">
        <v>375</v>
      </c>
      <c r="U8" s="65">
        <v>365</v>
      </c>
      <c r="V8" s="67">
        <v>610</v>
      </c>
    </row>
    <row r="9" spans="2:22" ht="12.75">
      <c r="B9" s="40" t="s">
        <v>59</v>
      </c>
      <c r="C9" s="41" t="s">
        <v>1</v>
      </c>
      <c r="D9" s="64">
        <v>2320</v>
      </c>
      <c r="E9" s="65">
        <v>1820</v>
      </c>
      <c r="F9" s="65">
        <v>335</v>
      </c>
      <c r="G9" s="65">
        <v>140</v>
      </c>
      <c r="H9" s="65">
        <v>15</v>
      </c>
      <c r="I9" s="66">
        <v>31</v>
      </c>
      <c r="J9" s="65">
        <v>2320</v>
      </c>
      <c r="K9" s="65">
        <v>140</v>
      </c>
      <c r="L9" s="65">
        <v>70</v>
      </c>
      <c r="M9" s="67">
        <v>2105</v>
      </c>
      <c r="N9" s="65">
        <v>2310</v>
      </c>
      <c r="O9" s="65">
        <v>55</v>
      </c>
      <c r="P9" s="65">
        <v>120</v>
      </c>
      <c r="Q9" s="65">
        <v>150</v>
      </c>
      <c r="R9" s="65">
        <v>210</v>
      </c>
      <c r="S9" s="65">
        <v>320</v>
      </c>
      <c r="T9" s="65">
        <v>320</v>
      </c>
      <c r="U9" s="65">
        <v>445</v>
      </c>
      <c r="V9" s="67">
        <v>690</v>
      </c>
    </row>
    <row r="10" spans="2:22" ht="12.75">
      <c r="B10" s="40" t="s">
        <v>5</v>
      </c>
      <c r="C10" s="41" t="s">
        <v>1</v>
      </c>
      <c r="D10" s="64">
        <v>2245</v>
      </c>
      <c r="E10" s="65">
        <v>1555</v>
      </c>
      <c r="F10" s="65">
        <v>280</v>
      </c>
      <c r="G10" s="65">
        <v>345</v>
      </c>
      <c r="H10" s="65">
        <v>55</v>
      </c>
      <c r="I10" s="66">
        <v>28</v>
      </c>
      <c r="J10" s="65">
        <v>2245</v>
      </c>
      <c r="K10" s="65">
        <v>135</v>
      </c>
      <c r="L10" s="65">
        <v>70</v>
      </c>
      <c r="M10" s="67">
        <v>2045</v>
      </c>
      <c r="N10" s="65">
        <v>2240</v>
      </c>
      <c r="O10" s="65">
        <v>65</v>
      </c>
      <c r="P10" s="65">
        <v>160</v>
      </c>
      <c r="Q10" s="65">
        <v>205</v>
      </c>
      <c r="R10" s="65">
        <v>220</v>
      </c>
      <c r="S10" s="65">
        <v>205</v>
      </c>
      <c r="T10" s="65">
        <v>445</v>
      </c>
      <c r="U10" s="65">
        <v>460</v>
      </c>
      <c r="V10" s="67">
        <v>480</v>
      </c>
    </row>
    <row r="11" spans="2:22" ht="12.75">
      <c r="B11" s="40" t="s">
        <v>12</v>
      </c>
      <c r="C11" s="41" t="s">
        <v>1</v>
      </c>
      <c r="D11" s="64">
        <v>2090</v>
      </c>
      <c r="E11" s="65">
        <v>1465</v>
      </c>
      <c r="F11" s="65">
        <v>325</v>
      </c>
      <c r="G11" s="65">
        <v>250</v>
      </c>
      <c r="H11" s="65">
        <v>55</v>
      </c>
      <c r="I11" s="66">
        <v>32</v>
      </c>
      <c r="J11" s="65">
        <v>2090</v>
      </c>
      <c r="K11" s="65">
        <v>115</v>
      </c>
      <c r="L11" s="65">
        <v>110</v>
      </c>
      <c r="M11" s="67">
        <v>1865</v>
      </c>
      <c r="N11" s="65">
        <v>2090</v>
      </c>
      <c r="O11" s="65">
        <v>65</v>
      </c>
      <c r="P11" s="65">
        <v>215</v>
      </c>
      <c r="Q11" s="65">
        <v>100</v>
      </c>
      <c r="R11" s="65">
        <v>205</v>
      </c>
      <c r="S11" s="65">
        <v>220</v>
      </c>
      <c r="T11" s="65">
        <v>310</v>
      </c>
      <c r="U11" s="65">
        <v>390</v>
      </c>
      <c r="V11" s="67">
        <v>590</v>
      </c>
    </row>
    <row r="12" spans="2:22" ht="12.75">
      <c r="B12" s="40" t="s">
        <v>11</v>
      </c>
      <c r="C12" s="41" t="s">
        <v>1</v>
      </c>
      <c r="D12" s="64">
        <v>1865</v>
      </c>
      <c r="E12" s="65">
        <v>1340</v>
      </c>
      <c r="F12" s="65">
        <v>265</v>
      </c>
      <c r="G12" s="65">
        <v>225</v>
      </c>
      <c r="H12" s="65">
        <v>35</v>
      </c>
      <c r="I12" s="66">
        <v>26</v>
      </c>
      <c r="J12" s="65">
        <v>1865</v>
      </c>
      <c r="K12" s="65">
        <v>45</v>
      </c>
      <c r="L12" s="65">
        <v>60</v>
      </c>
      <c r="M12" s="67">
        <v>1760</v>
      </c>
      <c r="N12" s="65">
        <v>1865</v>
      </c>
      <c r="O12" s="65">
        <v>35</v>
      </c>
      <c r="P12" s="65">
        <v>100</v>
      </c>
      <c r="Q12" s="65">
        <v>160</v>
      </c>
      <c r="R12" s="65">
        <v>185</v>
      </c>
      <c r="S12" s="65">
        <v>165</v>
      </c>
      <c r="T12" s="65">
        <v>270</v>
      </c>
      <c r="U12" s="65">
        <v>355</v>
      </c>
      <c r="V12" s="67">
        <v>600</v>
      </c>
    </row>
    <row r="13" spans="2:22" ht="12.75">
      <c r="B13" s="40" t="s">
        <v>6</v>
      </c>
      <c r="C13" s="41" t="s">
        <v>1</v>
      </c>
      <c r="D13" s="64">
        <v>1525</v>
      </c>
      <c r="E13" s="65">
        <v>1010</v>
      </c>
      <c r="F13" s="65">
        <v>200</v>
      </c>
      <c r="G13" s="65">
        <v>265</v>
      </c>
      <c r="H13" s="65">
        <v>45</v>
      </c>
      <c r="I13" s="66">
        <v>24</v>
      </c>
      <c r="J13" s="65">
        <v>1525</v>
      </c>
      <c r="K13" s="65">
        <v>85</v>
      </c>
      <c r="L13" s="65">
        <v>80</v>
      </c>
      <c r="M13" s="67">
        <v>1365</v>
      </c>
      <c r="N13" s="65">
        <v>1525</v>
      </c>
      <c r="O13" s="65">
        <v>50</v>
      </c>
      <c r="P13" s="65">
        <v>110</v>
      </c>
      <c r="Q13" s="65">
        <v>175</v>
      </c>
      <c r="R13" s="65">
        <v>210</v>
      </c>
      <c r="S13" s="65">
        <v>105</v>
      </c>
      <c r="T13" s="65">
        <v>275</v>
      </c>
      <c r="U13" s="65">
        <v>210</v>
      </c>
      <c r="V13" s="67">
        <v>390</v>
      </c>
    </row>
    <row r="14" spans="2:22" ht="12.75">
      <c r="B14" s="40" t="s">
        <v>7</v>
      </c>
      <c r="C14" s="41" t="s">
        <v>1</v>
      </c>
      <c r="D14" s="64">
        <v>700</v>
      </c>
      <c r="E14" s="65">
        <v>430</v>
      </c>
      <c r="F14" s="65">
        <v>120</v>
      </c>
      <c r="G14" s="65">
        <v>100</v>
      </c>
      <c r="H14" s="65">
        <v>50</v>
      </c>
      <c r="I14" s="66">
        <v>36</v>
      </c>
      <c r="J14" s="65">
        <v>700</v>
      </c>
      <c r="K14" s="65">
        <v>45</v>
      </c>
      <c r="L14" s="65">
        <v>15</v>
      </c>
      <c r="M14" s="67">
        <v>640</v>
      </c>
      <c r="N14" s="65">
        <v>700</v>
      </c>
      <c r="O14" s="65">
        <v>20</v>
      </c>
      <c r="P14" s="65">
        <v>35</v>
      </c>
      <c r="Q14" s="65">
        <v>55</v>
      </c>
      <c r="R14" s="65">
        <v>70</v>
      </c>
      <c r="S14" s="65">
        <v>55</v>
      </c>
      <c r="T14" s="65">
        <v>110</v>
      </c>
      <c r="U14" s="65">
        <v>105</v>
      </c>
      <c r="V14" s="67">
        <v>245</v>
      </c>
    </row>
    <row r="15" spans="2:22" ht="12.75">
      <c r="B15" s="40" t="s">
        <v>8</v>
      </c>
      <c r="C15" s="41" t="s">
        <v>1</v>
      </c>
      <c r="D15" s="64">
        <v>610</v>
      </c>
      <c r="E15" s="65">
        <v>355</v>
      </c>
      <c r="F15" s="65">
        <v>105</v>
      </c>
      <c r="G15" s="65">
        <v>155</v>
      </c>
      <c r="H15" s="65">
        <v>0</v>
      </c>
      <c r="I15" s="66">
        <v>50</v>
      </c>
      <c r="J15" s="65">
        <v>610</v>
      </c>
      <c r="K15" s="65">
        <v>25</v>
      </c>
      <c r="L15" s="65">
        <v>15</v>
      </c>
      <c r="M15" s="67">
        <v>570</v>
      </c>
      <c r="N15" s="65">
        <v>610</v>
      </c>
      <c r="O15" s="65">
        <v>15</v>
      </c>
      <c r="P15" s="65">
        <v>30</v>
      </c>
      <c r="Q15" s="65">
        <v>45</v>
      </c>
      <c r="R15" s="65">
        <v>30</v>
      </c>
      <c r="S15" s="65">
        <v>35</v>
      </c>
      <c r="T15" s="65">
        <v>85</v>
      </c>
      <c r="U15" s="65">
        <v>115</v>
      </c>
      <c r="V15" s="67">
        <v>255</v>
      </c>
    </row>
    <row r="16" spans="2:22" ht="12.75">
      <c r="B16" s="40" t="s">
        <v>10</v>
      </c>
      <c r="C16" s="41" t="s">
        <v>1</v>
      </c>
      <c r="D16" s="64">
        <v>570</v>
      </c>
      <c r="E16" s="65">
        <v>435</v>
      </c>
      <c r="F16" s="65">
        <v>55</v>
      </c>
      <c r="G16" s="65">
        <v>70</v>
      </c>
      <c r="H16" s="65">
        <v>4</v>
      </c>
      <c r="I16" s="66">
        <v>29</v>
      </c>
      <c r="J16" s="65">
        <v>570</v>
      </c>
      <c r="K16" s="65">
        <v>45</v>
      </c>
      <c r="L16" s="65">
        <v>30</v>
      </c>
      <c r="M16" s="67">
        <v>495</v>
      </c>
      <c r="N16" s="65">
        <v>570</v>
      </c>
      <c r="O16" s="65">
        <v>25</v>
      </c>
      <c r="P16" s="65">
        <v>20</v>
      </c>
      <c r="Q16" s="65">
        <v>55</v>
      </c>
      <c r="R16" s="65">
        <v>80</v>
      </c>
      <c r="S16" s="65">
        <v>30</v>
      </c>
      <c r="T16" s="65">
        <v>90</v>
      </c>
      <c r="U16" s="65">
        <v>85</v>
      </c>
      <c r="V16" s="67">
        <v>190</v>
      </c>
    </row>
    <row r="17" spans="2:22" ht="12.75">
      <c r="B17" s="40" t="s">
        <v>9</v>
      </c>
      <c r="C17" s="41" t="s">
        <v>1</v>
      </c>
      <c r="D17" s="64">
        <v>500</v>
      </c>
      <c r="E17" s="65">
        <v>380</v>
      </c>
      <c r="F17" s="65">
        <v>45</v>
      </c>
      <c r="G17" s="65">
        <v>54</v>
      </c>
      <c r="H17" s="65">
        <v>20</v>
      </c>
      <c r="I17" s="66">
        <v>18</v>
      </c>
      <c r="J17" s="65">
        <v>500</v>
      </c>
      <c r="K17" s="65">
        <v>15</v>
      </c>
      <c r="L17" s="65">
        <v>35</v>
      </c>
      <c r="M17" s="67">
        <v>450</v>
      </c>
      <c r="N17" s="65">
        <v>500</v>
      </c>
      <c r="O17" s="65">
        <v>45</v>
      </c>
      <c r="P17" s="65">
        <v>45</v>
      </c>
      <c r="Q17" s="65">
        <v>30</v>
      </c>
      <c r="R17" s="65">
        <v>70</v>
      </c>
      <c r="S17" s="65">
        <v>60</v>
      </c>
      <c r="T17" s="65">
        <v>75</v>
      </c>
      <c r="U17" s="65">
        <v>75</v>
      </c>
      <c r="V17" s="67">
        <v>100</v>
      </c>
    </row>
    <row r="18" spans="2:22" ht="12.75">
      <c r="B18" s="40" t="s">
        <v>2</v>
      </c>
      <c r="C18" s="41"/>
      <c r="D18" s="64">
        <v>6843</v>
      </c>
      <c r="E18" s="65">
        <v>4979</v>
      </c>
      <c r="F18" s="65">
        <v>1069</v>
      </c>
      <c r="G18" s="65">
        <v>619</v>
      </c>
      <c r="H18" s="65">
        <v>108</v>
      </c>
      <c r="I18" s="68" t="s">
        <v>53</v>
      </c>
      <c r="J18" s="65">
        <v>6060</v>
      </c>
      <c r="K18" s="65">
        <v>327</v>
      </c>
      <c r="L18" s="65">
        <v>165</v>
      </c>
      <c r="M18" s="67">
        <v>5560</v>
      </c>
      <c r="N18" s="65">
        <v>6040</v>
      </c>
      <c r="O18" s="65">
        <v>220</v>
      </c>
      <c r="P18" s="65">
        <v>327</v>
      </c>
      <c r="Q18" s="65">
        <v>359</v>
      </c>
      <c r="R18" s="65">
        <v>568</v>
      </c>
      <c r="S18" s="65">
        <v>528</v>
      </c>
      <c r="T18" s="65">
        <v>861</v>
      </c>
      <c r="U18" s="65">
        <v>1308</v>
      </c>
      <c r="V18" s="67">
        <v>1835</v>
      </c>
    </row>
    <row r="19" spans="1:22" ht="14.25">
      <c r="A19" s="23"/>
      <c r="B19" s="24" t="s">
        <v>52</v>
      </c>
      <c r="C19" s="25"/>
      <c r="D19" s="26">
        <f>SUM(D7:D18)</f>
        <v>28253</v>
      </c>
      <c r="E19" s="27">
        <f>SUM(E7:E18)</f>
        <v>17914</v>
      </c>
      <c r="F19" s="27">
        <f>SUM(F7:F18)</f>
        <v>3779</v>
      </c>
      <c r="G19" s="27">
        <f>SUM(G7:G18)</f>
        <v>4908</v>
      </c>
      <c r="H19" s="27">
        <f>SUM(H7:H18)</f>
        <v>1567</v>
      </c>
      <c r="I19" s="28" t="s">
        <v>53</v>
      </c>
      <c r="J19" s="27">
        <f aca="true" t="shared" si="0" ref="J19:V19">SUM(J7:J18)</f>
        <v>27470</v>
      </c>
      <c r="K19" s="27">
        <f t="shared" si="0"/>
        <v>1317</v>
      </c>
      <c r="L19" s="27">
        <f t="shared" si="0"/>
        <v>995</v>
      </c>
      <c r="M19" s="29">
        <f t="shared" si="0"/>
        <v>25150</v>
      </c>
      <c r="N19" s="27">
        <f t="shared" si="0"/>
        <v>27430</v>
      </c>
      <c r="O19" s="27">
        <f t="shared" si="0"/>
        <v>855</v>
      </c>
      <c r="P19" s="27">
        <f t="shared" si="0"/>
        <v>1697</v>
      </c>
      <c r="Q19" s="27">
        <f t="shared" si="0"/>
        <v>1939</v>
      </c>
      <c r="R19" s="27">
        <f t="shared" si="0"/>
        <v>2748</v>
      </c>
      <c r="S19" s="27">
        <f t="shared" si="0"/>
        <v>2673</v>
      </c>
      <c r="T19" s="27">
        <f t="shared" si="0"/>
        <v>4076</v>
      </c>
      <c r="U19" s="27">
        <f t="shared" si="0"/>
        <v>5143</v>
      </c>
      <c r="V19" s="29">
        <f t="shared" si="0"/>
        <v>8275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13</v>
      </c>
      <c r="C27" s="70"/>
      <c r="D27" s="71" t="s">
        <v>14</v>
      </c>
      <c r="E27" s="72"/>
      <c r="F27" s="72"/>
      <c r="G27" s="72"/>
      <c r="H27" s="73"/>
      <c r="I27" s="6" t="s">
        <v>15</v>
      </c>
      <c r="J27" s="71" t="s">
        <v>16</v>
      </c>
      <c r="K27" s="74"/>
      <c r="L27" s="74"/>
      <c r="M27" s="75"/>
      <c r="N27" s="7" t="s">
        <v>17</v>
      </c>
      <c r="O27" s="71" t="s">
        <v>18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3</v>
      </c>
      <c r="C30" s="9" t="s">
        <v>0</v>
      </c>
      <c r="D30" s="34" t="s">
        <v>56</v>
      </c>
      <c r="E30" s="35">
        <f>+(E7/D7)</f>
        <v>0.493984962406015</v>
      </c>
      <c r="F30" s="35">
        <f>+(F7/D7)</f>
        <v>0.11804511278195488</v>
      </c>
      <c r="G30" s="35">
        <f>+(G7/D7)</f>
        <v>0.381203007518797</v>
      </c>
      <c r="H30" s="36">
        <f>+(H7/D7)</f>
        <v>0.007518796992481203</v>
      </c>
      <c r="I30" s="37" t="s">
        <v>53</v>
      </c>
      <c r="J30" s="34" t="s">
        <v>56</v>
      </c>
      <c r="K30" s="35">
        <f>+(K7/J7)</f>
        <v>0.029323308270676692</v>
      </c>
      <c r="L30" s="35">
        <f>+(L7/J7)</f>
        <v>0.03684210526315789</v>
      </c>
      <c r="M30" s="36">
        <f>+(M7/J7)</f>
        <v>0.9338345864661655</v>
      </c>
      <c r="N30" s="34" t="s">
        <v>56</v>
      </c>
      <c r="O30" s="38">
        <f>+(O7/N7)</f>
        <v>0.02030075187969925</v>
      </c>
      <c r="P30" s="38">
        <f>+(P7/N7)</f>
        <v>0.05639097744360902</v>
      </c>
      <c r="Q30" s="38">
        <f>+(Q7/N7)</f>
        <v>0.06992481203007518</v>
      </c>
      <c r="R30" s="38">
        <f>+(R7/N7)</f>
        <v>0.09022556390977443</v>
      </c>
      <c r="S30" s="38">
        <f>+(S7/N7)</f>
        <v>0.10526315789473684</v>
      </c>
      <c r="T30" s="38">
        <f>+(T7/N7)</f>
        <v>0.1293233082706767</v>
      </c>
      <c r="U30" s="38">
        <f>+(U7/N7)</f>
        <v>0.1849624060150376</v>
      </c>
      <c r="V30" s="39">
        <f>+(V7/N7)</f>
        <v>0.3443609022556391</v>
      </c>
    </row>
    <row r="31" spans="2:22" ht="12.75">
      <c r="B31" s="40" t="s">
        <v>4</v>
      </c>
      <c r="C31" s="41" t="s">
        <v>1</v>
      </c>
      <c r="D31" s="42" t="s">
        <v>56</v>
      </c>
      <c r="E31" s="43">
        <f>+(E8/D8)</f>
        <v>0.3683083511777302</v>
      </c>
      <c r="F31" s="43">
        <f aca="true" t="shared" si="1" ref="F31:F41">+(F8/D8)</f>
        <v>0.0835117773019272</v>
      </c>
      <c r="G31" s="43">
        <f aca="true" t="shared" si="2" ref="G31:G41">+(G8/D8)</f>
        <v>0.06423982869379015</v>
      </c>
      <c r="H31" s="44">
        <f aca="true" t="shared" si="3" ref="H31:H41">+(H8/D8)</f>
        <v>0.48394004282655245</v>
      </c>
      <c r="I31" s="37" t="s">
        <v>53</v>
      </c>
      <c r="J31" s="42" t="s">
        <v>56</v>
      </c>
      <c r="K31" s="43">
        <f aca="true" t="shared" si="4" ref="K31:K42">+(K8/J8)</f>
        <v>0.06209850107066381</v>
      </c>
      <c r="L31" s="43">
        <f aca="true" t="shared" si="5" ref="L31:L41">+(L8/J8)</f>
        <v>0.042826552462526764</v>
      </c>
      <c r="M31" s="44">
        <f aca="true" t="shared" si="6" ref="M31:M41">+(M8/J8)</f>
        <v>0.892933618843683</v>
      </c>
      <c r="N31" s="42" t="s">
        <v>56</v>
      </c>
      <c r="O31" s="45">
        <f aca="true" t="shared" si="7" ref="O31:O42">+(O8/N8)</f>
        <v>0.0536480686695279</v>
      </c>
      <c r="P31" s="45">
        <f aca="true" t="shared" si="8" ref="P31:P41">+(P8/N8)</f>
        <v>0.06866952789699571</v>
      </c>
      <c r="Q31" s="45">
        <f aca="true" t="shared" si="9" ref="Q31:Q41">+(Q8/N8)</f>
        <v>0.060085836909871244</v>
      </c>
      <c r="R31" s="45">
        <f aca="true" t="shared" si="10" ref="R31:R41">+(R8/N8)</f>
        <v>0.12875536480686695</v>
      </c>
      <c r="S31" s="45">
        <f aca="true" t="shared" si="11" ref="S31:S41">+(S8/N8)</f>
        <v>0.1072961373390558</v>
      </c>
      <c r="T31" s="45">
        <f aca="true" t="shared" si="12" ref="T31:T41">+(T8/N8)</f>
        <v>0.1609442060085837</v>
      </c>
      <c r="U31" s="45">
        <f aca="true" t="shared" si="13" ref="U31:U41">+(U8/N8)</f>
        <v>0.15665236051502146</v>
      </c>
      <c r="V31" s="46">
        <f aca="true" t="shared" si="14" ref="V31:V41">+(V8/N8)</f>
        <v>0.26180257510729615</v>
      </c>
    </row>
    <row r="32" spans="2:22" ht="12.75">
      <c r="B32" s="40" t="s">
        <v>59</v>
      </c>
      <c r="C32" s="41" t="s">
        <v>1</v>
      </c>
      <c r="D32" s="42" t="s">
        <v>56</v>
      </c>
      <c r="E32" s="43">
        <f aca="true" t="shared" si="15" ref="E32:E42">+(E9/D9)</f>
        <v>0.7844827586206896</v>
      </c>
      <c r="F32" s="43">
        <f t="shared" si="1"/>
        <v>0.14439655172413793</v>
      </c>
      <c r="G32" s="43">
        <f t="shared" si="2"/>
        <v>0.0603448275862069</v>
      </c>
      <c r="H32" s="44">
        <f t="shared" si="3"/>
        <v>0.00646551724137931</v>
      </c>
      <c r="I32" s="37" t="s">
        <v>53</v>
      </c>
      <c r="J32" s="42" t="s">
        <v>56</v>
      </c>
      <c r="K32" s="43">
        <f t="shared" si="4"/>
        <v>0.0603448275862069</v>
      </c>
      <c r="L32" s="43">
        <f t="shared" si="5"/>
        <v>0.03017241379310345</v>
      </c>
      <c r="M32" s="44">
        <f t="shared" si="6"/>
        <v>0.9073275862068966</v>
      </c>
      <c r="N32" s="42" t="s">
        <v>56</v>
      </c>
      <c r="O32" s="45">
        <f t="shared" si="7"/>
        <v>0.023809523809523808</v>
      </c>
      <c r="P32" s="45">
        <f t="shared" si="8"/>
        <v>0.05194805194805195</v>
      </c>
      <c r="Q32" s="45">
        <f t="shared" si="9"/>
        <v>0.06493506493506493</v>
      </c>
      <c r="R32" s="45">
        <f t="shared" si="10"/>
        <v>0.09090909090909091</v>
      </c>
      <c r="S32" s="45">
        <f t="shared" si="11"/>
        <v>0.13852813852813853</v>
      </c>
      <c r="T32" s="45">
        <f t="shared" si="12"/>
        <v>0.13852813852813853</v>
      </c>
      <c r="U32" s="45">
        <f t="shared" si="13"/>
        <v>0.19264069264069264</v>
      </c>
      <c r="V32" s="46">
        <f t="shared" si="14"/>
        <v>0.2987012987012987</v>
      </c>
    </row>
    <row r="33" spans="2:22" ht="12.75">
      <c r="B33" s="40" t="s">
        <v>5</v>
      </c>
      <c r="C33" s="41" t="s">
        <v>1</v>
      </c>
      <c r="D33" s="42" t="s">
        <v>56</v>
      </c>
      <c r="E33" s="43">
        <f t="shared" si="15"/>
        <v>0.6926503340757239</v>
      </c>
      <c r="F33" s="43">
        <f t="shared" si="1"/>
        <v>0.12472160356347439</v>
      </c>
      <c r="G33" s="43">
        <f t="shared" si="2"/>
        <v>0.15367483296213807</v>
      </c>
      <c r="H33" s="44">
        <f t="shared" si="3"/>
        <v>0.024498886414253896</v>
      </c>
      <c r="I33" s="37" t="s">
        <v>53</v>
      </c>
      <c r="J33" s="42" t="s">
        <v>56</v>
      </c>
      <c r="K33" s="43">
        <f t="shared" si="4"/>
        <v>0.060133630289532294</v>
      </c>
      <c r="L33" s="43">
        <f t="shared" si="5"/>
        <v>0.031180400890868598</v>
      </c>
      <c r="M33" s="44">
        <f t="shared" si="6"/>
        <v>0.910913140311804</v>
      </c>
      <c r="N33" s="42" t="s">
        <v>56</v>
      </c>
      <c r="O33" s="45">
        <f t="shared" si="7"/>
        <v>0.029017857142857144</v>
      </c>
      <c r="P33" s="45">
        <f t="shared" si="8"/>
        <v>0.07142857142857142</v>
      </c>
      <c r="Q33" s="45">
        <f t="shared" si="9"/>
        <v>0.09151785714285714</v>
      </c>
      <c r="R33" s="45">
        <f t="shared" si="10"/>
        <v>0.09821428571428571</v>
      </c>
      <c r="S33" s="45">
        <f t="shared" si="11"/>
        <v>0.09151785714285714</v>
      </c>
      <c r="T33" s="45">
        <f t="shared" si="12"/>
        <v>0.19866071428571427</v>
      </c>
      <c r="U33" s="45">
        <f t="shared" si="13"/>
        <v>0.20535714285714285</v>
      </c>
      <c r="V33" s="46">
        <f t="shared" si="14"/>
        <v>0.21428571428571427</v>
      </c>
    </row>
    <row r="34" spans="2:22" ht="12.75">
      <c r="B34" s="40" t="s">
        <v>12</v>
      </c>
      <c r="C34" s="41" t="s">
        <v>1</v>
      </c>
      <c r="D34" s="42" t="s">
        <v>56</v>
      </c>
      <c r="E34" s="43">
        <f t="shared" si="15"/>
        <v>0.7009569377990431</v>
      </c>
      <c r="F34" s="43">
        <f t="shared" si="1"/>
        <v>0.15550239234449761</v>
      </c>
      <c r="G34" s="43">
        <f t="shared" si="2"/>
        <v>0.11961722488038277</v>
      </c>
      <c r="H34" s="44">
        <f t="shared" si="3"/>
        <v>0.02631578947368421</v>
      </c>
      <c r="I34" s="37" t="s">
        <v>53</v>
      </c>
      <c r="J34" s="42" t="s">
        <v>56</v>
      </c>
      <c r="K34" s="43">
        <f t="shared" si="4"/>
        <v>0.05502392344497608</v>
      </c>
      <c r="L34" s="43">
        <f t="shared" si="5"/>
        <v>0.05263157894736842</v>
      </c>
      <c r="M34" s="44">
        <f t="shared" si="6"/>
        <v>0.8923444976076556</v>
      </c>
      <c r="N34" s="42" t="s">
        <v>56</v>
      </c>
      <c r="O34" s="45">
        <f t="shared" si="7"/>
        <v>0.03110047846889952</v>
      </c>
      <c r="P34" s="45">
        <f t="shared" si="8"/>
        <v>0.10287081339712918</v>
      </c>
      <c r="Q34" s="45">
        <f t="shared" si="9"/>
        <v>0.04784688995215311</v>
      </c>
      <c r="R34" s="45">
        <f t="shared" si="10"/>
        <v>0.09808612440191387</v>
      </c>
      <c r="S34" s="45">
        <f t="shared" si="11"/>
        <v>0.10526315789473684</v>
      </c>
      <c r="T34" s="45">
        <f t="shared" si="12"/>
        <v>0.14832535885167464</v>
      </c>
      <c r="U34" s="45">
        <f t="shared" si="13"/>
        <v>0.18660287081339713</v>
      </c>
      <c r="V34" s="46">
        <f t="shared" si="14"/>
        <v>0.2822966507177033</v>
      </c>
    </row>
    <row r="35" spans="2:22" ht="12.75">
      <c r="B35" s="40" t="s">
        <v>11</v>
      </c>
      <c r="C35" s="41" t="s">
        <v>1</v>
      </c>
      <c r="D35" s="42" t="s">
        <v>56</v>
      </c>
      <c r="E35" s="43">
        <f t="shared" si="15"/>
        <v>0.7184986595174263</v>
      </c>
      <c r="F35" s="43">
        <f t="shared" si="1"/>
        <v>0.14209115281501342</v>
      </c>
      <c r="G35" s="43">
        <f t="shared" si="2"/>
        <v>0.12064343163538874</v>
      </c>
      <c r="H35" s="44">
        <f t="shared" si="3"/>
        <v>0.01876675603217158</v>
      </c>
      <c r="I35" s="37" t="s">
        <v>53</v>
      </c>
      <c r="J35" s="42" t="s">
        <v>56</v>
      </c>
      <c r="K35" s="43">
        <f t="shared" si="4"/>
        <v>0.024128686327077747</v>
      </c>
      <c r="L35" s="43">
        <f t="shared" si="5"/>
        <v>0.032171581769437</v>
      </c>
      <c r="M35" s="44">
        <f t="shared" si="6"/>
        <v>0.9436997319034852</v>
      </c>
      <c r="N35" s="42" t="s">
        <v>56</v>
      </c>
      <c r="O35" s="45">
        <f t="shared" si="7"/>
        <v>0.01876675603217158</v>
      </c>
      <c r="P35" s="45">
        <f t="shared" si="8"/>
        <v>0.05361930294906166</v>
      </c>
      <c r="Q35" s="45">
        <f t="shared" si="9"/>
        <v>0.08579088471849866</v>
      </c>
      <c r="R35" s="45">
        <f t="shared" si="10"/>
        <v>0.09919571045576407</v>
      </c>
      <c r="S35" s="45">
        <f t="shared" si="11"/>
        <v>0.08847184986595175</v>
      </c>
      <c r="T35" s="45">
        <f t="shared" si="12"/>
        <v>0.1447721179624665</v>
      </c>
      <c r="U35" s="45">
        <f t="shared" si="13"/>
        <v>0.1903485254691689</v>
      </c>
      <c r="V35" s="46">
        <f t="shared" si="14"/>
        <v>0.32171581769436997</v>
      </c>
    </row>
    <row r="36" spans="2:22" ht="12.75">
      <c r="B36" s="40" t="s">
        <v>6</v>
      </c>
      <c r="C36" s="41" t="s">
        <v>1</v>
      </c>
      <c r="D36" s="42" t="s">
        <v>56</v>
      </c>
      <c r="E36" s="43">
        <f t="shared" si="15"/>
        <v>0.6622950819672131</v>
      </c>
      <c r="F36" s="43">
        <f t="shared" si="1"/>
        <v>0.13114754098360656</v>
      </c>
      <c r="G36" s="43">
        <f t="shared" si="2"/>
        <v>0.1737704918032787</v>
      </c>
      <c r="H36" s="44">
        <f t="shared" si="3"/>
        <v>0.029508196721311476</v>
      </c>
      <c r="I36" s="37" t="s">
        <v>53</v>
      </c>
      <c r="J36" s="42" t="s">
        <v>56</v>
      </c>
      <c r="K36" s="43">
        <f t="shared" si="4"/>
        <v>0.05573770491803279</v>
      </c>
      <c r="L36" s="43">
        <f t="shared" si="5"/>
        <v>0.05245901639344262</v>
      </c>
      <c r="M36" s="44">
        <f t="shared" si="6"/>
        <v>0.8950819672131147</v>
      </c>
      <c r="N36" s="42" t="s">
        <v>56</v>
      </c>
      <c r="O36" s="45">
        <f t="shared" si="7"/>
        <v>0.03278688524590164</v>
      </c>
      <c r="P36" s="45">
        <f t="shared" si="8"/>
        <v>0.07213114754098361</v>
      </c>
      <c r="Q36" s="45">
        <f t="shared" si="9"/>
        <v>0.11475409836065574</v>
      </c>
      <c r="R36" s="45">
        <f t="shared" si="10"/>
        <v>0.1377049180327869</v>
      </c>
      <c r="S36" s="45">
        <f t="shared" si="11"/>
        <v>0.06885245901639345</v>
      </c>
      <c r="T36" s="45">
        <f t="shared" si="12"/>
        <v>0.18032786885245902</v>
      </c>
      <c r="U36" s="45">
        <f t="shared" si="13"/>
        <v>0.1377049180327869</v>
      </c>
      <c r="V36" s="46">
        <f t="shared" si="14"/>
        <v>0.25573770491803277</v>
      </c>
    </row>
    <row r="37" spans="2:22" ht="12.75">
      <c r="B37" s="40" t="s">
        <v>7</v>
      </c>
      <c r="C37" s="41" t="s">
        <v>1</v>
      </c>
      <c r="D37" s="42" t="s">
        <v>56</v>
      </c>
      <c r="E37" s="43">
        <f t="shared" si="15"/>
        <v>0.6142857142857143</v>
      </c>
      <c r="F37" s="43">
        <f t="shared" si="1"/>
        <v>0.17142857142857143</v>
      </c>
      <c r="G37" s="43">
        <f t="shared" si="2"/>
        <v>0.14285714285714285</v>
      </c>
      <c r="H37" s="44">
        <f t="shared" si="3"/>
        <v>0.07142857142857142</v>
      </c>
      <c r="I37" s="37" t="s">
        <v>53</v>
      </c>
      <c r="J37" s="42" t="s">
        <v>56</v>
      </c>
      <c r="K37" s="43">
        <f t="shared" si="4"/>
        <v>0.06428571428571428</v>
      </c>
      <c r="L37" s="43">
        <f t="shared" si="5"/>
        <v>0.02142857142857143</v>
      </c>
      <c r="M37" s="44">
        <f t="shared" si="6"/>
        <v>0.9142857142857143</v>
      </c>
      <c r="N37" s="42" t="s">
        <v>56</v>
      </c>
      <c r="O37" s="45">
        <f t="shared" si="7"/>
        <v>0.02857142857142857</v>
      </c>
      <c r="P37" s="45">
        <f t="shared" si="8"/>
        <v>0.05</v>
      </c>
      <c r="Q37" s="45">
        <f t="shared" si="9"/>
        <v>0.07857142857142857</v>
      </c>
      <c r="R37" s="45">
        <f t="shared" si="10"/>
        <v>0.1</v>
      </c>
      <c r="S37" s="45">
        <f t="shared" si="11"/>
        <v>0.07857142857142857</v>
      </c>
      <c r="T37" s="45">
        <f t="shared" si="12"/>
        <v>0.15714285714285714</v>
      </c>
      <c r="U37" s="45">
        <f t="shared" si="13"/>
        <v>0.15</v>
      </c>
      <c r="V37" s="46">
        <f t="shared" si="14"/>
        <v>0.35</v>
      </c>
    </row>
    <row r="38" spans="2:22" ht="12.75">
      <c r="B38" s="40" t="s">
        <v>8</v>
      </c>
      <c r="C38" s="41" t="s">
        <v>1</v>
      </c>
      <c r="D38" s="42" t="s">
        <v>56</v>
      </c>
      <c r="E38" s="43">
        <f t="shared" si="15"/>
        <v>0.5819672131147541</v>
      </c>
      <c r="F38" s="43">
        <f t="shared" si="1"/>
        <v>0.1721311475409836</v>
      </c>
      <c r="G38" s="43">
        <f t="shared" si="2"/>
        <v>0.2540983606557377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0.040983606557377046</v>
      </c>
      <c r="L38" s="43">
        <f t="shared" si="5"/>
        <v>0.02459016393442623</v>
      </c>
      <c r="M38" s="44">
        <f t="shared" si="6"/>
        <v>0.9344262295081968</v>
      </c>
      <c r="N38" s="42" t="s">
        <v>56</v>
      </c>
      <c r="O38" s="45">
        <f t="shared" si="7"/>
        <v>0.02459016393442623</v>
      </c>
      <c r="P38" s="45">
        <f t="shared" si="8"/>
        <v>0.04918032786885246</v>
      </c>
      <c r="Q38" s="45">
        <f t="shared" si="9"/>
        <v>0.07377049180327869</v>
      </c>
      <c r="R38" s="45">
        <f t="shared" si="10"/>
        <v>0.04918032786885246</v>
      </c>
      <c r="S38" s="45">
        <f t="shared" si="11"/>
        <v>0.05737704918032787</v>
      </c>
      <c r="T38" s="45">
        <f t="shared" si="12"/>
        <v>0.13934426229508196</v>
      </c>
      <c r="U38" s="45">
        <f t="shared" si="13"/>
        <v>0.1885245901639344</v>
      </c>
      <c r="V38" s="46">
        <f t="shared" si="14"/>
        <v>0.4180327868852459</v>
      </c>
    </row>
    <row r="39" spans="2:22" ht="12.75">
      <c r="B39" s="40" t="s">
        <v>10</v>
      </c>
      <c r="C39" s="41" t="s">
        <v>1</v>
      </c>
      <c r="D39" s="42" t="s">
        <v>56</v>
      </c>
      <c r="E39" s="43">
        <f t="shared" si="15"/>
        <v>0.7631578947368421</v>
      </c>
      <c r="F39" s="43">
        <f t="shared" si="1"/>
        <v>0.09649122807017543</v>
      </c>
      <c r="G39" s="43">
        <f t="shared" si="2"/>
        <v>0.12280701754385964</v>
      </c>
      <c r="H39" s="44">
        <f t="shared" si="3"/>
        <v>0.007017543859649123</v>
      </c>
      <c r="I39" s="37" t="s">
        <v>53</v>
      </c>
      <c r="J39" s="42" t="s">
        <v>56</v>
      </c>
      <c r="K39" s="43">
        <f t="shared" si="4"/>
        <v>0.07894736842105263</v>
      </c>
      <c r="L39" s="43">
        <f t="shared" si="5"/>
        <v>0.05263157894736842</v>
      </c>
      <c r="M39" s="44">
        <f t="shared" si="6"/>
        <v>0.868421052631579</v>
      </c>
      <c r="N39" s="42" t="s">
        <v>56</v>
      </c>
      <c r="O39" s="45">
        <f t="shared" si="7"/>
        <v>0.043859649122807015</v>
      </c>
      <c r="P39" s="45">
        <f t="shared" si="8"/>
        <v>0.03508771929824561</v>
      </c>
      <c r="Q39" s="45">
        <f t="shared" si="9"/>
        <v>0.09649122807017543</v>
      </c>
      <c r="R39" s="45">
        <f t="shared" si="10"/>
        <v>0.14035087719298245</v>
      </c>
      <c r="S39" s="45">
        <f t="shared" si="11"/>
        <v>0.05263157894736842</v>
      </c>
      <c r="T39" s="45">
        <f t="shared" si="12"/>
        <v>0.15789473684210525</v>
      </c>
      <c r="U39" s="45">
        <f t="shared" si="13"/>
        <v>0.14912280701754385</v>
      </c>
      <c r="V39" s="46">
        <f t="shared" si="14"/>
        <v>0.3333333333333333</v>
      </c>
    </row>
    <row r="40" spans="2:22" ht="12.75">
      <c r="B40" s="40" t="s">
        <v>9</v>
      </c>
      <c r="C40" s="41" t="s">
        <v>1</v>
      </c>
      <c r="D40" s="42" t="s">
        <v>56</v>
      </c>
      <c r="E40" s="43">
        <f t="shared" si="15"/>
        <v>0.76</v>
      </c>
      <c r="F40" s="43">
        <f t="shared" si="1"/>
        <v>0.09</v>
      </c>
      <c r="G40" s="43">
        <f t="shared" si="2"/>
        <v>0.108</v>
      </c>
      <c r="H40" s="44">
        <f t="shared" si="3"/>
        <v>0.04</v>
      </c>
      <c r="I40" s="37" t="s">
        <v>53</v>
      </c>
      <c r="J40" s="42" t="s">
        <v>56</v>
      </c>
      <c r="K40" s="43">
        <f t="shared" si="4"/>
        <v>0.03</v>
      </c>
      <c r="L40" s="43">
        <f t="shared" si="5"/>
        <v>0.07</v>
      </c>
      <c r="M40" s="44">
        <f t="shared" si="6"/>
        <v>0.9</v>
      </c>
      <c r="N40" s="42" t="s">
        <v>56</v>
      </c>
      <c r="O40" s="45">
        <f t="shared" si="7"/>
        <v>0.09</v>
      </c>
      <c r="P40" s="45">
        <f t="shared" si="8"/>
        <v>0.09</v>
      </c>
      <c r="Q40" s="45">
        <f t="shared" si="9"/>
        <v>0.06</v>
      </c>
      <c r="R40" s="45">
        <f t="shared" si="10"/>
        <v>0.14</v>
      </c>
      <c r="S40" s="45">
        <f t="shared" si="11"/>
        <v>0.12</v>
      </c>
      <c r="T40" s="45">
        <f t="shared" si="12"/>
        <v>0.15</v>
      </c>
      <c r="U40" s="45">
        <f t="shared" si="13"/>
        <v>0.15</v>
      </c>
      <c r="V40" s="46">
        <f t="shared" si="14"/>
        <v>0.2</v>
      </c>
    </row>
    <row r="41" spans="2:22" ht="12.75">
      <c r="B41" s="40" t="s">
        <v>2</v>
      </c>
      <c r="C41" s="41"/>
      <c r="D41" s="42" t="s">
        <v>56</v>
      </c>
      <c r="E41" s="43">
        <f t="shared" si="15"/>
        <v>0.7276048516732427</v>
      </c>
      <c r="F41" s="43">
        <f t="shared" si="1"/>
        <v>0.15621803302645038</v>
      </c>
      <c r="G41" s="43">
        <f t="shared" si="2"/>
        <v>0.09045740172438989</v>
      </c>
      <c r="H41" s="44">
        <f t="shared" si="3"/>
        <v>0.01578255151249452</v>
      </c>
      <c r="I41" s="47" t="s">
        <v>53</v>
      </c>
      <c r="J41" s="42" t="s">
        <v>56</v>
      </c>
      <c r="K41" s="43">
        <f t="shared" si="4"/>
        <v>0.05396039603960396</v>
      </c>
      <c r="L41" s="43">
        <f t="shared" si="5"/>
        <v>0.027227722772277228</v>
      </c>
      <c r="M41" s="44">
        <f t="shared" si="6"/>
        <v>0.9174917491749175</v>
      </c>
      <c r="N41" s="42" t="s">
        <v>56</v>
      </c>
      <c r="O41" s="45">
        <f t="shared" si="7"/>
        <v>0.03642384105960265</v>
      </c>
      <c r="P41" s="45">
        <f t="shared" si="8"/>
        <v>0.05413907284768212</v>
      </c>
      <c r="Q41" s="45">
        <f t="shared" si="9"/>
        <v>0.05943708609271523</v>
      </c>
      <c r="R41" s="45">
        <f t="shared" si="10"/>
        <v>0.09403973509933775</v>
      </c>
      <c r="S41" s="45">
        <f t="shared" si="11"/>
        <v>0.08741721854304636</v>
      </c>
      <c r="T41" s="45">
        <f t="shared" si="12"/>
        <v>0.1425496688741722</v>
      </c>
      <c r="U41" s="45">
        <f t="shared" si="13"/>
        <v>0.2165562913907285</v>
      </c>
      <c r="V41" s="46">
        <f t="shared" si="14"/>
        <v>0.3038079470198676</v>
      </c>
    </row>
    <row r="42" spans="2:22" ht="12.75">
      <c r="B42" s="24" t="s">
        <v>52</v>
      </c>
      <c r="C42" s="25"/>
      <c r="D42" s="48" t="s">
        <v>56</v>
      </c>
      <c r="E42" s="49">
        <f t="shared" si="15"/>
        <v>0.6340565603652709</v>
      </c>
      <c r="F42" s="49">
        <f>+(F19/D19)</f>
        <v>0.1337557073585106</v>
      </c>
      <c r="G42" s="49">
        <f>+(G19/D19)</f>
        <v>0.173716065550561</v>
      </c>
      <c r="H42" s="50">
        <f>+(H19/D19)</f>
        <v>0.05546313665805401</v>
      </c>
      <c r="I42" s="51" t="s">
        <v>53</v>
      </c>
      <c r="J42" s="48" t="s">
        <v>56</v>
      </c>
      <c r="K42" s="49">
        <f t="shared" si="4"/>
        <v>0.047943210775391334</v>
      </c>
      <c r="L42" s="49">
        <f>+(L19/J19)</f>
        <v>0.03622133236257736</v>
      </c>
      <c r="M42" s="50">
        <f>+(M19/J19)</f>
        <v>0.9155442300691664</v>
      </c>
      <c r="N42" s="48" t="s">
        <v>56</v>
      </c>
      <c r="O42" s="52">
        <f t="shared" si="7"/>
        <v>0.031170251549398467</v>
      </c>
      <c r="P42" s="52">
        <f>+(P19/N19)</f>
        <v>0.06186656944950784</v>
      </c>
      <c r="Q42" s="52">
        <f>+(Q19/N19)</f>
        <v>0.07068902661319723</v>
      </c>
      <c r="R42" s="52">
        <f>+(R19/N19)</f>
        <v>0.1001822821728035</v>
      </c>
      <c r="S42" s="52">
        <f>+(S19/N19)</f>
        <v>0.097448049580751</v>
      </c>
      <c r="T42" s="52">
        <f>+(T19/N19)</f>
        <v>0.14859642726941305</v>
      </c>
      <c r="U42" s="52">
        <f>+(U19/N19)</f>
        <v>0.1874954429456799</v>
      </c>
      <c r="V42" s="53">
        <f>+(V19/N19)</f>
        <v>0.3016769959897922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13</v>
      </c>
      <c r="C50" s="70"/>
      <c r="D50" s="71" t="s">
        <v>14</v>
      </c>
      <c r="E50" s="72"/>
      <c r="F50" s="72"/>
      <c r="G50" s="72"/>
      <c r="H50" s="73"/>
      <c r="I50" s="6" t="s">
        <v>15</v>
      </c>
      <c r="J50" s="71" t="s">
        <v>16</v>
      </c>
      <c r="K50" s="74"/>
      <c r="L50" s="74"/>
      <c r="M50" s="75"/>
      <c r="N50" s="7" t="s">
        <v>17</v>
      </c>
      <c r="O50" s="71" t="s">
        <v>18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8" t="s">
        <v>3</v>
      </c>
      <c r="C53" s="9" t="s">
        <v>0</v>
      </c>
      <c r="D53" s="54">
        <f>+(D7/($D$19-$D$8))</f>
        <v>0.25657843969442085</v>
      </c>
      <c r="E53" s="35">
        <f>+(E7/($E$19-$E$8))</f>
        <v>0.19262343145303154</v>
      </c>
      <c r="F53" s="35">
        <f>+(F7/($F$19-$F$8))</f>
        <v>0.21902901785714285</v>
      </c>
      <c r="G53" s="35">
        <f>+(G7/($G$19-$G$8))</f>
        <v>0.5327868852459017</v>
      </c>
      <c r="H53" s="35">
        <f>+(H7/($H$19-$H$8))</f>
        <v>0.11441647597254005</v>
      </c>
      <c r="I53" s="55" t="s">
        <v>53</v>
      </c>
      <c r="J53" s="35">
        <f>+(J7/($J$19-$J$8))</f>
        <v>0.2645713148995425</v>
      </c>
      <c r="K53" s="35">
        <f>+(K7/($K$19-$K$8))</f>
        <v>0.16638225255972697</v>
      </c>
      <c r="L53" s="35">
        <f>+(L7/($L$19-$L$8))</f>
        <v>0.2737430167597765</v>
      </c>
      <c r="M53" s="36">
        <f>+(M7/($M$19-$M$8))</f>
        <v>0.2692391068718838</v>
      </c>
      <c r="N53" s="35">
        <f>+(N7/($N$19-$N$8))</f>
        <v>0.2649402390438247</v>
      </c>
      <c r="O53" s="35">
        <f>+(O7/($O$19-$O$8))</f>
        <v>0.18493150684931506</v>
      </c>
      <c r="P53" s="35">
        <f>+(P7/($P$19-$P$8))</f>
        <v>0.24398178269355889</v>
      </c>
      <c r="Q53" s="35">
        <f>+(Q7/($Q$19-$Q$8))</f>
        <v>0.2584769316286826</v>
      </c>
      <c r="R53" s="35">
        <f>+(R7/($R$19-$R$8))</f>
        <v>0.24509803921568626</v>
      </c>
      <c r="S53" s="35">
        <f>+(S7/($S$19-$S$8))</f>
        <v>0.28889806025588116</v>
      </c>
      <c r="T53" s="35">
        <f>+(T7/($T$19-$T$8))</f>
        <v>0.23236962982977574</v>
      </c>
      <c r="U53" s="35">
        <f>+(U7/($U$19-$U$8))</f>
        <v>0.2574298869820008</v>
      </c>
      <c r="V53" s="36">
        <f>+(V7/($V$19-$V$8))</f>
        <v>0.2987606001304631</v>
      </c>
    </row>
    <row r="54" spans="2:22" ht="12.75">
      <c r="B54" s="40" t="s">
        <v>59</v>
      </c>
      <c r="C54" s="41" t="s">
        <v>1</v>
      </c>
      <c r="D54" s="56">
        <f aca="true" t="shared" si="16" ref="D54:D63">+(D9/($D$19-$D$8))</f>
        <v>0.08951307971294081</v>
      </c>
      <c r="E54" s="43">
        <f aca="true" t="shared" si="17" ref="E54:E63">+(E9/($E$19-$E$8))</f>
        <v>0.10671983112466284</v>
      </c>
      <c r="F54" s="43">
        <f aca="true" t="shared" si="18" ref="F54:F63">+(F9/($F$19-$F$8))</f>
        <v>0.09347098214285714</v>
      </c>
      <c r="G54" s="43">
        <f aca="true" t="shared" si="19" ref="G54:G63">+(G9/($G$19-$G$8))</f>
        <v>0.029424127784783524</v>
      </c>
      <c r="H54" s="43">
        <f aca="true" t="shared" si="20" ref="H54:H63">+(H9/($H$19-$H$8))</f>
        <v>0.034324942791762014</v>
      </c>
      <c r="I54" s="57" t="s">
        <v>53</v>
      </c>
      <c r="J54" s="43">
        <f aca="true" t="shared" si="21" ref="J54:J63">+(J9/($J$19-$J$8))</f>
        <v>0.09230157151382534</v>
      </c>
      <c r="K54" s="43">
        <f aca="true" t="shared" si="22" ref="K54:K63">+(K9/($K$19-$K$8))</f>
        <v>0.11945392491467577</v>
      </c>
      <c r="L54" s="43">
        <f aca="true" t="shared" si="23" ref="L54:L63">+(L9/($L$19-$L$8))</f>
        <v>0.0782122905027933</v>
      </c>
      <c r="M54" s="44">
        <f aca="true" t="shared" si="24" ref="M54:M63">+(M9/($M$19-$M$8))</f>
        <v>0.0912638196401474</v>
      </c>
      <c r="N54" s="43">
        <f aca="true" t="shared" si="25" ref="N54:N63">+(N9/($N$19-$N$8))</f>
        <v>0.09203187250996016</v>
      </c>
      <c r="O54" s="43">
        <f aca="true" t="shared" si="26" ref="O54:O63">+(O9/($O$19-$O$8))</f>
        <v>0.07534246575342465</v>
      </c>
      <c r="P54" s="43">
        <f aca="true" t="shared" si="27" ref="P54:P63">+(P9/($P$19-$P$8))</f>
        <v>0.07807417046193885</v>
      </c>
      <c r="Q54" s="43">
        <f aca="true" t="shared" si="28" ref="Q54:Q63">+(Q9/($Q$19-$Q$8))</f>
        <v>0.08337965536409116</v>
      </c>
      <c r="R54" s="43">
        <f aca="true" t="shared" si="29" ref="R54:R63">+(R9/($R$19-$R$8))</f>
        <v>0.0857843137254902</v>
      </c>
      <c r="S54" s="43">
        <f aca="true" t="shared" si="30" ref="S54:S63">+(S9/($S$19-$S$8))</f>
        <v>0.1320676846884028</v>
      </c>
      <c r="T54" s="43">
        <f aca="true" t="shared" si="31" ref="T54:T63">+(T9/($T$19-$T$8))</f>
        <v>0.08646311807619562</v>
      </c>
      <c r="U54" s="43">
        <f aca="true" t="shared" si="32" ref="U54:U63">+(U9/($U$19-$U$8))</f>
        <v>0.09313520301381331</v>
      </c>
      <c r="V54" s="44">
        <f aca="true" t="shared" si="33" ref="V54:V63">+(V9/($V$19-$V$8))</f>
        <v>0.09001956947162426</v>
      </c>
    </row>
    <row r="55" spans="2:22" ht="12.75">
      <c r="B55" s="40" t="s">
        <v>5</v>
      </c>
      <c r="C55" s="41" t="s">
        <v>1</v>
      </c>
      <c r="D55" s="56">
        <f t="shared" si="16"/>
        <v>0.08661933791187591</v>
      </c>
      <c r="E55" s="43">
        <f t="shared" si="17"/>
        <v>0.09118095461475313</v>
      </c>
      <c r="F55" s="43">
        <f t="shared" si="18"/>
        <v>0.078125</v>
      </c>
      <c r="G55" s="43">
        <f t="shared" si="19"/>
        <v>0.0725094577553594</v>
      </c>
      <c r="H55" s="43">
        <f t="shared" si="20"/>
        <v>0.12585812356979406</v>
      </c>
      <c r="I55" s="57" t="s">
        <v>53</v>
      </c>
      <c r="J55" s="43">
        <f t="shared" si="21"/>
        <v>0.08931768450368013</v>
      </c>
      <c r="K55" s="43">
        <f t="shared" si="22"/>
        <v>0.11518771331058021</v>
      </c>
      <c r="L55" s="43">
        <f t="shared" si="23"/>
        <v>0.0782122905027933</v>
      </c>
      <c r="M55" s="44">
        <f t="shared" si="24"/>
        <v>0.08866247561239975</v>
      </c>
      <c r="N55" s="43">
        <f t="shared" si="25"/>
        <v>0.08924302788844622</v>
      </c>
      <c r="O55" s="43">
        <f t="shared" si="26"/>
        <v>0.08904109589041095</v>
      </c>
      <c r="P55" s="43">
        <f t="shared" si="27"/>
        <v>0.10409889394925179</v>
      </c>
      <c r="Q55" s="43">
        <f t="shared" si="28"/>
        <v>0.11395219566425792</v>
      </c>
      <c r="R55" s="43">
        <f t="shared" si="29"/>
        <v>0.08986928104575163</v>
      </c>
      <c r="S55" s="43">
        <f t="shared" si="30"/>
        <v>0.08460586050350805</v>
      </c>
      <c r="T55" s="43">
        <f t="shared" si="31"/>
        <v>0.12023777357470954</v>
      </c>
      <c r="U55" s="43">
        <f t="shared" si="32"/>
        <v>0.09627459187944747</v>
      </c>
      <c r="V55" s="44">
        <f t="shared" si="33"/>
        <v>0.06262230919765166</v>
      </c>
    </row>
    <row r="56" spans="2:22" ht="12.75">
      <c r="B56" s="40" t="s">
        <v>12</v>
      </c>
      <c r="C56" s="41" t="s">
        <v>1</v>
      </c>
      <c r="D56" s="56">
        <f t="shared" si="16"/>
        <v>0.08063893818967513</v>
      </c>
      <c r="E56" s="43">
        <f t="shared" si="17"/>
        <v>0.08590360032836872</v>
      </c>
      <c r="F56" s="43">
        <f t="shared" si="18"/>
        <v>0.09068080357142858</v>
      </c>
      <c r="G56" s="43">
        <f t="shared" si="19"/>
        <v>0.052543085329970575</v>
      </c>
      <c r="H56" s="43">
        <f t="shared" si="20"/>
        <v>0.12585812356979406</v>
      </c>
      <c r="I56" s="57" t="s">
        <v>53</v>
      </c>
      <c r="J56" s="43">
        <f t="shared" si="21"/>
        <v>0.08315098468271334</v>
      </c>
      <c r="K56" s="43">
        <f t="shared" si="22"/>
        <v>0.09812286689419795</v>
      </c>
      <c r="L56" s="43">
        <f t="shared" si="23"/>
        <v>0.12290502793296089</v>
      </c>
      <c r="M56" s="44">
        <f t="shared" si="24"/>
        <v>0.08085844352915673</v>
      </c>
      <c r="N56" s="43">
        <f t="shared" si="25"/>
        <v>0.08326693227091633</v>
      </c>
      <c r="O56" s="43">
        <f t="shared" si="26"/>
        <v>0.08904109589041095</v>
      </c>
      <c r="P56" s="43">
        <f t="shared" si="27"/>
        <v>0.1398828887443071</v>
      </c>
      <c r="Q56" s="43">
        <f t="shared" si="28"/>
        <v>0.055586436909394105</v>
      </c>
      <c r="R56" s="43">
        <f t="shared" si="29"/>
        <v>0.08374183006535947</v>
      </c>
      <c r="S56" s="43">
        <f t="shared" si="30"/>
        <v>0.09079653322327692</v>
      </c>
      <c r="T56" s="43">
        <f t="shared" si="31"/>
        <v>0.08376114563631451</v>
      </c>
      <c r="U56" s="43">
        <f t="shared" si="32"/>
        <v>0.08162411050648807</v>
      </c>
      <c r="V56" s="44">
        <f t="shared" si="33"/>
        <v>0.07697325505544683</v>
      </c>
    </row>
    <row r="57" spans="2:22" ht="12.75">
      <c r="B57" s="40" t="s">
        <v>11</v>
      </c>
      <c r="C57" s="41" t="s">
        <v>1</v>
      </c>
      <c r="D57" s="56">
        <f t="shared" si="16"/>
        <v>0.07195771278648044</v>
      </c>
      <c r="E57" s="43">
        <f t="shared" si="17"/>
        <v>0.07857394159727923</v>
      </c>
      <c r="F57" s="43">
        <f t="shared" si="18"/>
        <v>0.07393973214285714</v>
      </c>
      <c r="G57" s="43">
        <f t="shared" si="19"/>
        <v>0.04728877679697352</v>
      </c>
      <c r="H57" s="43">
        <f t="shared" si="20"/>
        <v>0.08009153318077804</v>
      </c>
      <c r="I57" s="57" t="s">
        <v>53</v>
      </c>
      <c r="J57" s="43">
        <f t="shared" si="21"/>
        <v>0.0741993236522777</v>
      </c>
      <c r="K57" s="43">
        <f t="shared" si="22"/>
        <v>0.03839590443686007</v>
      </c>
      <c r="L57" s="43">
        <f t="shared" si="23"/>
        <v>0.0670391061452514</v>
      </c>
      <c r="M57" s="44">
        <f t="shared" si="24"/>
        <v>0.0763060914805983</v>
      </c>
      <c r="N57" s="43">
        <f t="shared" si="25"/>
        <v>0.07430278884462152</v>
      </c>
      <c r="O57" s="43">
        <f t="shared" si="26"/>
        <v>0.04794520547945205</v>
      </c>
      <c r="P57" s="43">
        <f t="shared" si="27"/>
        <v>0.06506180871828236</v>
      </c>
      <c r="Q57" s="43">
        <f t="shared" si="28"/>
        <v>0.08893829905503058</v>
      </c>
      <c r="R57" s="43">
        <f t="shared" si="29"/>
        <v>0.0755718954248366</v>
      </c>
      <c r="S57" s="43">
        <f t="shared" si="30"/>
        <v>0.0680973999174577</v>
      </c>
      <c r="T57" s="43">
        <f t="shared" si="31"/>
        <v>0.07295325587679005</v>
      </c>
      <c r="U57" s="43">
        <f t="shared" si="32"/>
        <v>0.07429886982000837</v>
      </c>
      <c r="V57" s="44">
        <f t="shared" si="33"/>
        <v>0.07827788649706457</v>
      </c>
    </row>
    <row r="58" spans="2:22" ht="12.75">
      <c r="B58" s="40" t="s">
        <v>6</v>
      </c>
      <c r="C58" s="41" t="s">
        <v>1</v>
      </c>
      <c r="D58" s="56">
        <f t="shared" si="16"/>
        <v>0.05883941662165291</v>
      </c>
      <c r="E58" s="43">
        <f t="shared" si="17"/>
        <v>0.059223642547203005</v>
      </c>
      <c r="F58" s="43">
        <f t="shared" si="18"/>
        <v>0.05580357142857143</v>
      </c>
      <c r="G58" s="43">
        <f t="shared" si="19"/>
        <v>0.05569567044976881</v>
      </c>
      <c r="H58" s="43">
        <f t="shared" si="20"/>
        <v>0.10297482837528604</v>
      </c>
      <c r="I58" s="57" t="s">
        <v>53</v>
      </c>
      <c r="J58" s="43">
        <f t="shared" si="21"/>
        <v>0.060672369206286055</v>
      </c>
      <c r="K58" s="43">
        <f t="shared" si="22"/>
        <v>0.07252559726962457</v>
      </c>
      <c r="L58" s="43">
        <f t="shared" si="23"/>
        <v>0.0893854748603352</v>
      </c>
      <c r="M58" s="44">
        <f t="shared" si="24"/>
        <v>0.05918057663125948</v>
      </c>
      <c r="N58" s="43">
        <f t="shared" si="25"/>
        <v>0.060756972111553786</v>
      </c>
      <c r="O58" s="43">
        <f t="shared" si="26"/>
        <v>0.0684931506849315</v>
      </c>
      <c r="P58" s="43">
        <f t="shared" si="27"/>
        <v>0.07156798959011061</v>
      </c>
      <c r="Q58" s="43">
        <f t="shared" si="28"/>
        <v>0.09727626459143969</v>
      </c>
      <c r="R58" s="43">
        <f t="shared" si="29"/>
        <v>0.0857843137254902</v>
      </c>
      <c r="S58" s="43">
        <f t="shared" si="30"/>
        <v>0.04333470903838217</v>
      </c>
      <c r="T58" s="43">
        <f t="shared" si="31"/>
        <v>0.07430424209673062</v>
      </c>
      <c r="U58" s="43">
        <f t="shared" si="32"/>
        <v>0.04395144411887819</v>
      </c>
      <c r="V58" s="44">
        <f t="shared" si="33"/>
        <v>0.050880626223091974</v>
      </c>
    </row>
    <row r="59" spans="2:22" ht="12.75">
      <c r="B59" s="40" t="s">
        <v>7</v>
      </c>
      <c r="C59" s="41" t="s">
        <v>1</v>
      </c>
      <c r="D59" s="56">
        <f t="shared" si="16"/>
        <v>0.027008256809939037</v>
      </c>
      <c r="E59" s="43">
        <f t="shared" si="17"/>
        <v>0.025214026034947812</v>
      </c>
      <c r="F59" s="43">
        <f t="shared" si="18"/>
        <v>0.033482142857142856</v>
      </c>
      <c r="G59" s="43">
        <f t="shared" si="19"/>
        <v>0.021017234131988232</v>
      </c>
      <c r="H59" s="43">
        <f t="shared" si="20"/>
        <v>0.11441647597254005</v>
      </c>
      <c r="I59" s="57" t="s">
        <v>53</v>
      </c>
      <c r="J59" s="43">
        <f t="shared" si="21"/>
        <v>0.02784961209468868</v>
      </c>
      <c r="K59" s="43">
        <f t="shared" si="22"/>
        <v>0.03839590443686007</v>
      </c>
      <c r="L59" s="43">
        <f t="shared" si="23"/>
        <v>0.01675977653631285</v>
      </c>
      <c r="M59" s="44">
        <f t="shared" si="24"/>
        <v>0.027747669629308476</v>
      </c>
      <c r="N59" s="43">
        <f t="shared" si="25"/>
        <v>0.027888446215139442</v>
      </c>
      <c r="O59" s="43">
        <f t="shared" si="26"/>
        <v>0.0273972602739726</v>
      </c>
      <c r="P59" s="43">
        <f t="shared" si="27"/>
        <v>0.02277163305139883</v>
      </c>
      <c r="Q59" s="43">
        <f t="shared" si="28"/>
        <v>0.030572540300166758</v>
      </c>
      <c r="R59" s="43">
        <f t="shared" si="29"/>
        <v>0.028594771241830064</v>
      </c>
      <c r="S59" s="43">
        <f t="shared" si="30"/>
        <v>0.02269913330581923</v>
      </c>
      <c r="T59" s="43">
        <f t="shared" si="31"/>
        <v>0.029721696838692246</v>
      </c>
      <c r="U59" s="43">
        <f t="shared" si="32"/>
        <v>0.021975722059439096</v>
      </c>
      <c r="V59" s="44">
        <f t="shared" si="33"/>
        <v>0.0319634703196347</v>
      </c>
    </row>
    <row r="60" spans="2:22" ht="12.75">
      <c r="B60" s="40" t="s">
        <v>8</v>
      </c>
      <c r="C60" s="41" t="s">
        <v>1</v>
      </c>
      <c r="D60" s="56">
        <f t="shared" si="16"/>
        <v>0.023535766648661163</v>
      </c>
      <c r="E60" s="43">
        <f t="shared" si="17"/>
        <v>0.020816230796294126</v>
      </c>
      <c r="F60" s="43">
        <f t="shared" si="18"/>
        <v>0.029296875</v>
      </c>
      <c r="G60" s="43">
        <f t="shared" si="19"/>
        <v>0.03257671290458176</v>
      </c>
      <c r="H60" s="43">
        <f t="shared" si="20"/>
        <v>0</v>
      </c>
      <c r="I60" s="57" t="s">
        <v>53</v>
      </c>
      <c r="J60" s="43">
        <f t="shared" si="21"/>
        <v>0.024268947682514422</v>
      </c>
      <c r="K60" s="43">
        <f t="shared" si="22"/>
        <v>0.021331058020477817</v>
      </c>
      <c r="L60" s="43">
        <f t="shared" si="23"/>
        <v>0.01675977653631285</v>
      </c>
      <c r="M60" s="44">
        <f t="shared" si="24"/>
        <v>0.02471276826360286</v>
      </c>
      <c r="N60" s="43">
        <f t="shared" si="25"/>
        <v>0.024302788844621514</v>
      </c>
      <c r="O60" s="43">
        <f t="shared" si="26"/>
        <v>0.02054794520547945</v>
      </c>
      <c r="P60" s="43">
        <f t="shared" si="27"/>
        <v>0.01951854261548471</v>
      </c>
      <c r="Q60" s="43">
        <f t="shared" si="28"/>
        <v>0.02501389660922735</v>
      </c>
      <c r="R60" s="43">
        <f t="shared" si="29"/>
        <v>0.012254901960784314</v>
      </c>
      <c r="S60" s="43">
        <f t="shared" si="30"/>
        <v>0.014444903012794058</v>
      </c>
      <c r="T60" s="43">
        <f t="shared" si="31"/>
        <v>0.022966765738989463</v>
      </c>
      <c r="U60" s="43">
        <f t="shared" si="32"/>
        <v>0.024068647969861866</v>
      </c>
      <c r="V60" s="44">
        <f t="shared" si="33"/>
        <v>0.033268101761252444</v>
      </c>
    </row>
    <row r="61" spans="2:22" ht="12.75">
      <c r="B61" s="40" t="s">
        <v>10</v>
      </c>
      <c r="C61" s="41" t="s">
        <v>1</v>
      </c>
      <c r="D61" s="56">
        <f t="shared" si="16"/>
        <v>0.021992437688093218</v>
      </c>
      <c r="E61" s="43">
        <f t="shared" si="17"/>
        <v>0.025507212384191392</v>
      </c>
      <c r="F61" s="43">
        <f t="shared" si="18"/>
        <v>0.015345982142857142</v>
      </c>
      <c r="G61" s="43">
        <f t="shared" si="19"/>
        <v>0.014712063892391762</v>
      </c>
      <c r="H61" s="43">
        <f t="shared" si="20"/>
        <v>0.009153318077803204</v>
      </c>
      <c r="I61" s="57" t="s">
        <v>53</v>
      </c>
      <c r="J61" s="43">
        <f t="shared" si="21"/>
        <v>0.02267754127710364</v>
      </c>
      <c r="K61" s="43">
        <f t="shared" si="22"/>
        <v>0.03839590443686007</v>
      </c>
      <c r="L61" s="43">
        <f t="shared" si="23"/>
        <v>0.0335195530726257</v>
      </c>
      <c r="M61" s="44">
        <f t="shared" si="24"/>
        <v>0.021461088228918273</v>
      </c>
      <c r="N61" s="43">
        <f t="shared" si="25"/>
        <v>0.022709163346613544</v>
      </c>
      <c r="O61" s="43">
        <f t="shared" si="26"/>
        <v>0.03424657534246575</v>
      </c>
      <c r="P61" s="43">
        <f t="shared" si="27"/>
        <v>0.013012361743656473</v>
      </c>
      <c r="Q61" s="43">
        <f t="shared" si="28"/>
        <v>0.030572540300166758</v>
      </c>
      <c r="R61" s="43">
        <f t="shared" si="29"/>
        <v>0.032679738562091505</v>
      </c>
      <c r="S61" s="43">
        <f t="shared" si="30"/>
        <v>0.012381345439537762</v>
      </c>
      <c r="T61" s="43">
        <f t="shared" si="31"/>
        <v>0.024317751958930017</v>
      </c>
      <c r="U61" s="43">
        <f t="shared" si="32"/>
        <v>0.017789870238593554</v>
      </c>
      <c r="V61" s="44">
        <f t="shared" si="33"/>
        <v>0.024787997390737115</v>
      </c>
    </row>
    <row r="62" spans="2:22" ht="12.75">
      <c r="B62" s="40" t="s">
        <v>9</v>
      </c>
      <c r="C62" s="41" t="s">
        <v>1</v>
      </c>
      <c r="D62" s="56">
        <f t="shared" si="16"/>
        <v>0.019291612007099314</v>
      </c>
      <c r="E62" s="43">
        <f t="shared" si="17"/>
        <v>0.02228216254251202</v>
      </c>
      <c r="F62" s="43">
        <f t="shared" si="18"/>
        <v>0.012555803571428572</v>
      </c>
      <c r="G62" s="43">
        <f t="shared" si="19"/>
        <v>0.011349306431273645</v>
      </c>
      <c r="H62" s="43">
        <f t="shared" si="20"/>
        <v>0.04576659038901602</v>
      </c>
      <c r="I62" s="57" t="s">
        <v>53</v>
      </c>
      <c r="J62" s="43">
        <f t="shared" si="21"/>
        <v>0.019892580067634773</v>
      </c>
      <c r="K62" s="43">
        <f t="shared" si="22"/>
        <v>0.012798634812286689</v>
      </c>
      <c r="L62" s="43">
        <f t="shared" si="23"/>
        <v>0.03910614525139665</v>
      </c>
      <c r="M62" s="44">
        <f t="shared" si="24"/>
        <v>0.019510080208107523</v>
      </c>
      <c r="N62" s="43">
        <f t="shared" si="25"/>
        <v>0.0199203187250996</v>
      </c>
      <c r="O62" s="43">
        <f t="shared" si="26"/>
        <v>0.06164383561643835</v>
      </c>
      <c r="P62" s="43">
        <f t="shared" si="27"/>
        <v>0.029277813923227064</v>
      </c>
      <c r="Q62" s="43">
        <f t="shared" si="28"/>
        <v>0.016675931072818232</v>
      </c>
      <c r="R62" s="43">
        <f t="shared" si="29"/>
        <v>0.028594771241830064</v>
      </c>
      <c r="S62" s="43">
        <f t="shared" si="30"/>
        <v>0.024762690879075525</v>
      </c>
      <c r="T62" s="43">
        <f t="shared" si="31"/>
        <v>0.02026479329910835</v>
      </c>
      <c r="U62" s="43">
        <f t="shared" si="32"/>
        <v>0.015696944328170783</v>
      </c>
      <c r="V62" s="44">
        <f t="shared" si="33"/>
        <v>0.01304631441617743</v>
      </c>
    </row>
    <row r="63" spans="2:22" ht="12.75">
      <c r="B63" s="40" t="s">
        <v>2</v>
      </c>
      <c r="C63" s="41"/>
      <c r="D63" s="56">
        <f t="shared" si="16"/>
        <v>0.2640250019291612</v>
      </c>
      <c r="E63" s="43">
        <f t="shared" si="17"/>
        <v>0.2919549665767562</v>
      </c>
      <c r="F63" s="43">
        <f t="shared" si="18"/>
        <v>0.2982700892857143</v>
      </c>
      <c r="G63" s="43">
        <f t="shared" si="19"/>
        <v>0.13009667927700713</v>
      </c>
      <c r="H63" s="43">
        <f t="shared" si="20"/>
        <v>0.2471395881006865</v>
      </c>
      <c r="I63" s="57" t="s">
        <v>53</v>
      </c>
      <c r="J63" s="43">
        <f t="shared" si="21"/>
        <v>0.24109807041973344</v>
      </c>
      <c r="K63" s="43">
        <f t="shared" si="22"/>
        <v>0.2790102389078498</v>
      </c>
      <c r="L63" s="43">
        <f t="shared" si="23"/>
        <v>0.18435754189944134</v>
      </c>
      <c r="M63" s="44">
        <f t="shared" si="24"/>
        <v>0.24105787990461738</v>
      </c>
      <c r="N63" s="43">
        <f t="shared" si="25"/>
        <v>0.24063745019920318</v>
      </c>
      <c r="O63" s="43">
        <f t="shared" si="26"/>
        <v>0.3013698630136986</v>
      </c>
      <c r="P63" s="43">
        <f t="shared" si="27"/>
        <v>0.21275211450878334</v>
      </c>
      <c r="Q63" s="43">
        <f t="shared" si="28"/>
        <v>0.19955530850472486</v>
      </c>
      <c r="R63" s="43">
        <f t="shared" si="29"/>
        <v>0.23202614379084968</v>
      </c>
      <c r="S63" s="43">
        <f t="shared" si="30"/>
        <v>0.21791167973586464</v>
      </c>
      <c r="T63" s="43">
        <f t="shared" si="31"/>
        <v>0.23263982707376385</v>
      </c>
      <c r="U63" s="43">
        <f t="shared" si="32"/>
        <v>0.27375470908329846</v>
      </c>
      <c r="V63" s="44">
        <f t="shared" si="33"/>
        <v>0.23939986953685582</v>
      </c>
    </row>
    <row r="64" spans="2:22" ht="12.75">
      <c r="B64" s="24" t="s">
        <v>52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53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60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2005-01-03T18:55:40Z</dcterms:created>
  <dcterms:modified xsi:type="dcterms:W3CDTF">2005-01-04T15:10:11Z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