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CensusEstimates/2024/State/Web/"/>
    </mc:Choice>
  </mc:AlternateContent>
  <xr:revisionPtr revIDLastSave="8" documentId="8_{AD13367F-1354-4404-A21B-120CA6061F28}" xr6:coauthVersionLast="47" xr6:coauthVersionMax="47" xr10:uidLastSave="{87533AC7-3146-46BF-8E59-4A0E024D7D6E}"/>
  <bookViews>
    <workbookView xWindow="-108" yWindow="-108" windowWidth="23256" windowHeight="12576" xr2:uid="{E1F7CB97-E2E7-4CD3-8F07-DED4E11EAA29}"/>
  </bookViews>
  <sheets>
    <sheet name="table-7A" sheetId="1" r:id="rId1"/>
  </sheets>
  <externalReferences>
    <externalReference r:id="rId2"/>
  </externalReferences>
  <definedNames>
    <definedName name="_xlnm.Print_Area" localSheetId="0">'table-7A'!$A$1:$J$45</definedName>
    <definedName name="_xlnm.Print_Titles" localSheetId="0">'table-7A'!$1:$11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3" i="1"/>
  <c r="D32" i="1"/>
  <c r="D31" i="1"/>
  <c r="D29" i="1"/>
  <c r="D28" i="1"/>
  <c r="D27" i="1"/>
  <c r="D25" i="1"/>
  <c r="D24" i="1"/>
  <c r="D23" i="1"/>
  <c r="D21" i="1"/>
  <c r="D20" i="1"/>
  <c r="D19" i="1"/>
  <c r="D17" i="1"/>
  <c r="E17" i="1" s="1"/>
  <c r="C15" i="1"/>
  <c r="I13" i="1"/>
  <c r="H13" i="1"/>
  <c r="G13" i="1"/>
  <c r="F13" i="1"/>
  <c r="C13" i="1"/>
  <c r="D41" i="1" s="1"/>
  <c r="E18" i="1" l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D38" i="1"/>
  <c r="D18" i="1"/>
  <c r="D22" i="1"/>
  <c r="D26" i="1"/>
  <c r="D30" i="1"/>
  <c r="D34" i="1"/>
  <c r="D39" i="1"/>
  <c r="D40" i="1"/>
</calcChain>
</file>

<file path=xl/sharedStrings.xml><?xml version="1.0" encoding="utf-8"?>
<sst xmlns="http://schemas.openxmlformats.org/spreadsheetml/2006/main" count="50" uniqueCount="46">
  <si>
    <t>Table 7A.  Net Domestic Migration Gains for Selected  Regions  and States in the United States:  April 1, 2020 to June 30, 2023</t>
  </si>
  <si>
    <t>Net Domestic Migration Cumulative  4/1/2020 - 6/30/2023</t>
  </si>
  <si>
    <t>April 1, 2020 to June 30, 2023 Net Domestic Migration; and  July 1, 2020 to June 30, 2023 Annual Net Domestic Migration</t>
  </si>
  <si>
    <t xml:space="preserve">Cumulative </t>
  </si>
  <si>
    <t>4/1/2020 -</t>
  </si>
  <si>
    <t xml:space="preserve">Percent of </t>
  </si>
  <si>
    <t xml:space="preserve">7/1/2020 - </t>
  </si>
  <si>
    <t xml:space="preserve">7/1/2021 - </t>
  </si>
  <si>
    <t xml:space="preserve">7/1/2022 - </t>
  </si>
  <si>
    <t>Area</t>
  </si>
  <si>
    <t xml:space="preserve"> 6/30/2023</t>
  </si>
  <si>
    <t>Total Gains</t>
  </si>
  <si>
    <t xml:space="preserve"> 6/30/2020</t>
  </si>
  <si>
    <t xml:space="preserve"> 6/30/2021</t>
  </si>
  <si>
    <t xml:space="preserve"> 6/30/2022</t>
  </si>
  <si>
    <t>States with Gains</t>
  </si>
  <si>
    <t/>
  </si>
  <si>
    <t>South Region</t>
  </si>
  <si>
    <t>Florida</t>
  </si>
  <si>
    <t>Texas</t>
  </si>
  <si>
    <t>North Carolina</t>
  </si>
  <si>
    <t>South Carolina</t>
  </si>
  <si>
    <t>Arizona</t>
  </si>
  <si>
    <t>Tennessee</t>
  </si>
  <si>
    <t>Georgia</t>
  </si>
  <si>
    <t>Idaho</t>
  </si>
  <si>
    <t>Alabama</t>
  </si>
  <si>
    <t>Oklahoma</t>
  </si>
  <si>
    <t>Nevada</t>
  </si>
  <si>
    <t>Arkansas</t>
  </si>
  <si>
    <t>Utah</t>
  </si>
  <si>
    <t>Montana</t>
  </si>
  <si>
    <t>Maine</t>
  </si>
  <si>
    <t>Delaware</t>
  </si>
  <si>
    <t>Missouri</t>
  </si>
  <si>
    <t>Indiana</t>
  </si>
  <si>
    <t>Colorado</t>
  </si>
  <si>
    <t>New Hampshire</t>
  </si>
  <si>
    <t>Kentucky</t>
  </si>
  <si>
    <t>South Dakota</t>
  </si>
  <si>
    <t>Vermont</t>
  </si>
  <si>
    <t>Wyoming</t>
  </si>
  <si>
    <t>West Virginia</t>
  </si>
  <si>
    <t>SOURCE:  U. S.  Bureau of the Census, Population Division, December 2022</t>
  </si>
  <si>
    <t>Prepared by Maryland Department of Planning, Projections and State Data Center, 2024</t>
  </si>
  <si>
    <t>For a list of states in each region see Geographic Terms and Definitions at http://www.census.gov/popest/about/geo/terms.html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</si>
</sst>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libri"/>
      <family val="2"/>
    </font>
    <font>
      <b/>
      <sz val="10"/>
      <color rgb="FF000000"/>
      <name val="Cambria"/>
      <family val="1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000000"/>
      <name val="Cambria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slantDashDot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 style="slantDashDot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slantDashDot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41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41" fontId="2" fillId="0" borderId="1" xfId="0" applyNumberFormat="1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center" vertical="center" wrapText="1"/>
    </xf>
    <xf numFmtId="41" fontId="4" fillId="0" borderId="5" xfId="0" applyNumberFormat="1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horizontal="center" vertical="center" wrapText="1"/>
    </xf>
    <xf numFmtId="41" fontId="4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/>
    <xf numFmtId="41" fontId="4" fillId="0" borderId="9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15" xfId="0" applyNumberFormat="1" applyFont="1" applyBorder="1" applyAlignment="1">
      <alignment horizontal="center" vertical="center" wrapText="1"/>
    </xf>
    <xf numFmtId="41" fontId="4" fillId="0" borderId="16" xfId="0" applyNumberFormat="1" applyFont="1" applyBorder="1" applyAlignment="1">
      <alignment horizontal="center" vertical="center" wrapText="1"/>
    </xf>
    <xf numFmtId="41" fontId="4" fillId="0" borderId="17" xfId="0" applyNumberFormat="1" applyFont="1" applyBorder="1" applyAlignment="1">
      <alignment horizontal="center" vertical="center" wrapText="1"/>
    </xf>
    <xf numFmtId="41" fontId="5" fillId="0" borderId="8" xfId="0" applyNumberFormat="1" applyFont="1" applyBorder="1"/>
    <xf numFmtId="41" fontId="6" fillId="0" borderId="18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/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4" fontId="4" fillId="0" borderId="29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8" xfId="0" applyFont="1" applyBorder="1"/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0" fillId="0" borderId="32" xfId="0" applyNumberFormat="1" applyBorder="1"/>
    <xf numFmtId="3" fontId="0" fillId="0" borderId="33" xfId="0" applyNumberFormat="1" applyBorder="1"/>
    <xf numFmtId="3" fontId="0" fillId="0" borderId="18" xfId="0" applyNumberFormat="1" applyBorder="1"/>
    <xf numFmtId="3" fontId="0" fillId="0" borderId="22" xfId="0" applyNumberFormat="1" applyBorder="1"/>
    <xf numFmtId="41" fontId="8" fillId="0" borderId="34" xfId="0" applyNumberFormat="1" applyFont="1" applyBorder="1"/>
    <xf numFmtId="41" fontId="3" fillId="0" borderId="23" xfId="0" applyNumberFormat="1" applyFont="1" applyBorder="1"/>
    <xf numFmtId="10" fontId="3" fillId="0" borderId="9" xfId="1" applyNumberFormat="1" applyFont="1" applyFill="1" applyBorder="1" applyAlignment="1">
      <alignment horizontal="center" vertical="center"/>
    </xf>
    <xf numFmtId="10" fontId="3" fillId="0" borderId="20" xfId="1" applyNumberFormat="1" applyFont="1" applyFill="1" applyBorder="1" applyAlignment="1">
      <alignment horizontal="center" vertical="center"/>
    </xf>
    <xf numFmtId="41" fontId="3" fillId="0" borderId="35" xfId="0" applyNumberFormat="1" applyFont="1" applyBorder="1"/>
    <xf numFmtId="41" fontId="3" fillId="0" borderId="36" xfId="0" applyNumberFormat="1" applyFont="1" applyBorder="1"/>
    <xf numFmtId="41" fontId="3" fillId="0" borderId="25" xfId="0" applyNumberFormat="1" applyFont="1" applyBorder="1"/>
    <xf numFmtId="41" fontId="3" fillId="0" borderId="34" xfId="0" applyNumberFormat="1" applyFon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23" xfId="0" applyNumberFormat="1" applyBorder="1"/>
    <xf numFmtId="3" fontId="0" fillId="0" borderId="25" xfId="0" applyNumberFormat="1" applyBorder="1"/>
    <xf numFmtId="0" fontId="3" fillId="0" borderId="34" xfId="0" applyFont="1" applyBorder="1"/>
    <xf numFmtId="3" fontId="3" fillId="0" borderId="23" xfId="0" applyNumberFormat="1" applyFont="1" applyBorder="1"/>
    <xf numFmtId="0" fontId="9" fillId="0" borderId="0" xfId="0" applyFont="1"/>
    <xf numFmtId="0" fontId="3" fillId="0" borderId="37" xfId="0" applyFont="1" applyBorder="1"/>
    <xf numFmtId="3" fontId="3" fillId="0" borderId="38" xfId="0" applyNumberFormat="1" applyFont="1" applyBorder="1"/>
    <xf numFmtId="10" fontId="3" fillId="0" borderId="39" xfId="1" applyNumberFormat="1" applyFont="1" applyFill="1" applyBorder="1" applyAlignment="1">
      <alignment horizontal="center" vertical="center"/>
    </xf>
    <xf numFmtId="10" fontId="3" fillId="0" borderId="40" xfId="1" applyNumberFormat="1" applyFont="1" applyFill="1" applyBorder="1" applyAlignment="1">
      <alignment horizontal="center" vertical="center"/>
    </xf>
    <xf numFmtId="3" fontId="0" fillId="0" borderId="41" xfId="0" applyNumberFormat="1" applyBorder="1"/>
    <xf numFmtId="3" fontId="0" fillId="0" borderId="42" xfId="0" applyNumberFormat="1" applyBorder="1"/>
    <xf numFmtId="3" fontId="0" fillId="0" borderId="38" xfId="0" applyNumberFormat="1" applyBorder="1"/>
    <xf numFmtId="3" fontId="0" fillId="0" borderId="43" xfId="0" applyNumberFormat="1" applyBorder="1"/>
    <xf numFmtId="41" fontId="10" fillId="0" borderId="0" xfId="0" applyNumberFormat="1" applyFont="1"/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.sharepoint.com/sites/MDPNET/MDP/PDA/CensusEstimates/2024/State/Tables/WORKBOOK_POPEST23.xlsx" TargetMode="External"/><Relationship Id="rId1" Type="http://schemas.openxmlformats.org/officeDocument/2006/relationships/externalLinkPath" Target="/sites/MDPNET/MDP/PDA/CensusEstimates/2024/State/Tables/WORKBOOK_POPES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A"/>
      <sheetName val="table1B"/>
      <sheetName val="Data_Charts"/>
      <sheetName val="table1C"/>
      <sheetName val="table2"/>
      <sheetName val="table3"/>
      <sheetName val="table4"/>
      <sheetName val="table5"/>
      <sheetName val="table6"/>
      <sheetName val="table-7A"/>
      <sheetName val="table7B"/>
      <sheetName val="Sheet1"/>
      <sheetName val="NST-EST2023-ALLDATA"/>
      <sheetName val="NST-EST2023-COMP"/>
      <sheetName val="NST-EST2023-POP"/>
      <sheetName val="NST-EST2023-CH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C19">
            <v>2437002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11E8-54F7-410E-8AFC-DA39667DB124}">
  <dimension ref="B2:I44"/>
  <sheetViews>
    <sheetView tabSelected="1" zoomScaleNormal="100" workbookViewId="0">
      <selection activeCell="B2" sqref="B2:I44"/>
    </sheetView>
  </sheetViews>
  <sheetFormatPr defaultColWidth="9.109375" defaultRowHeight="14.4" x14ac:dyDescent="0.3"/>
  <cols>
    <col min="1" max="1" width="0.5546875" style="2" customWidth="1"/>
    <col min="2" max="2" width="17.5546875" style="2" customWidth="1"/>
    <col min="3" max="3" width="12.6640625" style="2" customWidth="1"/>
    <col min="4" max="4" width="11.5546875" style="2" customWidth="1"/>
    <col min="5" max="5" width="11.6640625" style="2" customWidth="1"/>
    <col min="6" max="6" width="12.44140625" style="2" customWidth="1"/>
    <col min="7" max="7" width="11.5546875" style="2" customWidth="1"/>
    <col min="8" max="8" width="11.77734375" style="2" customWidth="1"/>
    <col min="9" max="9" width="12.77734375" style="2" customWidth="1"/>
    <col min="10" max="10" width="3.109375" style="2" customWidth="1"/>
    <col min="11" max="14" width="9.109375" style="2"/>
    <col min="15" max="15" width="9.5546875" style="2" bestFit="1" customWidth="1"/>
    <col min="16" max="16384" width="9.109375" style="2"/>
  </cols>
  <sheetData>
    <row r="2" spans="2:9" ht="55.5" customHeight="1" x14ac:dyDescent="0.3">
      <c r="B2" s="1" t="s">
        <v>0</v>
      </c>
      <c r="C2" s="1"/>
      <c r="D2" s="1"/>
      <c r="E2" s="1"/>
      <c r="F2" s="1"/>
      <c r="G2" s="1"/>
      <c r="H2" s="1"/>
      <c r="I2" s="1"/>
    </row>
    <row r="3" spans="2:9" ht="13.2" customHeight="1" thickBot="1" x14ac:dyDescent="0.35">
      <c r="B3" s="3"/>
      <c r="C3" s="3"/>
      <c r="D3" s="3"/>
      <c r="E3" s="3"/>
      <c r="F3" s="3"/>
      <c r="G3" s="3"/>
      <c r="H3" s="3"/>
      <c r="I3" s="3"/>
    </row>
    <row r="4" spans="2:9" ht="19.5" customHeight="1" thickTop="1" x14ac:dyDescent="0.3">
      <c r="B4" s="4"/>
      <c r="C4" s="5" t="s">
        <v>1</v>
      </c>
      <c r="D4" s="6"/>
      <c r="E4" s="7"/>
      <c r="F4" s="8" t="s">
        <v>2</v>
      </c>
      <c r="G4" s="6"/>
      <c r="H4" s="6"/>
      <c r="I4" s="9"/>
    </row>
    <row r="5" spans="2:9" x14ac:dyDescent="0.3">
      <c r="B5" s="10"/>
      <c r="C5" s="11"/>
      <c r="D5" s="12"/>
      <c r="E5" s="13"/>
      <c r="F5" s="14"/>
      <c r="G5" s="12"/>
      <c r="H5" s="12"/>
      <c r="I5" s="15"/>
    </row>
    <row r="6" spans="2:9" ht="22.5" customHeight="1" x14ac:dyDescent="0.3">
      <c r="B6" s="10"/>
      <c r="C6" s="11"/>
      <c r="D6" s="12"/>
      <c r="E6" s="13"/>
      <c r="F6" s="14"/>
      <c r="G6" s="12"/>
      <c r="H6" s="12"/>
      <c r="I6" s="15"/>
    </row>
    <row r="7" spans="2:9" ht="22.5" customHeight="1" x14ac:dyDescent="0.3">
      <c r="B7" s="10"/>
      <c r="C7" s="16"/>
      <c r="D7" s="17"/>
      <c r="E7" s="18"/>
      <c r="F7" s="19"/>
      <c r="G7" s="17"/>
      <c r="H7" s="17"/>
      <c r="I7" s="20"/>
    </row>
    <row r="8" spans="2:9" x14ac:dyDescent="0.3">
      <c r="B8" s="21"/>
      <c r="C8" s="22"/>
      <c r="D8" s="23"/>
      <c r="E8" s="24" t="s">
        <v>3</v>
      </c>
      <c r="F8" s="25"/>
      <c r="G8" s="26"/>
      <c r="H8" s="26"/>
      <c r="I8" s="27"/>
    </row>
    <row r="9" spans="2:9" x14ac:dyDescent="0.3">
      <c r="B9" s="21"/>
      <c r="C9" s="28" t="s">
        <v>4</v>
      </c>
      <c r="D9" s="29" t="s">
        <v>5</v>
      </c>
      <c r="E9" s="30" t="s">
        <v>5</v>
      </c>
      <c r="F9" s="31" t="s">
        <v>4</v>
      </c>
      <c r="G9" s="32" t="s">
        <v>6</v>
      </c>
      <c r="H9" s="32" t="s">
        <v>7</v>
      </c>
      <c r="I9" s="33" t="s">
        <v>8</v>
      </c>
    </row>
    <row r="10" spans="2:9" x14ac:dyDescent="0.3">
      <c r="B10" s="34" t="s">
        <v>9</v>
      </c>
      <c r="C10" s="35" t="s">
        <v>10</v>
      </c>
      <c r="D10" s="36" t="s">
        <v>11</v>
      </c>
      <c r="E10" s="36" t="s">
        <v>11</v>
      </c>
      <c r="F10" s="37" t="s">
        <v>12</v>
      </c>
      <c r="G10" s="32" t="s">
        <v>13</v>
      </c>
      <c r="H10" s="32" t="s">
        <v>14</v>
      </c>
      <c r="I10" s="33" t="s">
        <v>10</v>
      </c>
    </row>
    <row r="11" spans="2:9" x14ac:dyDescent="0.3">
      <c r="B11" s="38"/>
      <c r="C11" s="39"/>
      <c r="D11" s="40"/>
      <c r="E11" s="41"/>
      <c r="F11" s="42"/>
      <c r="G11" s="43"/>
      <c r="H11" s="43"/>
      <c r="I11" s="44"/>
    </row>
    <row r="12" spans="2:9" x14ac:dyDescent="0.3">
      <c r="B12" s="45"/>
      <c r="C12" s="46"/>
      <c r="D12" s="47"/>
      <c r="E12" s="48"/>
      <c r="F12" s="49"/>
      <c r="G12" s="50"/>
      <c r="H12" s="51"/>
      <c r="I12" s="52"/>
    </row>
    <row r="13" spans="2:9" x14ac:dyDescent="0.3">
      <c r="B13" s="53" t="s">
        <v>15</v>
      </c>
      <c r="C13" s="54">
        <f>SUM(C17:C41)</f>
        <v>3397528</v>
      </c>
      <c r="D13" s="55">
        <v>1</v>
      </c>
      <c r="E13" s="56"/>
      <c r="F13" s="57">
        <f>SUM(F17:F41)</f>
        <v>254191</v>
      </c>
      <c r="G13" s="58">
        <f>SUM(G17:G41)</f>
        <v>1063987</v>
      </c>
      <c r="H13" s="54">
        <f>SUM(H17:H41)</f>
        <v>1186154</v>
      </c>
      <c r="I13" s="59">
        <f>SUM(I17:I41)</f>
        <v>893196</v>
      </c>
    </row>
    <row r="14" spans="2:9" x14ac:dyDescent="0.3">
      <c r="B14" s="60"/>
      <c r="C14" s="54"/>
      <c r="D14" s="55"/>
      <c r="E14" s="56"/>
      <c r="F14" s="61" t="s">
        <v>16</v>
      </c>
      <c r="G14" s="62"/>
      <c r="H14" s="63"/>
      <c r="I14" s="64"/>
    </row>
    <row r="15" spans="2:9" x14ac:dyDescent="0.3">
      <c r="B15" s="65" t="s">
        <v>17</v>
      </c>
      <c r="C15" s="54">
        <f>[1]table6!C19</f>
        <v>2437002</v>
      </c>
      <c r="D15" s="55"/>
      <c r="E15" s="56"/>
      <c r="F15" s="61">
        <v>147114</v>
      </c>
      <c r="G15" s="62">
        <v>722926</v>
      </c>
      <c r="H15" s="63"/>
      <c r="I15" s="64">
        <v>867935</v>
      </c>
    </row>
    <row r="16" spans="2:9" x14ac:dyDescent="0.3">
      <c r="B16" s="60"/>
      <c r="C16" s="54"/>
      <c r="D16" s="55"/>
      <c r="E16" s="56"/>
      <c r="F16" s="61"/>
      <c r="G16" s="62"/>
      <c r="H16" s="63"/>
      <c r="I16" s="64"/>
    </row>
    <row r="17" spans="2:9" x14ac:dyDescent="0.3">
      <c r="B17" s="65" t="s">
        <v>18</v>
      </c>
      <c r="C17" s="66">
        <v>818762</v>
      </c>
      <c r="D17" s="55">
        <f>C17/$C$13</f>
        <v>0.24098756507672636</v>
      </c>
      <c r="E17" s="56">
        <f>SUM(D17)</f>
        <v>0.24098756507672636</v>
      </c>
      <c r="F17" s="61">
        <v>61782</v>
      </c>
      <c r="G17" s="62">
        <v>244619</v>
      </c>
      <c r="H17" s="63">
        <v>317923</v>
      </c>
      <c r="I17" s="64">
        <v>194438</v>
      </c>
    </row>
    <row r="18" spans="2:9" x14ac:dyDescent="0.3">
      <c r="B18" s="65" t="s">
        <v>19</v>
      </c>
      <c r="C18" s="66">
        <v>656220</v>
      </c>
      <c r="D18" s="55">
        <f t="shared" ref="D18:D41" si="0">C18/$C$13</f>
        <v>0.19314631108264596</v>
      </c>
      <c r="E18" s="56">
        <f>SUM(E17+D18)</f>
        <v>0.43413387615937232</v>
      </c>
      <c r="F18" s="61">
        <v>52914</v>
      </c>
      <c r="G18" s="62">
        <v>191643</v>
      </c>
      <c r="H18" s="63">
        <v>224896</v>
      </c>
      <c r="I18" s="64">
        <v>186767</v>
      </c>
    </row>
    <row r="19" spans="2:9" x14ac:dyDescent="0.3">
      <c r="B19" s="65" t="s">
        <v>20</v>
      </c>
      <c r="C19" s="66">
        <v>310189</v>
      </c>
      <c r="D19" s="55">
        <f t="shared" si="0"/>
        <v>9.1298438158567058E-2</v>
      </c>
      <c r="E19" s="56">
        <f t="shared" ref="E19:E41" si="1">SUM(E18+D19)</f>
        <v>0.52543231431793935</v>
      </c>
      <c r="F19" s="61">
        <v>12492</v>
      </c>
      <c r="G19" s="62">
        <v>101909</v>
      </c>
      <c r="H19" s="63">
        <v>98524</v>
      </c>
      <c r="I19" s="64">
        <v>97264</v>
      </c>
    </row>
    <row r="20" spans="2:9" x14ac:dyDescent="0.3">
      <c r="B20" s="65" t="s">
        <v>21</v>
      </c>
      <c r="C20" s="66">
        <v>248055</v>
      </c>
      <c r="D20" s="55">
        <f t="shared" si="0"/>
        <v>7.301043582275113E-2</v>
      </c>
      <c r="E20" s="56">
        <f t="shared" si="1"/>
        <v>0.59844275014069048</v>
      </c>
      <c r="F20" s="61">
        <v>14724</v>
      </c>
      <c r="G20" s="62">
        <v>67368</v>
      </c>
      <c r="H20" s="63">
        <v>83401</v>
      </c>
      <c r="I20" s="64">
        <v>82562</v>
      </c>
    </row>
    <row r="21" spans="2:9" x14ac:dyDescent="0.3">
      <c r="B21" s="65" t="s">
        <v>22</v>
      </c>
      <c r="C21" s="66">
        <v>218247</v>
      </c>
      <c r="D21" s="55">
        <f t="shared" si="0"/>
        <v>6.4236998193981029E-2</v>
      </c>
      <c r="E21" s="56">
        <f t="shared" si="1"/>
        <v>0.66267974833467147</v>
      </c>
      <c r="F21" s="61">
        <v>29980</v>
      </c>
      <c r="G21" s="62">
        <v>82290</v>
      </c>
      <c r="H21" s="63">
        <v>69798</v>
      </c>
      <c r="I21" s="64">
        <v>36179</v>
      </c>
    </row>
    <row r="22" spans="2:9" x14ac:dyDescent="0.3">
      <c r="B22" s="65" t="s">
        <v>23</v>
      </c>
      <c r="C22" s="66">
        <v>207097</v>
      </c>
      <c r="D22" s="55">
        <f t="shared" si="0"/>
        <v>6.0955200369209615E-2</v>
      </c>
      <c r="E22" s="56">
        <f t="shared" si="1"/>
        <v>0.72363494870388112</v>
      </c>
      <c r="F22" s="61">
        <v>14621</v>
      </c>
      <c r="G22" s="62">
        <v>45241</v>
      </c>
      <c r="H22" s="63">
        <v>83818</v>
      </c>
      <c r="I22" s="64">
        <v>63417</v>
      </c>
    </row>
    <row r="23" spans="2:9" x14ac:dyDescent="0.3">
      <c r="B23" s="65" t="s">
        <v>24</v>
      </c>
      <c r="C23" s="66">
        <v>185752</v>
      </c>
      <c r="D23" s="55">
        <f t="shared" si="0"/>
        <v>5.467269143918755E-2</v>
      </c>
      <c r="E23" s="56">
        <f t="shared" si="1"/>
        <v>0.77830764014306864</v>
      </c>
      <c r="F23" s="61">
        <v>11606</v>
      </c>
      <c r="G23" s="62">
        <v>35341</v>
      </c>
      <c r="H23" s="63">
        <v>80599</v>
      </c>
      <c r="I23" s="64">
        <v>58206</v>
      </c>
    </row>
    <row r="24" spans="2:9" x14ac:dyDescent="0.3">
      <c r="B24" s="65" t="s">
        <v>25</v>
      </c>
      <c r="C24" s="66">
        <v>104313</v>
      </c>
      <c r="D24" s="55">
        <f t="shared" si="0"/>
        <v>3.0702616726043169E-2</v>
      </c>
      <c r="E24" s="56">
        <f t="shared" si="1"/>
        <v>0.80901025686911177</v>
      </c>
      <c r="F24" s="61">
        <v>8814</v>
      </c>
      <c r="G24" s="62">
        <v>51524</v>
      </c>
      <c r="H24" s="63">
        <v>28586</v>
      </c>
      <c r="I24" s="64">
        <v>15389</v>
      </c>
    </row>
    <row r="25" spans="2:9" x14ac:dyDescent="0.3">
      <c r="B25" s="65" t="s">
        <v>26</v>
      </c>
      <c r="C25" s="66">
        <v>96538</v>
      </c>
      <c r="D25" s="55">
        <f t="shared" si="0"/>
        <v>2.8414188198007492E-2</v>
      </c>
      <c r="E25" s="56">
        <f t="shared" si="1"/>
        <v>0.83742444506711922</v>
      </c>
      <c r="F25" s="61">
        <v>9615</v>
      </c>
      <c r="G25" s="62">
        <v>27715</v>
      </c>
      <c r="H25" s="63">
        <v>28464</v>
      </c>
      <c r="I25" s="64">
        <v>30744</v>
      </c>
    </row>
    <row r="26" spans="2:9" x14ac:dyDescent="0.3">
      <c r="B26" s="65" t="s">
        <v>27</v>
      </c>
      <c r="C26" s="66">
        <v>80064</v>
      </c>
      <c r="D26" s="55">
        <f t="shared" si="0"/>
        <v>2.3565368703363152E-2</v>
      </c>
      <c r="E26" s="56">
        <f t="shared" si="1"/>
        <v>0.86098981377048234</v>
      </c>
      <c r="F26" s="61">
        <v>3825</v>
      </c>
      <c r="G26" s="62">
        <v>26348</v>
      </c>
      <c r="H26" s="63">
        <v>26304</v>
      </c>
      <c r="I26" s="64">
        <v>23587</v>
      </c>
    </row>
    <row r="27" spans="2:9" x14ac:dyDescent="0.3">
      <c r="B27" s="65" t="s">
        <v>28</v>
      </c>
      <c r="C27" s="66">
        <v>64844</v>
      </c>
      <c r="D27" s="55">
        <f t="shared" si="0"/>
        <v>1.9085641089639289E-2</v>
      </c>
      <c r="E27" s="56">
        <f t="shared" si="1"/>
        <v>0.88007545486012162</v>
      </c>
      <c r="F27" s="61">
        <v>10289</v>
      </c>
      <c r="G27" s="62">
        <v>25387</v>
      </c>
      <c r="H27" s="63">
        <v>20526</v>
      </c>
      <c r="I27" s="64">
        <v>8642</v>
      </c>
    </row>
    <row r="28" spans="2:9" s="67" customFormat="1" x14ac:dyDescent="0.3">
      <c r="B28" s="65" t="s">
        <v>29</v>
      </c>
      <c r="C28" s="66">
        <v>57290</v>
      </c>
      <c r="D28" s="55">
        <f t="shared" si="0"/>
        <v>1.6862259854812087E-2</v>
      </c>
      <c r="E28" s="56">
        <f t="shared" si="1"/>
        <v>0.89693771471493366</v>
      </c>
      <c r="F28" s="61">
        <v>2537</v>
      </c>
      <c r="G28" s="62">
        <v>17806</v>
      </c>
      <c r="H28" s="63">
        <v>18841</v>
      </c>
      <c r="I28" s="64">
        <v>18106</v>
      </c>
    </row>
    <row r="29" spans="2:9" s="67" customFormat="1" x14ac:dyDescent="0.3">
      <c r="B29" s="65" t="s">
        <v>30</v>
      </c>
      <c r="C29" s="66">
        <v>49441</v>
      </c>
      <c r="D29" s="55">
        <f t="shared" si="0"/>
        <v>1.4552050785159093E-2</v>
      </c>
      <c r="E29" s="56">
        <f t="shared" si="1"/>
        <v>0.91148976550009275</v>
      </c>
      <c r="F29" s="61">
        <v>4636</v>
      </c>
      <c r="G29" s="62">
        <v>29664</v>
      </c>
      <c r="H29" s="63">
        <v>13803</v>
      </c>
      <c r="I29" s="64">
        <v>1338</v>
      </c>
    </row>
    <row r="30" spans="2:9" s="67" customFormat="1" x14ac:dyDescent="0.3">
      <c r="B30" s="65" t="s">
        <v>31</v>
      </c>
      <c r="C30" s="66">
        <v>48444</v>
      </c>
      <c r="D30" s="55">
        <f t="shared" si="0"/>
        <v>1.4258602136612267E-2</v>
      </c>
      <c r="E30" s="56">
        <f t="shared" si="1"/>
        <v>0.92574836763670498</v>
      </c>
      <c r="F30" s="61">
        <v>2746</v>
      </c>
      <c r="G30" s="62">
        <v>20376</v>
      </c>
      <c r="H30" s="63">
        <v>15837</v>
      </c>
      <c r="I30" s="64">
        <v>9485</v>
      </c>
    </row>
    <row r="31" spans="2:9" x14ac:dyDescent="0.3">
      <c r="B31" s="65" t="s">
        <v>32</v>
      </c>
      <c r="C31" s="66">
        <v>42818</v>
      </c>
      <c r="D31" s="55">
        <f t="shared" si="0"/>
        <v>1.2602692310409214E-2</v>
      </c>
      <c r="E31" s="56">
        <f t="shared" si="1"/>
        <v>0.93835105994711421</v>
      </c>
      <c r="F31" s="61">
        <v>1803</v>
      </c>
      <c r="G31" s="62">
        <v>17938</v>
      </c>
      <c r="H31" s="63">
        <v>13861</v>
      </c>
      <c r="I31" s="64">
        <v>9216</v>
      </c>
    </row>
    <row r="32" spans="2:9" x14ac:dyDescent="0.3">
      <c r="B32" s="65" t="s">
        <v>33</v>
      </c>
      <c r="C32" s="66">
        <v>38468</v>
      </c>
      <c r="D32" s="55">
        <f t="shared" si="0"/>
        <v>1.1322349661283145E-2</v>
      </c>
      <c r="E32" s="56">
        <f t="shared" si="1"/>
        <v>0.9496734096083973</v>
      </c>
      <c r="F32" s="61">
        <v>2195</v>
      </c>
      <c r="G32" s="62">
        <v>13284</v>
      </c>
      <c r="H32" s="63">
        <v>12669</v>
      </c>
      <c r="I32" s="64">
        <v>10320</v>
      </c>
    </row>
    <row r="33" spans="2:9" x14ac:dyDescent="0.3">
      <c r="B33" s="65" t="s">
        <v>34</v>
      </c>
      <c r="C33" s="66">
        <v>31305</v>
      </c>
      <c r="D33" s="55">
        <f t="shared" si="0"/>
        <v>9.2140520990555488E-3</v>
      </c>
      <c r="E33" s="56">
        <f t="shared" si="1"/>
        <v>0.95888746170745287</v>
      </c>
      <c r="F33" s="61">
        <v>-1291</v>
      </c>
      <c r="G33" s="62">
        <v>16811</v>
      </c>
      <c r="H33" s="63">
        <v>4614</v>
      </c>
      <c r="I33" s="64">
        <v>11171</v>
      </c>
    </row>
    <row r="34" spans="2:9" x14ac:dyDescent="0.3">
      <c r="B34" s="65" t="s">
        <v>35</v>
      </c>
      <c r="C34" s="66">
        <v>27338</v>
      </c>
      <c r="D34" s="55">
        <f t="shared" si="0"/>
        <v>8.0464384693812677E-3</v>
      </c>
      <c r="E34" s="56">
        <f t="shared" si="1"/>
        <v>0.96693390017683412</v>
      </c>
      <c r="F34" s="61">
        <v>1596</v>
      </c>
      <c r="G34" s="62">
        <v>16132</v>
      </c>
      <c r="H34" s="63">
        <v>5011</v>
      </c>
      <c r="I34" s="64">
        <v>4599</v>
      </c>
    </row>
    <row r="35" spans="2:9" x14ac:dyDescent="0.3">
      <c r="B35" s="65" t="s">
        <v>36</v>
      </c>
      <c r="C35" s="66">
        <v>26581</v>
      </c>
      <c r="D35" s="55">
        <f t="shared" si="0"/>
        <v>7.8236294152689845E-3</v>
      </c>
      <c r="E35" s="56">
        <f t="shared" si="1"/>
        <v>0.97475752959210316</v>
      </c>
      <c r="F35" s="61">
        <v>7169</v>
      </c>
      <c r="G35" s="62">
        <v>5404</v>
      </c>
      <c r="H35" s="63">
        <v>6772</v>
      </c>
      <c r="I35" s="64">
        <v>7236</v>
      </c>
    </row>
    <row r="36" spans="2:9" x14ac:dyDescent="0.3">
      <c r="B36" s="65" t="s">
        <v>37</v>
      </c>
      <c r="C36" s="66">
        <v>24149</v>
      </c>
      <c r="D36" s="55">
        <f t="shared" si="0"/>
        <v>7.1078148583322938E-3</v>
      </c>
      <c r="E36" s="56">
        <f t="shared" si="1"/>
        <v>0.9818653444504355</v>
      </c>
      <c r="F36" s="61">
        <v>1272</v>
      </c>
      <c r="G36" s="62">
        <v>8461</v>
      </c>
      <c r="H36" s="63">
        <v>10118</v>
      </c>
      <c r="I36" s="64">
        <v>4298</v>
      </c>
    </row>
    <row r="37" spans="2:9" x14ac:dyDescent="0.3">
      <c r="B37" s="65" t="s">
        <v>38</v>
      </c>
      <c r="C37" s="66">
        <v>22591</v>
      </c>
      <c r="D37" s="55">
        <f t="shared" si="0"/>
        <v>6.6492461577947262E-3</v>
      </c>
      <c r="E37" s="56">
        <f t="shared" si="1"/>
        <v>0.98851459060823021</v>
      </c>
      <c r="F37" s="61">
        <v>1010</v>
      </c>
      <c r="G37" s="62">
        <v>3216</v>
      </c>
      <c r="H37" s="63">
        <v>9400</v>
      </c>
      <c r="I37" s="64">
        <v>8965</v>
      </c>
    </row>
    <row r="38" spans="2:9" x14ac:dyDescent="0.3">
      <c r="B38" s="65" t="s">
        <v>39</v>
      </c>
      <c r="C38" s="66">
        <v>19511</v>
      </c>
      <c r="D38" s="55">
        <f t="shared" si="0"/>
        <v>5.7427046958847729E-3</v>
      </c>
      <c r="E38" s="56">
        <f t="shared" si="1"/>
        <v>0.994257295304115</v>
      </c>
      <c r="F38" s="61">
        <v>299</v>
      </c>
      <c r="G38" s="62">
        <v>6026</v>
      </c>
      <c r="H38" s="63">
        <v>8374</v>
      </c>
      <c r="I38" s="64">
        <v>4812</v>
      </c>
    </row>
    <row r="39" spans="2:9" x14ac:dyDescent="0.3">
      <c r="B39" s="65" t="s">
        <v>40</v>
      </c>
      <c r="C39" s="66">
        <v>6746</v>
      </c>
      <c r="D39" s="55">
        <f t="shared" si="0"/>
        <v>1.9855612668975798E-3</v>
      </c>
      <c r="E39" s="56">
        <f t="shared" si="1"/>
        <v>0.99624285657101253</v>
      </c>
      <c r="F39" s="61">
        <v>-66</v>
      </c>
      <c r="G39" s="62">
        <v>4842</v>
      </c>
      <c r="H39" s="63">
        <v>1126</v>
      </c>
      <c r="I39" s="64">
        <v>844</v>
      </c>
    </row>
    <row r="40" spans="2:9" x14ac:dyDescent="0.3">
      <c r="B40" s="65" t="s">
        <v>41</v>
      </c>
      <c r="C40" s="66">
        <v>6691</v>
      </c>
      <c r="D40" s="55">
        <f t="shared" si="0"/>
        <v>1.9693730265063305E-3</v>
      </c>
      <c r="E40" s="56">
        <f t="shared" si="1"/>
        <v>0.99821222959751887</v>
      </c>
      <c r="F40" s="61">
        <v>436</v>
      </c>
      <c r="G40" s="62">
        <v>1764</v>
      </c>
      <c r="H40" s="63">
        <v>2475</v>
      </c>
      <c r="I40" s="64">
        <v>2016</v>
      </c>
    </row>
    <row r="41" spans="2:9" ht="13.5" customHeight="1" thickBot="1" x14ac:dyDescent="0.35">
      <c r="B41" s="68" t="s">
        <v>42</v>
      </c>
      <c r="C41" s="69">
        <v>6074</v>
      </c>
      <c r="D41" s="70">
        <f t="shared" si="0"/>
        <v>1.7877704024808626E-3</v>
      </c>
      <c r="E41" s="71">
        <f t="shared" si="1"/>
        <v>0.99999999999999978</v>
      </c>
      <c r="F41" s="72">
        <v>-813</v>
      </c>
      <c r="G41" s="73">
        <v>2878</v>
      </c>
      <c r="H41" s="74">
        <v>414</v>
      </c>
      <c r="I41" s="75">
        <v>3595</v>
      </c>
    </row>
    <row r="42" spans="2:9" ht="15" thickTop="1" x14ac:dyDescent="0.3">
      <c r="B42" s="76" t="s">
        <v>43</v>
      </c>
      <c r="C42" s="77"/>
      <c r="D42" s="77"/>
      <c r="E42" s="77"/>
      <c r="F42" s="77"/>
      <c r="G42" s="77"/>
      <c r="H42" s="77"/>
      <c r="I42" s="77"/>
    </row>
    <row r="43" spans="2:9" x14ac:dyDescent="0.3">
      <c r="B43" s="76" t="s">
        <v>44</v>
      </c>
      <c r="C43" s="77"/>
      <c r="D43" s="77"/>
      <c r="E43" s="77"/>
      <c r="F43" s="77"/>
      <c r="G43" s="77"/>
      <c r="H43" s="77"/>
      <c r="I43" s="77"/>
    </row>
    <row r="44" spans="2:9" x14ac:dyDescent="0.3">
      <c r="B44" s="76" t="s">
        <v>45</v>
      </c>
    </row>
  </sheetData>
  <mergeCells count="3">
    <mergeCell ref="B2:I3"/>
    <mergeCell ref="C4:E7"/>
    <mergeCell ref="F4:I7"/>
  </mergeCells>
  <printOptions horizontalCentered="1"/>
  <pageMargins left="0.5" right="0.25" top="1" bottom="0.5" header="0" footer="0"/>
  <pageSetup scale="9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C361CF-C081-4F25-B3DE-4A07D738E980}"/>
</file>

<file path=customXml/itemProps2.xml><?xml version="1.0" encoding="utf-8"?>
<ds:datastoreItem xmlns:ds="http://schemas.openxmlformats.org/officeDocument/2006/customXml" ds:itemID="{65A9AFB3-BE13-4EB7-BEEC-3C47CDB239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9D079E-8A39-463C-9104-1B401DB7BFDE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0123096-6892-43e9-bf9a-13d0b1749c28"/>
    <ds:schemaRef ds:uri="c347c865-7445-42cf-9bfc-9256b9f4e56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table-7A</vt:lpstr>
      <vt:lpstr>'table-7A'!Print_Area</vt:lpstr>
      <vt:lpstr>'table-7A'!Print_Titles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GitaKrishna Akundi</dc:creator>
  <cp:lastModifiedBy>GitaKrishna Akundi</cp:lastModifiedBy>
  <cp:lastPrinted>2024-02-26T21:12:17Z</cp:lastPrinted>
  <dcterms:created xsi:type="dcterms:W3CDTF">2024-02-26T21:07:54Z</dcterms:created>
  <dcterms:modified xsi:type="dcterms:W3CDTF">2024-02-26T21:12:17Z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