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tbeal\Downloads\"/>
    </mc:Choice>
  </mc:AlternateContent>
  <xr:revisionPtr revIDLastSave="0" documentId="8_{E679D785-6B3A-431C-A84B-1077214FC286}" xr6:coauthVersionLast="47" xr6:coauthVersionMax="47" xr10:uidLastSave="{00000000-0000-0000-0000-000000000000}"/>
  <bookViews>
    <workbookView xWindow="28680" yWindow="-120" windowWidth="29040" windowHeight="15840" xr2:uid="{933213A3-F04A-4856-81B8-278F5D97DB7A}"/>
  </bookViews>
  <sheets>
    <sheet name="2A" sheetId="1" r:id="rId1"/>
  </sheets>
  <definedNames>
    <definedName name="_xlnm.Print_Area" localSheetId="0">'2A'!$B$2:$T$78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0" i="1" l="1"/>
  <c r="P60" i="1" s="1"/>
  <c r="O65" i="1"/>
  <c r="P65" i="1" s="1"/>
  <c r="O64" i="1"/>
  <c r="P64" i="1" s="1"/>
  <c r="O63" i="1"/>
  <c r="P63" i="1" s="1"/>
  <c r="O62" i="1"/>
  <c r="P62" i="1" s="1"/>
  <c r="O61" i="1"/>
  <c r="P61" i="1" s="1"/>
  <c r="O55" i="1"/>
  <c r="P55" i="1" s="1"/>
  <c r="O53" i="1"/>
  <c r="P53" i="1" s="1"/>
  <c r="O52" i="1"/>
  <c r="P52" i="1" s="1"/>
  <c r="O49" i="1"/>
  <c r="P49" i="1" s="1"/>
  <c r="O48" i="1"/>
  <c r="P48" i="1" s="1"/>
  <c r="O46" i="1"/>
  <c r="P46" i="1" s="1"/>
  <c r="O45" i="1"/>
  <c r="P45" i="1" s="1"/>
  <c r="O43" i="1"/>
  <c r="P43" i="1" s="1"/>
  <c r="O42" i="1"/>
  <c r="P42" i="1" s="1"/>
  <c r="O41" i="1"/>
  <c r="P41" i="1" s="1"/>
  <c r="O39" i="1"/>
  <c r="P39" i="1" s="1"/>
  <c r="O38" i="1"/>
  <c r="P38" i="1" s="1"/>
  <c r="O37" i="1"/>
  <c r="P37" i="1" s="1"/>
  <c r="O36" i="1"/>
  <c r="P36" i="1" s="1"/>
  <c r="O34" i="1"/>
  <c r="P34" i="1" s="1"/>
  <c r="O33" i="1"/>
  <c r="P33" i="1" s="1"/>
  <c r="O32" i="1"/>
  <c r="P32" i="1" s="1"/>
  <c r="O31" i="1"/>
  <c r="P31" i="1" s="1"/>
  <c r="O29" i="1"/>
  <c r="P29" i="1" s="1"/>
  <c r="O28" i="1"/>
  <c r="P28" i="1" s="1"/>
  <c r="O27" i="1"/>
  <c r="P27" i="1" s="1"/>
  <c r="O26" i="1"/>
  <c r="P26" i="1" s="1"/>
  <c r="O25" i="1"/>
  <c r="P25" i="1" s="1"/>
  <c r="O24" i="1"/>
  <c r="P24" i="1" s="1"/>
  <c r="O23" i="1"/>
  <c r="P23" i="1" s="1"/>
  <c r="O21" i="1"/>
  <c r="P21" i="1" s="1"/>
  <c r="O20" i="1"/>
  <c r="P20" i="1" s="1"/>
  <c r="O19" i="1"/>
  <c r="P19" i="1" s="1"/>
  <c r="O17" i="1"/>
  <c r="P17" i="1" s="1"/>
  <c r="O16" i="1"/>
  <c r="P16" i="1" s="1"/>
  <c r="P15" i="1"/>
  <c r="O15" i="1"/>
  <c r="P14" i="1"/>
  <c r="O14" i="1"/>
  <c r="P12" i="1"/>
  <c r="O12" i="1"/>
</calcChain>
</file>

<file path=xl/sharedStrings.xml><?xml version="1.0" encoding="utf-8"?>
<sst xmlns="http://schemas.openxmlformats.org/spreadsheetml/2006/main" count="102" uniqueCount="77">
  <si>
    <t>Table 2A</t>
  </si>
  <si>
    <t>NEW HOUSING CONSTRUCTION AND VALUE: YEAR TO DATE JULY 2024 AND 2023</t>
  </si>
  <si>
    <t>JURISDICTION</t>
  </si>
  <si>
    <t>TOTAL HOUSING UNITS</t>
  </si>
  <si>
    <t>SINGLE FAMLY UNITS</t>
  </si>
  <si>
    <t>FIVE OR MORE FAMILY BUILDINGS</t>
  </si>
  <si>
    <t>TOTAL</t>
  </si>
  <si>
    <t>SINGLE FAMILY</t>
  </si>
  <si>
    <t>PERCENT SINGLE FAMILY</t>
  </si>
  <si>
    <t>CHANGE</t>
  </si>
  <si>
    <t>STATE PERCENT</t>
  </si>
  <si>
    <t>VALUE</t>
  </si>
  <si>
    <t>COUNTY RANK</t>
  </si>
  <si>
    <t>Value per Unit Rank</t>
  </si>
  <si>
    <t>UNITS</t>
  </si>
  <si>
    <t>NET</t>
  </si>
  <si>
    <t>PERCENT</t>
  </si>
  <si>
    <t>STATE OF MARYLAND (2)</t>
  </si>
  <si>
    <t>STATE SUM OF MONTHLY REPORTING PIPs (3)</t>
  </si>
  <si>
    <t>SUBURBAN COUNTIES</t>
  </si>
  <si>
    <t>INNER SUBURBAN COUNTIES (4)</t>
  </si>
  <si>
    <t>OUTER SUBURBAN COUNTIES (5)</t>
  </si>
  <si>
    <t>EXURBAN COUNTIES(6)</t>
  </si>
  <si>
    <t>STATE BALANCE</t>
  </si>
  <si>
    <t>URBAN (7)</t>
  </si>
  <si>
    <t>NON SUBURBAN (8)</t>
  </si>
  <si>
    <t>BALTIMORE REGION</t>
  </si>
  <si>
    <t>ANNE ARUNDEL</t>
  </si>
  <si>
    <t>BALTIMORE COUNTY</t>
  </si>
  <si>
    <t>CARROLL</t>
  </si>
  <si>
    <t>HARFORD</t>
  </si>
  <si>
    <t>HOWARD</t>
  </si>
  <si>
    <t>BALTIMORE CITY</t>
  </si>
  <si>
    <t>SUBURBAN WASHINGTON</t>
  </si>
  <si>
    <t>FREDERICK</t>
  </si>
  <si>
    <t>MONTGOMERY</t>
  </si>
  <si>
    <t>PRINCE GEORGE'S</t>
  </si>
  <si>
    <t>SOUTHERN MARYLAND</t>
  </si>
  <si>
    <t>CALVERT</t>
  </si>
  <si>
    <t>CHARLES</t>
  </si>
  <si>
    <t>ST. MARY'S</t>
  </si>
  <si>
    <t>WESTERN MARYLAND</t>
  </si>
  <si>
    <t>ALLEGANY</t>
  </si>
  <si>
    <t>Frostburg</t>
  </si>
  <si>
    <t>Lonaconing town</t>
  </si>
  <si>
    <t/>
  </si>
  <si>
    <t>GARRETT</t>
  </si>
  <si>
    <t>WASHINGTON</t>
  </si>
  <si>
    <t>UPPER EASTERN SHORE</t>
  </si>
  <si>
    <t>CAROLINE</t>
  </si>
  <si>
    <t>Marydel town</t>
  </si>
  <si>
    <t>Preston town</t>
  </si>
  <si>
    <t>CECIL</t>
  </si>
  <si>
    <t>KENT</t>
  </si>
  <si>
    <t>Betterton town</t>
  </si>
  <si>
    <t>Rock Hall town</t>
  </si>
  <si>
    <t>QUEEN ANNE'S</t>
  </si>
  <si>
    <t>TALBOT</t>
  </si>
  <si>
    <t>Easton</t>
  </si>
  <si>
    <t>LOWER EASTERN SHORE</t>
  </si>
  <si>
    <t>DORCHESTER</t>
  </si>
  <si>
    <t>SOMERSET</t>
  </si>
  <si>
    <t>WICOMICO</t>
  </si>
  <si>
    <t>WORCESTER</t>
  </si>
  <si>
    <t>Ocean city town</t>
  </si>
  <si>
    <t>PREPARED BY MD DEPARTMENT OF PLANNING.  PLANNING DATA SERVICES. AUGUST 2024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</si>
  <si>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</si>
  <si>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</si>
  <si>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</si>
  <si>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</si>
  <si>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</si>
  <si>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</si>
  <si>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</si>
  <si>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</si>
  <si>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</si>
  <si>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Specified PIP summaries included in county and county group total</t>
  </si>
  <si>
    <t>YEAR TO DATE 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</si>
</sst>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Cambria"/>
      <family val="1"/>
    </font>
    <font>
      <sz val="11"/>
      <name val="Cambria"/>
      <family val="1"/>
    </font>
    <font>
      <b/>
      <sz val="14"/>
      <name val="Cambria"/>
      <family val="1"/>
    </font>
    <font>
      <sz val="14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i/>
      <sz val="11"/>
      <color theme="1"/>
      <name val="Aptos Narrow"/>
      <family val="2"/>
      <scheme val="minor"/>
    </font>
    <font>
      <sz val="11"/>
      <color theme="1"/>
      <name val="Cambria"/>
      <family val="1"/>
    </font>
    <font>
      <i/>
      <sz val="14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left" indent="1"/>
    </xf>
    <xf numFmtId="41" fontId="2" fillId="0" borderId="24" xfId="0" applyNumberFormat="1" applyFont="1" applyBorder="1"/>
    <xf numFmtId="41" fontId="2" fillId="0" borderId="26" xfId="0" applyNumberFormat="1" applyFont="1" applyBorder="1"/>
    <xf numFmtId="164" fontId="6" fillId="0" borderId="26" xfId="2" applyNumberFormat="1" applyFont="1" applyBorder="1"/>
    <xf numFmtId="165" fontId="6" fillId="0" borderId="24" xfId="1" applyNumberFormat="1" applyFont="1" applyBorder="1"/>
    <xf numFmtId="164" fontId="6" fillId="0" borderId="26" xfId="2" applyNumberFormat="1" applyFont="1" applyBorder="1" applyAlignment="1">
      <alignment horizontal="center"/>
    </xf>
    <xf numFmtId="41" fontId="2" fillId="0" borderId="26" xfId="0" applyNumberFormat="1" applyFont="1" applyBorder="1" applyAlignment="1">
      <alignment horizontal="center"/>
    </xf>
    <xf numFmtId="41" fontId="2" fillId="0" borderId="29" xfId="0" applyNumberFormat="1" applyFont="1" applyBorder="1" applyAlignment="1">
      <alignment horizontal="center"/>
    </xf>
    <xf numFmtId="165" fontId="2" fillId="0" borderId="30" xfId="1" applyNumberFormat="1" applyFont="1" applyBorder="1"/>
    <xf numFmtId="164" fontId="2" fillId="0" borderId="26" xfId="2" applyNumberFormat="1" applyFont="1" applyBorder="1"/>
    <xf numFmtId="1" fontId="2" fillId="0" borderId="26" xfId="2" applyNumberFormat="1" applyFont="1" applyBorder="1" applyAlignment="1">
      <alignment horizontal="center"/>
    </xf>
    <xf numFmtId="1" fontId="2" fillId="0" borderId="27" xfId="0" applyNumberFormat="1" applyFont="1" applyBorder="1" applyAlignment="1">
      <alignment horizontal="center"/>
    </xf>
    <xf numFmtId="41" fontId="3" fillId="0" borderId="24" xfId="0" applyNumberFormat="1" applyFont="1" applyBorder="1"/>
    <xf numFmtId="41" fontId="3" fillId="0" borderId="26" xfId="0" applyNumberFormat="1" applyFont="1" applyBorder="1"/>
    <xf numFmtId="164" fontId="7" fillId="0" borderId="26" xfId="2" applyNumberFormat="1" applyFont="1" applyBorder="1"/>
    <xf numFmtId="165" fontId="7" fillId="0" borderId="24" xfId="1" applyNumberFormat="1" applyFont="1" applyBorder="1"/>
    <xf numFmtId="164" fontId="7" fillId="0" borderId="26" xfId="2" applyNumberFormat="1" applyFont="1" applyBorder="1" applyAlignment="1">
      <alignment horizontal="center"/>
    </xf>
    <xf numFmtId="41" fontId="3" fillId="0" borderId="26" xfId="0" applyNumberFormat="1" applyFont="1" applyBorder="1" applyAlignment="1">
      <alignment horizontal="center"/>
    </xf>
    <xf numFmtId="41" fontId="3" fillId="0" borderId="29" xfId="0" applyNumberFormat="1" applyFont="1" applyBorder="1" applyAlignment="1">
      <alignment horizontal="center"/>
    </xf>
    <xf numFmtId="41" fontId="3" fillId="0" borderId="30" xfId="0" applyNumberFormat="1" applyFont="1" applyBorder="1"/>
    <xf numFmtId="164" fontId="3" fillId="0" borderId="26" xfId="2" applyNumberFormat="1" applyFont="1" applyBorder="1"/>
    <xf numFmtId="1" fontId="3" fillId="0" borderId="26" xfId="2" applyNumberFormat="1" applyFont="1" applyBorder="1" applyAlignment="1">
      <alignment horizontal="center"/>
    </xf>
    <xf numFmtId="1" fontId="3" fillId="0" borderId="27" xfId="0" applyNumberFormat="1" applyFont="1" applyBorder="1" applyAlignment="1">
      <alignment horizontal="center"/>
    </xf>
    <xf numFmtId="3" fontId="2" fillId="0" borderId="24" xfId="0" applyNumberFormat="1" applyFont="1" applyBorder="1"/>
    <xf numFmtId="3" fontId="2" fillId="0" borderId="26" xfId="0" applyNumberFormat="1" applyFont="1" applyBorder="1"/>
    <xf numFmtId="3" fontId="3" fillId="0" borderId="24" xfId="0" applyNumberFormat="1" applyFont="1" applyBorder="1"/>
    <xf numFmtId="3" fontId="3" fillId="0" borderId="26" xfId="0" applyNumberFormat="1" applyFont="1" applyBorder="1"/>
    <xf numFmtId="3" fontId="7" fillId="0" borderId="26" xfId="0" applyNumberFormat="1" applyFont="1" applyBorder="1"/>
    <xf numFmtId="165" fontId="3" fillId="0" borderId="30" xfId="1" applyNumberFormat="1" applyFont="1" applyBorder="1"/>
    <xf numFmtId="3" fontId="6" fillId="0" borderId="24" xfId="0" applyNumberFormat="1" applyFont="1" applyBorder="1"/>
    <xf numFmtId="3" fontId="6" fillId="0" borderId="26" xfId="0" applyNumberFormat="1" applyFont="1" applyBorder="1"/>
    <xf numFmtId="3" fontId="7" fillId="0" borderId="24" xfId="0" applyNumberFormat="1" applyFont="1" applyBorder="1"/>
    <xf numFmtId="1" fontId="3" fillId="0" borderId="26" xfId="0" applyNumberFormat="1" applyFont="1" applyBorder="1" applyAlignment="1">
      <alignment horizontal="center"/>
    </xf>
    <xf numFmtId="1" fontId="3" fillId="0" borderId="29" xfId="0" applyNumberFormat="1" applyFont="1" applyBorder="1" applyAlignment="1">
      <alignment horizontal="center"/>
    </xf>
    <xf numFmtId="1" fontId="2" fillId="0" borderId="26" xfId="0" applyNumberFormat="1" applyFont="1" applyBorder="1" applyAlignment="1">
      <alignment horizontal="center"/>
    </xf>
    <xf numFmtId="1" fontId="2" fillId="0" borderId="29" xfId="0" applyNumberFormat="1" applyFont="1" applyBorder="1" applyAlignment="1">
      <alignment horizontal="center"/>
    </xf>
    <xf numFmtId="0" fontId="8" fillId="2" borderId="0" xfId="0" applyFont="1" applyFill="1"/>
    <xf numFmtId="41" fontId="3" fillId="0" borderId="29" xfId="0" applyNumberFormat="1" applyFont="1" applyBorder="1"/>
    <xf numFmtId="1" fontId="3" fillId="0" borderId="26" xfId="2" applyNumberFormat="1" applyFont="1" applyBorder="1"/>
    <xf numFmtId="41" fontId="3" fillId="0" borderId="27" xfId="0" applyNumberFormat="1" applyFont="1" applyBorder="1"/>
    <xf numFmtId="41" fontId="9" fillId="0" borderId="24" xfId="0" applyNumberFormat="1" applyFont="1" applyBorder="1"/>
    <xf numFmtId="41" fontId="9" fillId="0" borderId="26" xfId="0" applyNumberFormat="1" applyFont="1" applyBorder="1"/>
    <xf numFmtId="165" fontId="3" fillId="0" borderId="24" xfId="1" applyNumberFormat="1" applyFont="1" applyBorder="1"/>
    <xf numFmtId="164" fontId="3" fillId="0" borderId="26" xfId="2" applyNumberFormat="1" applyFont="1" applyBorder="1" applyAlignment="1">
      <alignment horizontal="center"/>
    </xf>
    <xf numFmtId="165" fontId="2" fillId="0" borderId="24" xfId="1" applyNumberFormat="1" applyFont="1" applyBorder="1"/>
    <xf numFmtId="164" fontId="2" fillId="0" borderId="26" xfId="2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2" borderId="9" xfId="0" applyFont="1" applyFill="1" applyBorder="1"/>
    <xf numFmtId="0" fontId="3" fillId="2" borderId="20" xfId="0" applyFont="1" applyFill="1" applyBorder="1"/>
    <xf numFmtId="0" fontId="3" fillId="2" borderId="10" xfId="0" applyFont="1" applyFill="1" applyBorder="1"/>
    <xf numFmtId="0" fontId="3" fillId="2" borderId="23" xfId="0" applyFont="1" applyFill="1" applyBorder="1"/>
    <xf numFmtId="0" fontId="3" fillId="2" borderId="21" xfId="0" applyFont="1" applyFill="1" applyBorder="1" applyAlignment="1">
      <alignment horizontal="center"/>
    </xf>
    <xf numFmtId="0" fontId="3" fillId="2" borderId="11" xfId="0" applyFont="1" applyFill="1" applyBorder="1"/>
    <xf numFmtId="0" fontId="7" fillId="2" borderId="0" xfId="0" applyFont="1" applyFill="1"/>
    <xf numFmtId="0" fontId="10" fillId="2" borderId="0" xfId="0" applyFont="1" applyFill="1"/>
    <xf numFmtId="0" fontId="6" fillId="2" borderId="0" xfId="0" applyFont="1" applyFill="1"/>
    <xf numFmtId="0" fontId="6" fillId="2" borderId="1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7" fillId="2" borderId="19" xfId="0" applyFont="1" applyFill="1" applyBorder="1"/>
    <xf numFmtId="10" fontId="3" fillId="0" borderId="26" xfId="2" applyNumberFormat="1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1" fontId="3" fillId="0" borderId="30" xfId="2" applyNumberFormat="1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 indent="1"/>
    </xf>
    <xf numFmtId="0" fontId="7" fillId="2" borderId="8" xfId="0" applyFont="1" applyFill="1" applyBorder="1" applyAlignment="1">
      <alignment horizontal="left" indent="2"/>
    </xf>
    <xf numFmtId="0" fontId="3" fillId="2" borderId="8" xfId="0" applyFont="1" applyFill="1" applyBorder="1" applyAlignment="1">
      <alignment horizontal="left" indent="2"/>
    </xf>
    <xf numFmtId="0" fontId="7" fillId="2" borderId="8" xfId="0" applyFont="1" applyFill="1" applyBorder="1" applyAlignment="1">
      <alignment horizontal="left" indent="3"/>
    </xf>
    <xf numFmtId="0" fontId="3" fillId="2" borderId="8" xfId="0" applyFont="1" applyFill="1" applyBorder="1" applyAlignment="1">
      <alignment horizontal="left" indent="4"/>
    </xf>
    <xf numFmtId="0" fontId="7" fillId="2" borderId="18" xfId="0" applyFont="1" applyFill="1" applyBorder="1"/>
    <xf numFmtId="0" fontId="3" fillId="2" borderId="14" xfId="0" applyFont="1" applyFill="1" applyBorder="1" applyAlignment="1">
      <alignment horizontal="center" vertical="center"/>
    </xf>
    <xf numFmtId="164" fontId="6" fillId="0" borderId="29" xfId="2" applyNumberFormat="1" applyFont="1" applyBorder="1"/>
    <xf numFmtId="164" fontId="7" fillId="0" borderId="29" xfId="2" applyNumberFormat="1" applyFont="1" applyBorder="1"/>
    <xf numFmtId="164" fontId="2" fillId="0" borderId="29" xfId="2" applyNumberFormat="1" applyFont="1" applyBorder="1"/>
    <xf numFmtId="164" fontId="3" fillId="0" borderId="29" xfId="2" applyNumberFormat="1" applyFont="1" applyBorder="1"/>
    <xf numFmtId="0" fontId="3" fillId="2" borderId="21" xfId="0" applyFont="1" applyFill="1" applyBorder="1"/>
    <xf numFmtId="0" fontId="2" fillId="2" borderId="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AC03F-25DB-4FEB-B440-F62BCBDC55CF}">
  <dimension ref="A2:T78"/>
  <sheetViews>
    <sheetView tabSelected="1" topLeftCell="B1" zoomScaleNormal="100" workbookViewId="0">
      <selection activeCell="H3" sqref="H3"/>
    </sheetView>
  </sheetViews>
  <sheetFormatPr defaultColWidth="8.85546875" defaultRowHeight="15" x14ac:dyDescent="0.25"/>
  <cols>
    <col min="1" max="1" width="14.140625" style="1" customWidth="1"/>
    <col min="2" max="2" width="48" style="1" customWidth="1"/>
    <col min="3" max="3" width="14.28515625" style="1" customWidth="1"/>
    <col min="4" max="4" width="11.28515625" style="1" customWidth="1"/>
    <col min="5" max="5" width="17.28515625" style="1" customWidth="1"/>
    <col min="6" max="6" width="14.28515625" style="1" customWidth="1"/>
    <col min="7" max="7" width="18.140625" style="1" customWidth="1"/>
    <col min="8" max="8" width="17.28515625" style="1" customWidth="1"/>
    <col min="9" max="9" width="9.7109375" style="56" customWidth="1"/>
    <col min="10" max="10" width="10.28515625" style="1" customWidth="1"/>
    <col min="11" max="12" width="8.7109375" style="1" customWidth="1"/>
    <col min="13" max="14" width="9.7109375" style="1" customWidth="1"/>
    <col min="15" max="20" width="11.5703125" style="1" customWidth="1"/>
    <col min="21" max="16384" width="8.85546875" style="1"/>
  </cols>
  <sheetData>
    <row r="2" spans="1:20" x14ac:dyDescent="0.25">
      <c r="B2" s="2" t="s">
        <v>0</v>
      </c>
      <c r="C2" s="2"/>
      <c r="D2" s="2"/>
      <c r="E2" s="2"/>
      <c r="F2" s="2"/>
      <c r="G2" s="2"/>
      <c r="H2" s="2"/>
      <c r="I2" s="73"/>
      <c r="J2" s="3"/>
      <c r="K2" s="3"/>
      <c r="L2" s="3"/>
      <c r="M2" s="3"/>
      <c r="N2" s="4"/>
      <c r="O2" s="3"/>
      <c r="P2" s="3"/>
      <c r="Q2" s="3"/>
      <c r="R2" s="3"/>
      <c r="S2" s="3"/>
      <c r="T2" s="3"/>
    </row>
    <row r="3" spans="1:20" ht="18" x14ac:dyDescent="0.25">
      <c r="B3" s="5" t="s">
        <v>1</v>
      </c>
      <c r="C3" s="5"/>
      <c r="D3" s="5"/>
      <c r="E3" s="5"/>
      <c r="F3" s="5"/>
      <c r="G3" s="5"/>
      <c r="H3" s="5"/>
      <c r="I3" s="74"/>
      <c r="J3" s="6"/>
      <c r="K3" s="6"/>
      <c r="L3" s="6"/>
      <c r="M3" s="6"/>
      <c r="N3" s="7"/>
      <c r="O3" s="6"/>
      <c r="P3" s="6"/>
      <c r="Q3" s="6"/>
      <c r="R3" s="6"/>
      <c r="S3" s="6"/>
      <c r="T3" s="6"/>
    </row>
    <row r="4" spans="1:20" ht="15.75" thickBot="1" x14ac:dyDescent="0.3">
      <c r="B4" s="2"/>
      <c r="C4" s="2"/>
      <c r="D4" s="2"/>
      <c r="E4" s="2"/>
      <c r="F4" s="2"/>
      <c r="G4" s="2"/>
      <c r="H4" s="2"/>
      <c r="I4" s="75"/>
      <c r="J4" s="2"/>
      <c r="K4" s="2"/>
      <c r="L4" s="2"/>
      <c r="M4" s="2"/>
      <c r="N4" s="8"/>
      <c r="O4" s="2"/>
      <c r="P4" s="2"/>
      <c r="Q4" s="2"/>
      <c r="R4" s="2"/>
      <c r="S4" s="2"/>
      <c r="T4" s="2"/>
    </row>
    <row r="5" spans="1:20" ht="22.9" customHeight="1" thickBot="1" x14ac:dyDescent="0.3">
      <c r="B5" s="104" t="s">
        <v>2</v>
      </c>
      <c r="C5" s="107" t="s">
        <v>76</v>
      </c>
      <c r="D5" s="108"/>
      <c r="E5" s="108"/>
      <c r="F5" s="108"/>
      <c r="G5" s="108"/>
      <c r="H5" s="109"/>
      <c r="I5" s="110" t="s">
        <v>3</v>
      </c>
      <c r="J5" s="111"/>
      <c r="K5" s="111"/>
      <c r="L5" s="111"/>
      <c r="M5" s="111"/>
      <c r="N5" s="112"/>
      <c r="O5" s="110" t="s">
        <v>4</v>
      </c>
      <c r="P5" s="111"/>
      <c r="Q5" s="111"/>
      <c r="R5" s="111"/>
      <c r="S5" s="111"/>
      <c r="T5" s="112"/>
    </row>
    <row r="6" spans="1:20" ht="24" customHeight="1" thickBot="1" x14ac:dyDescent="0.3">
      <c r="B6" s="105"/>
      <c r="C6" s="116">
        <v>2024</v>
      </c>
      <c r="D6" s="117"/>
      <c r="E6" s="118"/>
      <c r="F6" s="116">
        <v>2023</v>
      </c>
      <c r="G6" s="117"/>
      <c r="H6" s="118"/>
      <c r="I6" s="113"/>
      <c r="J6" s="114"/>
      <c r="K6" s="114"/>
      <c r="L6" s="114"/>
      <c r="M6" s="114"/>
      <c r="N6" s="115"/>
      <c r="O6" s="113" t="s">
        <v>5</v>
      </c>
      <c r="P6" s="114"/>
      <c r="Q6" s="114"/>
      <c r="R6" s="114"/>
      <c r="S6" s="114"/>
      <c r="T6" s="115"/>
    </row>
    <row r="7" spans="1:20" ht="21" customHeight="1" x14ac:dyDescent="0.25">
      <c r="B7" s="105"/>
      <c r="C7" s="119" t="s">
        <v>6</v>
      </c>
      <c r="D7" s="121" t="s">
        <v>7</v>
      </c>
      <c r="E7" s="123" t="s">
        <v>8</v>
      </c>
      <c r="F7" s="119" t="s">
        <v>6</v>
      </c>
      <c r="G7" s="121" t="s">
        <v>7</v>
      </c>
      <c r="H7" s="123" t="s">
        <v>8</v>
      </c>
      <c r="I7" s="103" t="s">
        <v>9</v>
      </c>
      <c r="J7" s="101"/>
      <c r="K7" s="101" t="s">
        <v>10</v>
      </c>
      <c r="L7" s="101" t="s">
        <v>11</v>
      </c>
      <c r="M7" s="101" t="s">
        <v>12</v>
      </c>
      <c r="N7" s="102" t="s">
        <v>13</v>
      </c>
      <c r="O7" s="103" t="s">
        <v>9</v>
      </c>
      <c r="P7" s="101" t="s">
        <v>14</v>
      </c>
      <c r="Q7" s="101" t="s">
        <v>10</v>
      </c>
      <c r="R7" s="101" t="s">
        <v>11</v>
      </c>
      <c r="S7" s="101" t="s">
        <v>12</v>
      </c>
      <c r="T7" s="102"/>
    </row>
    <row r="8" spans="1:20" ht="21" customHeight="1" thickBot="1" x14ac:dyDescent="0.3">
      <c r="B8" s="106"/>
      <c r="C8" s="120"/>
      <c r="D8" s="122"/>
      <c r="E8" s="124"/>
      <c r="F8" s="120"/>
      <c r="G8" s="122"/>
      <c r="H8" s="124"/>
      <c r="I8" s="76" t="s">
        <v>15</v>
      </c>
      <c r="J8" s="9" t="s">
        <v>16</v>
      </c>
      <c r="K8" s="10">
        <v>2024</v>
      </c>
      <c r="L8" s="9">
        <v>2023</v>
      </c>
      <c r="M8" s="9">
        <v>2024</v>
      </c>
      <c r="N8" s="11">
        <v>2023</v>
      </c>
      <c r="O8" s="100" t="s">
        <v>15</v>
      </c>
      <c r="P8" s="9" t="s">
        <v>16</v>
      </c>
      <c r="Q8" s="10">
        <v>2024</v>
      </c>
      <c r="R8" s="9">
        <v>2023</v>
      </c>
      <c r="S8" s="9">
        <v>2024</v>
      </c>
      <c r="T8" s="11">
        <v>2023</v>
      </c>
    </row>
    <row r="9" spans="1:20" x14ac:dyDescent="0.25">
      <c r="B9" s="85"/>
      <c r="C9" s="12"/>
      <c r="D9" s="13"/>
      <c r="E9" s="14"/>
      <c r="F9" s="15"/>
      <c r="G9" s="13"/>
      <c r="H9" s="93"/>
      <c r="I9" s="77"/>
      <c r="J9" s="16"/>
      <c r="K9" s="16"/>
      <c r="L9" s="17"/>
      <c r="M9" s="17"/>
      <c r="N9" s="18"/>
      <c r="O9" s="19"/>
      <c r="P9" s="17"/>
      <c r="Q9" s="17"/>
      <c r="R9" s="17"/>
      <c r="S9" s="17"/>
      <c r="T9" s="99"/>
    </row>
    <row r="10" spans="1:20" x14ac:dyDescent="0.25">
      <c r="A10" s="20"/>
      <c r="B10" s="86" t="s">
        <v>17</v>
      </c>
      <c r="C10" s="21">
        <v>10851</v>
      </c>
      <c r="D10" s="22">
        <v>6687</v>
      </c>
      <c r="E10" s="23">
        <v>0.61625656621509539</v>
      </c>
      <c r="F10" s="22">
        <v>11728</v>
      </c>
      <c r="G10" s="22">
        <v>6348</v>
      </c>
      <c r="H10" s="94">
        <v>0.54126875852660306</v>
      </c>
      <c r="I10" s="64">
        <v>-877</v>
      </c>
      <c r="J10" s="29">
        <v>-7.4778308321964526E-2</v>
      </c>
      <c r="K10" s="65">
        <v>1</v>
      </c>
      <c r="L10" s="65">
        <v>1</v>
      </c>
      <c r="M10" s="26"/>
      <c r="N10" s="27"/>
      <c r="O10" s="28">
        <v>339</v>
      </c>
      <c r="P10" s="29">
        <v>5.3402646502835542E-2</v>
      </c>
      <c r="Q10" s="29">
        <v>1</v>
      </c>
      <c r="R10" s="29">
        <v>1</v>
      </c>
      <c r="S10" s="30"/>
      <c r="T10" s="31"/>
    </row>
    <row r="11" spans="1:20" x14ac:dyDescent="0.25">
      <c r="A11" s="20"/>
      <c r="B11" s="87"/>
      <c r="C11" s="32"/>
      <c r="D11" s="33"/>
      <c r="E11" s="34"/>
      <c r="F11" s="22"/>
      <c r="G11" s="33"/>
      <c r="H11" s="95"/>
      <c r="I11" s="62"/>
      <c r="J11" s="40"/>
      <c r="K11" s="63"/>
      <c r="L11" s="63"/>
      <c r="M11" s="37"/>
      <c r="N11" s="38"/>
      <c r="O11" s="39"/>
      <c r="P11" s="40"/>
      <c r="Q11" s="40"/>
      <c r="R11" s="40"/>
      <c r="S11" s="41"/>
      <c r="T11" s="42"/>
    </row>
    <row r="12" spans="1:20" x14ac:dyDescent="0.25">
      <c r="A12" s="20"/>
      <c r="B12" s="86" t="s">
        <v>18</v>
      </c>
      <c r="C12" s="43">
        <v>10851</v>
      </c>
      <c r="D12" s="44">
        <v>6687</v>
      </c>
      <c r="E12" s="23">
        <v>0.61625656621509539</v>
      </c>
      <c r="F12" s="22">
        <v>11728</v>
      </c>
      <c r="G12" s="44">
        <v>6348</v>
      </c>
      <c r="H12" s="94">
        <v>0.54126875852660306</v>
      </c>
      <c r="I12" s="64">
        <v>-877</v>
      </c>
      <c r="J12" s="29">
        <v>-7.4778308321964526E-2</v>
      </c>
      <c r="K12" s="65">
        <v>1</v>
      </c>
      <c r="L12" s="65">
        <v>1</v>
      </c>
      <c r="M12" s="26"/>
      <c r="N12" s="27"/>
      <c r="O12" s="28">
        <f>D12-G12</f>
        <v>339</v>
      </c>
      <c r="P12" s="29">
        <f>O12/G12</f>
        <v>5.3402646502835542E-2</v>
      </c>
      <c r="Q12" s="29">
        <v>1</v>
      </c>
      <c r="R12" s="29">
        <v>1</v>
      </c>
      <c r="S12" s="30"/>
      <c r="T12" s="31"/>
    </row>
    <row r="13" spans="1:20" x14ac:dyDescent="0.25">
      <c r="A13" s="20"/>
      <c r="B13" s="87"/>
      <c r="C13" s="45"/>
      <c r="D13" s="46"/>
      <c r="E13" s="34"/>
      <c r="F13" s="47"/>
      <c r="G13" s="47"/>
      <c r="H13" s="95"/>
      <c r="I13" s="35"/>
      <c r="J13" s="34"/>
      <c r="K13" s="36"/>
      <c r="L13" s="36"/>
      <c r="M13" s="37"/>
      <c r="N13" s="38"/>
      <c r="O13" s="48"/>
      <c r="P13" s="40"/>
      <c r="Q13" s="40"/>
      <c r="R13" s="40"/>
      <c r="S13" s="41"/>
      <c r="T13" s="42"/>
    </row>
    <row r="14" spans="1:20" x14ac:dyDescent="0.25">
      <c r="A14" s="20"/>
      <c r="B14" s="87" t="s">
        <v>19</v>
      </c>
      <c r="C14" s="49">
        <v>10003</v>
      </c>
      <c r="D14" s="50">
        <v>6116</v>
      </c>
      <c r="E14" s="23">
        <v>0.6114165750274918</v>
      </c>
      <c r="F14" s="44">
        <v>9929</v>
      </c>
      <c r="G14" s="44">
        <v>5759</v>
      </c>
      <c r="H14" s="94">
        <v>0.58001812871386849</v>
      </c>
      <c r="I14" s="24">
        <v>74</v>
      </c>
      <c r="J14" s="23">
        <v>7.4529157014805118E-3</v>
      </c>
      <c r="K14" s="25">
        <v>0.92185052068933737</v>
      </c>
      <c r="L14" s="25">
        <v>0.84660641200545705</v>
      </c>
      <c r="M14" s="26"/>
      <c r="N14" s="27"/>
      <c r="O14" s="28">
        <f t="shared" ref="O14:O17" si="0">D14-G14</f>
        <v>357</v>
      </c>
      <c r="P14" s="29">
        <f t="shared" ref="P14:P17" si="1">O14/G14</f>
        <v>6.1989928807084566E-2</v>
      </c>
      <c r="Q14" s="29">
        <v>0.91461043816360099</v>
      </c>
      <c r="R14" s="29">
        <v>0.90721487082545682</v>
      </c>
      <c r="S14" s="30"/>
      <c r="T14" s="31"/>
    </row>
    <row r="15" spans="1:20" x14ac:dyDescent="0.25">
      <c r="A15" s="20"/>
      <c r="B15" s="88" t="s">
        <v>20</v>
      </c>
      <c r="C15" s="51">
        <v>5929</v>
      </c>
      <c r="D15" s="47">
        <v>2967</v>
      </c>
      <c r="E15" s="34">
        <v>0.50042165626581214</v>
      </c>
      <c r="F15" s="47">
        <v>5418</v>
      </c>
      <c r="G15" s="47">
        <v>2911</v>
      </c>
      <c r="H15" s="95">
        <v>0.53728313030638608</v>
      </c>
      <c r="I15" s="35">
        <v>511</v>
      </c>
      <c r="J15" s="34">
        <v>9.4315245478036172E-2</v>
      </c>
      <c r="K15" s="36">
        <v>0.54640125334070588</v>
      </c>
      <c r="L15" s="36">
        <v>0.46197135061391542</v>
      </c>
      <c r="M15" s="52"/>
      <c r="N15" s="53"/>
      <c r="O15" s="48">
        <f t="shared" si="0"/>
        <v>56</v>
      </c>
      <c r="P15" s="40">
        <f t="shared" si="1"/>
        <v>1.9237375472346274E-2</v>
      </c>
      <c r="Q15" s="40">
        <v>0.44369672498878421</v>
      </c>
      <c r="R15" s="40">
        <v>0.45856962822936359</v>
      </c>
      <c r="S15" s="41"/>
      <c r="T15" s="42"/>
    </row>
    <row r="16" spans="1:20" x14ac:dyDescent="0.25">
      <c r="A16" s="20"/>
      <c r="B16" s="88" t="s">
        <v>21</v>
      </c>
      <c r="C16" s="51">
        <v>3760</v>
      </c>
      <c r="D16" s="47">
        <v>2859</v>
      </c>
      <c r="E16" s="34">
        <v>0.76037234042553192</v>
      </c>
      <c r="F16" s="47">
        <v>4206</v>
      </c>
      <c r="G16" s="47">
        <v>2557</v>
      </c>
      <c r="H16" s="95">
        <v>0.60794103661436039</v>
      </c>
      <c r="I16" s="35">
        <v>-446</v>
      </c>
      <c r="J16" s="34">
        <v>-0.10603899191631003</v>
      </c>
      <c r="K16" s="36">
        <v>0.34651184222652293</v>
      </c>
      <c r="L16" s="36">
        <v>0.35862892223738063</v>
      </c>
      <c r="M16" s="52"/>
      <c r="N16" s="53"/>
      <c r="O16" s="48">
        <f t="shared" si="0"/>
        <v>302</v>
      </c>
      <c r="P16" s="40">
        <f t="shared" si="1"/>
        <v>0.11810715682440359</v>
      </c>
      <c r="Q16" s="40">
        <v>0.42754598474652311</v>
      </c>
      <c r="R16" s="40">
        <v>0.40280403276622556</v>
      </c>
      <c r="S16" s="41"/>
      <c r="T16" s="42"/>
    </row>
    <row r="17" spans="1:20" x14ac:dyDescent="0.25">
      <c r="A17" s="20"/>
      <c r="B17" s="88" t="s">
        <v>22</v>
      </c>
      <c r="C17" s="51">
        <v>314</v>
      </c>
      <c r="D17" s="47">
        <v>290</v>
      </c>
      <c r="E17" s="34">
        <v>0.92356687898089174</v>
      </c>
      <c r="F17" s="47">
        <v>305</v>
      </c>
      <c r="G17" s="47">
        <v>291</v>
      </c>
      <c r="H17" s="95">
        <v>0.95409836065573772</v>
      </c>
      <c r="I17" s="35">
        <v>9</v>
      </c>
      <c r="J17" s="34">
        <v>2.9508196721311476E-2</v>
      </c>
      <c r="K17" s="36">
        <v>2.8937425122108562E-2</v>
      </c>
      <c r="L17" s="36">
        <v>2.6006139154160984E-2</v>
      </c>
      <c r="M17" s="52"/>
      <c r="N17" s="53"/>
      <c r="O17" s="48">
        <f t="shared" si="0"/>
        <v>-1</v>
      </c>
      <c r="P17" s="40">
        <f t="shared" si="1"/>
        <v>-3.4364261168384879E-3</v>
      </c>
      <c r="Q17" s="40">
        <v>4.3367728428293707E-2</v>
      </c>
      <c r="R17" s="40">
        <v>4.5841209829867675E-2</v>
      </c>
      <c r="S17" s="41"/>
      <c r="T17" s="42"/>
    </row>
    <row r="18" spans="1:20" x14ac:dyDescent="0.25">
      <c r="A18" s="20"/>
      <c r="B18" s="88"/>
      <c r="C18" s="51"/>
      <c r="D18" s="47"/>
      <c r="E18" s="34"/>
      <c r="F18" s="47"/>
      <c r="G18" s="47"/>
      <c r="H18" s="95"/>
      <c r="I18" s="35"/>
      <c r="J18" s="34"/>
      <c r="K18" s="36"/>
      <c r="L18" s="36"/>
      <c r="M18" s="52"/>
      <c r="N18" s="53"/>
      <c r="O18" s="48"/>
      <c r="P18" s="40"/>
      <c r="Q18" s="40"/>
      <c r="R18" s="40"/>
      <c r="S18" s="41"/>
      <c r="T18" s="42"/>
    </row>
    <row r="19" spans="1:20" x14ac:dyDescent="0.25">
      <c r="A19" s="20"/>
      <c r="B19" s="87" t="s">
        <v>23</v>
      </c>
      <c r="C19" s="49">
        <v>848</v>
      </c>
      <c r="D19" s="50">
        <v>571</v>
      </c>
      <c r="E19" s="23">
        <v>0.67334905660377353</v>
      </c>
      <c r="F19" s="44">
        <v>1799</v>
      </c>
      <c r="G19" s="44">
        <v>589</v>
      </c>
      <c r="H19" s="94">
        <v>0.3274041133963313</v>
      </c>
      <c r="I19" s="24">
        <v>-951</v>
      </c>
      <c r="J19" s="23">
        <v>-0.52862701500833797</v>
      </c>
      <c r="K19" s="25">
        <v>7.8149479310662615E-2</v>
      </c>
      <c r="L19" s="25">
        <v>0.15339358799454297</v>
      </c>
      <c r="M19" s="54"/>
      <c r="N19" s="55"/>
      <c r="O19" s="28">
        <f t="shared" ref="O19:O21" si="2">D19-G19</f>
        <v>-18</v>
      </c>
      <c r="P19" s="29">
        <f t="shared" ref="P19:P21" si="3">O19/G19</f>
        <v>-3.0560271646859084E-2</v>
      </c>
      <c r="Q19" s="29">
        <v>8.5389561836398981E-2</v>
      </c>
      <c r="R19" s="29">
        <v>9.2785129174543166E-2</v>
      </c>
      <c r="S19" s="30"/>
      <c r="T19" s="31"/>
    </row>
    <row r="20" spans="1:20" s="56" customFormat="1" x14ac:dyDescent="0.25">
      <c r="A20" s="20"/>
      <c r="B20" s="88" t="s">
        <v>24</v>
      </c>
      <c r="C20" s="51">
        <v>349</v>
      </c>
      <c r="D20" s="47">
        <v>84</v>
      </c>
      <c r="E20" s="34">
        <v>0.24068767908309455</v>
      </c>
      <c r="F20" s="47">
        <v>1176</v>
      </c>
      <c r="G20" s="47">
        <v>59</v>
      </c>
      <c r="H20" s="95">
        <v>5.0170068027210885E-2</v>
      </c>
      <c r="I20" s="35">
        <v>-827</v>
      </c>
      <c r="J20" s="34">
        <v>-0.70323129251700678</v>
      </c>
      <c r="K20" s="36">
        <v>3.2162934291770341E-2</v>
      </c>
      <c r="L20" s="36">
        <v>0.10027285129604366</v>
      </c>
      <c r="M20" s="52"/>
      <c r="N20" s="53"/>
      <c r="O20" s="48">
        <f t="shared" si="2"/>
        <v>25</v>
      </c>
      <c r="P20" s="40">
        <f t="shared" si="3"/>
        <v>0.42372881355932202</v>
      </c>
      <c r="Q20" s="40">
        <v>1.256168685509197E-2</v>
      </c>
      <c r="R20" s="40">
        <v>9.2942659105230002E-3</v>
      </c>
      <c r="S20" s="41"/>
      <c r="T20" s="42"/>
    </row>
    <row r="21" spans="1:20" s="56" customFormat="1" x14ac:dyDescent="0.25">
      <c r="A21" s="20"/>
      <c r="B21" s="88" t="s">
        <v>25</v>
      </c>
      <c r="C21" s="45">
        <v>499</v>
      </c>
      <c r="D21" s="46">
        <v>487</v>
      </c>
      <c r="E21" s="34">
        <v>0.97595190380761521</v>
      </c>
      <c r="F21" s="46">
        <v>623</v>
      </c>
      <c r="G21" s="46">
        <v>530</v>
      </c>
      <c r="H21" s="95">
        <v>0.8507223113964687</v>
      </c>
      <c r="I21" s="35">
        <v>-124</v>
      </c>
      <c r="J21" s="34">
        <v>-0.19903691813804172</v>
      </c>
      <c r="K21" s="36">
        <v>4.5986545018892266E-2</v>
      </c>
      <c r="L21" s="36">
        <v>5.3120736698499316E-2</v>
      </c>
      <c r="M21" s="33"/>
      <c r="N21" s="57"/>
      <c r="O21" s="48">
        <f t="shared" si="2"/>
        <v>-43</v>
      </c>
      <c r="P21" s="40">
        <f t="shared" si="3"/>
        <v>-8.1132075471698109E-2</v>
      </c>
      <c r="Q21" s="40">
        <v>7.2827874981307009E-2</v>
      </c>
      <c r="R21" s="40">
        <v>8.3490863264020165E-2</v>
      </c>
      <c r="S21" s="58"/>
      <c r="T21" s="59"/>
    </row>
    <row r="22" spans="1:20" s="56" customFormat="1" x14ac:dyDescent="0.25">
      <c r="A22" s="20"/>
      <c r="B22" s="88"/>
      <c r="C22" s="60"/>
      <c r="D22" s="61"/>
      <c r="E22" s="34"/>
      <c r="F22" s="46"/>
      <c r="G22" s="46"/>
      <c r="H22" s="95"/>
      <c r="I22" s="35"/>
      <c r="J22" s="34"/>
      <c r="K22" s="34"/>
      <c r="L22" s="34"/>
      <c r="M22" s="33"/>
      <c r="N22" s="57"/>
      <c r="O22" s="48"/>
      <c r="P22" s="40"/>
      <c r="Q22" s="40"/>
      <c r="R22" s="40"/>
      <c r="S22" s="58"/>
      <c r="T22" s="59"/>
    </row>
    <row r="23" spans="1:20" x14ac:dyDescent="0.25">
      <c r="A23" s="20"/>
      <c r="B23" s="87" t="s">
        <v>26</v>
      </c>
      <c r="C23" s="21">
        <v>3756</v>
      </c>
      <c r="D23" s="22">
        <v>2199</v>
      </c>
      <c r="E23" s="29">
        <v>0.58546325878594252</v>
      </c>
      <c r="F23" s="22">
        <v>4579</v>
      </c>
      <c r="G23" s="22">
        <v>2059</v>
      </c>
      <c r="H23" s="96">
        <v>0.44966149814369949</v>
      </c>
      <c r="I23" s="64">
        <v>-823</v>
      </c>
      <c r="J23" s="29">
        <v>-0.17973356628084736</v>
      </c>
      <c r="K23" s="65">
        <v>0.34614321260713299</v>
      </c>
      <c r="L23" s="65">
        <v>0.39043315143246932</v>
      </c>
      <c r="M23" s="54"/>
      <c r="N23" s="55"/>
      <c r="O23" s="28">
        <f t="shared" ref="O23:O29" si="4">D23-G23</f>
        <v>140</v>
      </c>
      <c r="P23" s="29">
        <f t="shared" ref="P23:P29" si="5">O23/G23</f>
        <v>6.7994171928120448E-2</v>
      </c>
      <c r="Q23" s="29">
        <v>0.32884701659937193</v>
      </c>
      <c r="R23" s="29">
        <v>0.324354127284184</v>
      </c>
      <c r="S23" s="30"/>
      <c r="T23" s="31"/>
    </row>
    <row r="24" spans="1:20" x14ac:dyDescent="0.25">
      <c r="A24" s="20"/>
      <c r="B24" s="89" t="s">
        <v>27</v>
      </c>
      <c r="C24" s="32">
        <v>1182</v>
      </c>
      <c r="D24" s="33">
        <v>709</v>
      </c>
      <c r="E24" s="40">
        <v>0.59983079526226735</v>
      </c>
      <c r="F24" s="33">
        <v>647</v>
      </c>
      <c r="G24" s="33">
        <v>594</v>
      </c>
      <c r="H24" s="97">
        <v>0.91808346213292114</v>
      </c>
      <c r="I24" s="62">
        <v>535</v>
      </c>
      <c r="J24" s="40">
        <v>0.82689335394126739</v>
      </c>
      <c r="K24" s="63">
        <v>0.10893005252972077</v>
      </c>
      <c r="L24" s="63">
        <v>5.5167121418826737E-2</v>
      </c>
      <c r="M24" s="80">
        <v>2</v>
      </c>
      <c r="N24" s="81">
        <v>7</v>
      </c>
      <c r="O24" s="48">
        <f t="shared" si="4"/>
        <v>115</v>
      </c>
      <c r="P24" s="40">
        <f t="shared" si="5"/>
        <v>0.19360269360269361</v>
      </c>
      <c r="Q24" s="40">
        <v>0.1060266188126215</v>
      </c>
      <c r="R24" s="40">
        <v>9.3572778827977321E-2</v>
      </c>
      <c r="S24" s="82">
        <v>4</v>
      </c>
      <c r="T24" s="83">
        <v>5</v>
      </c>
    </row>
    <row r="25" spans="1:20" x14ac:dyDescent="0.25">
      <c r="A25" s="20"/>
      <c r="B25" s="89" t="s">
        <v>28</v>
      </c>
      <c r="C25" s="32">
        <v>1101</v>
      </c>
      <c r="D25" s="33">
        <v>542</v>
      </c>
      <c r="E25" s="40">
        <v>0.49227974568574023</v>
      </c>
      <c r="F25" s="33">
        <v>967</v>
      </c>
      <c r="G25" s="33">
        <v>595</v>
      </c>
      <c r="H25" s="97">
        <v>0.61530506721820066</v>
      </c>
      <c r="I25" s="62">
        <v>134</v>
      </c>
      <c r="J25" s="40">
        <v>0.13857290589451912</v>
      </c>
      <c r="K25" s="63">
        <v>0.10146530273707492</v>
      </c>
      <c r="L25" s="63">
        <v>8.2452251023192355E-2</v>
      </c>
      <c r="M25" s="80">
        <v>4</v>
      </c>
      <c r="N25" s="81">
        <v>6</v>
      </c>
      <c r="O25" s="48">
        <f t="shared" si="4"/>
        <v>-53</v>
      </c>
      <c r="P25" s="40">
        <f t="shared" si="5"/>
        <v>-8.9075630252100843E-2</v>
      </c>
      <c r="Q25" s="40">
        <v>8.1052788993569616E-2</v>
      </c>
      <c r="R25" s="40">
        <v>9.3730308758664144E-2</v>
      </c>
      <c r="S25" s="82">
        <v>5</v>
      </c>
      <c r="T25" s="83">
        <v>4</v>
      </c>
    </row>
    <row r="26" spans="1:20" x14ac:dyDescent="0.25">
      <c r="A26" s="20"/>
      <c r="B26" s="89" t="s">
        <v>29</v>
      </c>
      <c r="C26" s="32">
        <v>72</v>
      </c>
      <c r="D26" s="33">
        <v>72</v>
      </c>
      <c r="E26" s="40">
        <v>1</v>
      </c>
      <c r="F26" s="33">
        <v>75</v>
      </c>
      <c r="G26" s="33">
        <v>75</v>
      </c>
      <c r="H26" s="97">
        <v>1</v>
      </c>
      <c r="I26" s="62">
        <v>-3</v>
      </c>
      <c r="J26" s="40">
        <v>-0.04</v>
      </c>
      <c r="K26" s="63">
        <v>6.6353331490185234E-3</v>
      </c>
      <c r="L26" s="63">
        <v>6.3949522510231924E-3</v>
      </c>
      <c r="M26" s="80">
        <v>18</v>
      </c>
      <c r="N26" s="81">
        <v>18</v>
      </c>
      <c r="O26" s="48">
        <f t="shared" si="4"/>
        <v>-3</v>
      </c>
      <c r="P26" s="40">
        <f t="shared" si="5"/>
        <v>-0.04</v>
      </c>
      <c r="Q26" s="40">
        <v>1.0767160161507403E-2</v>
      </c>
      <c r="R26" s="40">
        <v>1.1814744801512287E-2</v>
      </c>
      <c r="S26" s="82">
        <v>18</v>
      </c>
      <c r="T26" s="83">
        <v>17</v>
      </c>
    </row>
    <row r="27" spans="1:20" x14ac:dyDescent="0.25">
      <c r="A27" s="20"/>
      <c r="B27" s="89" t="s">
        <v>30</v>
      </c>
      <c r="C27" s="32">
        <v>638</v>
      </c>
      <c r="D27" s="33">
        <v>418</v>
      </c>
      <c r="E27" s="40">
        <v>0.65517241379310343</v>
      </c>
      <c r="F27" s="33">
        <v>1155</v>
      </c>
      <c r="G27" s="33">
        <v>372</v>
      </c>
      <c r="H27" s="97">
        <v>0.32207792207792207</v>
      </c>
      <c r="I27" s="62">
        <v>-517</v>
      </c>
      <c r="J27" s="40">
        <v>-0.44761904761904764</v>
      </c>
      <c r="K27" s="63">
        <v>5.8796424292691919E-2</v>
      </c>
      <c r="L27" s="63">
        <v>9.8482264665757158E-2</v>
      </c>
      <c r="M27" s="80">
        <v>6</v>
      </c>
      <c r="N27" s="81">
        <v>4</v>
      </c>
      <c r="O27" s="48">
        <f t="shared" si="4"/>
        <v>46</v>
      </c>
      <c r="P27" s="40">
        <f t="shared" si="5"/>
        <v>0.12365591397849462</v>
      </c>
      <c r="Q27" s="40">
        <v>6.2509346493195755E-2</v>
      </c>
      <c r="R27" s="40">
        <v>5.8601134215500943E-2</v>
      </c>
      <c r="S27" s="82">
        <v>6</v>
      </c>
      <c r="T27" s="83">
        <v>7</v>
      </c>
    </row>
    <row r="28" spans="1:20" x14ac:dyDescent="0.25">
      <c r="A28" s="20"/>
      <c r="B28" s="89" t="s">
        <v>31</v>
      </c>
      <c r="C28" s="32">
        <v>414</v>
      </c>
      <c r="D28" s="33">
        <v>374</v>
      </c>
      <c r="E28" s="40">
        <v>0.90338164251207731</v>
      </c>
      <c r="F28" s="33">
        <v>559</v>
      </c>
      <c r="G28" s="33">
        <v>364</v>
      </c>
      <c r="H28" s="97">
        <v>0.65116279069767447</v>
      </c>
      <c r="I28" s="62">
        <v>-145</v>
      </c>
      <c r="J28" s="40">
        <v>-0.25939177101967797</v>
      </c>
      <c r="K28" s="63">
        <v>3.8153165606856512E-2</v>
      </c>
      <c r="L28" s="63">
        <v>4.7663710777626191E-2</v>
      </c>
      <c r="M28" s="80">
        <v>7</v>
      </c>
      <c r="N28" s="81">
        <v>8</v>
      </c>
      <c r="O28" s="48">
        <f t="shared" si="4"/>
        <v>10</v>
      </c>
      <c r="P28" s="40">
        <f t="shared" si="5"/>
        <v>2.7472527472527472E-2</v>
      </c>
      <c r="Q28" s="40">
        <v>5.5929415283385672E-2</v>
      </c>
      <c r="R28" s="40">
        <v>5.7340894770006298E-2</v>
      </c>
      <c r="S28" s="82">
        <v>7</v>
      </c>
      <c r="T28" s="83">
        <v>8</v>
      </c>
    </row>
    <row r="29" spans="1:20" x14ac:dyDescent="0.25">
      <c r="A29" s="20"/>
      <c r="B29" s="89" t="s">
        <v>32</v>
      </c>
      <c r="C29" s="32">
        <v>349</v>
      </c>
      <c r="D29" s="33">
        <v>84</v>
      </c>
      <c r="E29" s="40">
        <v>0.24068767908309455</v>
      </c>
      <c r="F29" s="33">
        <v>1176</v>
      </c>
      <c r="G29" s="33">
        <v>59</v>
      </c>
      <c r="H29" s="97">
        <v>5.0170068027210885E-2</v>
      </c>
      <c r="I29" s="62">
        <v>-827</v>
      </c>
      <c r="J29" s="40">
        <v>-0.70323129251700678</v>
      </c>
      <c r="K29" s="63">
        <v>3.2162934291770341E-2</v>
      </c>
      <c r="L29" s="63">
        <v>0.10027285129604366</v>
      </c>
      <c r="M29" s="80">
        <v>8</v>
      </c>
      <c r="N29" s="81">
        <v>3</v>
      </c>
      <c r="O29" s="48">
        <f t="shared" si="4"/>
        <v>25</v>
      </c>
      <c r="P29" s="40">
        <f t="shared" si="5"/>
        <v>0.42372881355932202</v>
      </c>
      <c r="Q29" s="40">
        <v>1.256168685509197E-2</v>
      </c>
      <c r="R29" s="40">
        <v>9.2942659105230002E-3</v>
      </c>
      <c r="S29" s="82">
        <v>16</v>
      </c>
      <c r="T29" s="83">
        <v>18</v>
      </c>
    </row>
    <row r="30" spans="1:20" x14ac:dyDescent="0.25">
      <c r="A30" s="20"/>
      <c r="B30" s="89"/>
      <c r="C30" s="32"/>
      <c r="D30" s="33"/>
      <c r="E30" s="40"/>
      <c r="F30" s="33"/>
      <c r="G30" s="33"/>
      <c r="H30" s="97"/>
      <c r="I30" s="62"/>
      <c r="J30" s="40"/>
      <c r="K30" s="63"/>
      <c r="L30" s="63"/>
      <c r="M30" s="80"/>
      <c r="N30" s="81"/>
      <c r="O30" s="48"/>
      <c r="P30" s="40"/>
      <c r="Q30" s="40"/>
      <c r="R30" s="40"/>
      <c r="S30" s="82"/>
      <c r="T30" s="83"/>
    </row>
    <row r="31" spans="1:20" x14ac:dyDescent="0.25">
      <c r="A31" s="20"/>
      <c r="B31" s="87" t="s">
        <v>33</v>
      </c>
      <c r="C31" s="21">
        <v>4607</v>
      </c>
      <c r="D31" s="22">
        <v>2497</v>
      </c>
      <c r="E31" s="29">
        <v>0.54200130236596489</v>
      </c>
      <c r="F31" s="22">
        <v>4939</v>
      </c>
      <c r="G31" s="22">
        <v>2398</v>
      </c>
      <c r="H31" s="96">
        <v>0.48552338530066813</v>
      </c>
      <c r="I31" s="64">
        <v>-332</v>
      </c>
      <c r="J31" s="29">
        <v>-6.7220085037456981E-2</v>
      </c>
      <c r="K31" s="65">
        <v>0.42456916413233803</v>
      </c>
      <c r="L31" s="65">
        <v>0.42112892223738063</v>
      </c>
      <c r="M31" s="80"/>
      <c r="N31" s="81"/>
      <c r="O31" s="28">
        <f t="shared" ref="O31:O34" si="6">D31-G31</f>
        <v>99</v>
      </c>
      <c r="P31" s="29">
        <f t="shared" ref="P31:P34" si="7">O31/G31</f>
        <v>4.1284403669724773E-2</v>
      </c>
      <c r="Q31" s="29">
        <v>0.37341109615672202</v>
      </c>
      <c r="R31" s="29">
        <v>0.37775677378701955</v>
      </c>
      <c r="S31" s="82"/>
      <c r="T31" s="84"/>
    </row>
    <row r="32" spans="1:20" x14ac:dyDescent="0.25">
      <c r="A32" s="20"/>
      <c r="B32" s="89" t="s">
        <v>34</v>
      </c>
      <c r="C32" s="32">
        <v>961</v>
      </c>
      <c r="D32" s="33">
        <v>781</v>
      </c>
      <c r="E32" s="40">
        <v>0.81269510926118627</v>
      </c>
      <c r="F32" s="33">
        <v>1135</v>
      </c>
      <c r="G32" s="33">
        <v>676</v>
      </c>
      <c r="H32" s="97">
        <v>0.59559471365638772</v>
      </c>
      <c r="I32" s="62">
        <v>-174</v>
      </c>
      <c r="J32" s="40">
        <v>-0.15330396475770924</v>
      </c>
      <c r="K32" s="63">
        <v>8.8563266058427792E-2</v>
      </c>
      <c r="L32" s="63">
        <v>9.6776944065484316E-2</v>
      </c>
      <c r="M32" s="80">
        <v>5</v>
      </c>
      <c r="N32" s="81">
        <v>5</v>
      </c>
      <c r="O32" s="48">
        <f t="shared" si="6"/>
        <v>105</v>
      </c>
      <c r="P32" s="40">
        <f t="shared" si="7"/>
        <v>0.15532544378698224</v>
      </c>
      <c r="Q32" s="40">
        <v>0.1167937789741289</v>
      </c>
      <c r="R32" s="40">
        <v>0.10649023314429741</v>
      </c>
      <c r="S32" s="82">
        <v>2</v>
      </c>
      <c r="T32" s="83">
        <v>2</v>
      </c>
    </row>
    <row r="33" spans="1:20" x14ac:dyDescent="0.25">
      <c r="A33" s="20"/>
      <c r="B33" s="89" t="s">
        <v>35</v>
      </c>
      <c r="C33" s="32">
        <v>3340</v>
      </c>
      <c r="D33" s="33">
        <v>1410</v>
      </c>
      <c r="E33" s="40">
        <v>0.42215568862275449</v>
      </c>
      <c r="F33" s="33">
        <v>2351</v>
      </c>
      <c r="G33" s="33">
        <v>652</v>
      </c>
      <c r="H33" s="97">
        <v>0.27732879625691192</v>
      </c>
      <c r="I33" s="62">
        <v>989</v>
      </c>
      <c r="J33" s="40">
        <v>0.42067205444491707</v>
      </c>
      <c r="K33" s="63">
        <v>0.30780573219058149</v>
      </c>
      <c r="L33" s="63">
        <v>0.20046043656207366</v>
      </c>
      <c r="M33" s="80">
        <v>1</v>
      </c>
      <c r="N33" s="81">
        <v>1</v>
      </c>
      <c r="O33" s="48">
        <f t="shared" si="6"/>
        <v>758</v>
      </c>
      <c r="P33" s="40">
        <f t="shared" si="7"/>
        <v>1.1625766871165644</v>
      </c>
      <c r="Q33" s="40">
        <v>0.21085688649618664</v>
      </c>
      <c r="R33" s="40">
        <v>0.10270951480781348</v>
      </c>
      <c r="S33" s="82">
        <v>1</v>
      </c>
      <c r="T33" s="83">
        <v>3</v>
      </c>
    </row>
    <row r="34" spans="1:20" x14ac:dyDescent="0.25">
      <c r="A34" s="20"/>
      <c r="B34" s="89" t="s">
        <v>36</v>
      </c>
      <c r="C34" s="32">
        <v>306</v>
      </c>
      <c r="D34" s="33">
        <v>306</v>
      </c>
      <c r="E34" s="40">
        <v>1</v>
      </c>
      <c r="F34" s="33">
        <v>1453</v>
      </c>
      <c r="G34" s="33">
        <v>1070</v>
      </c>
      <c r="H34" s="97">
        <v>0.73640743289745358</v>
      </c>
      <c r="I34" s="62">
        <v>-1147</v>
      </c>
      <c r="J34" s="40">
        <v>-0.78940123881624225</v>
      </c>
      <c r="K34" s="63">
        <v>2.8200165883328725E-2</v>
      </c>
      <c r="L34" s="63">
        <v>0.12389154160982264</v>
      </c>
      <c r="M34" s="80">
        <v>9</v>
      </c>
      <c r="N34" s="81">
        <v>2</v>
      </c>
      <c r="O34" s="48">
        <f t="shared" si="6"/>
        <v>-764</v>
      </c>
      <c r="P34" s="40">
        <f t="shared" si="7"/>
        <v>-0.71401869158878506</v>
      </c>
      <c r="Q34" s="40">
        <v>4.5760430686406457E-2</v>
      </c>
      <c r="R34" s="40">
        <v>0.16855702583490864</v>
      </c>
      <c r="S34" s="82">
        <v>8</v>
      </c>
      <c r="T34" s="83">
        <v>1</v>
      </c>
    </row>
    <row r="35" spans="1:20" x14ac:dyDescent="0.25">
      <c r="A35" s="20"/>
      <c r="B35" s="89"/>
      <c r="C35" s="32"/>
      <c r="D35" s="33"/>
      <c r="E35" s="40"/>
      <c r="F35" s="33"/>
      <c r="G35" s="33"/>
      <c r="H35" s="97"/>
      <c r="I35" s="62"/>
      <c r="J35" s="40"/>
      <c r="K35" s="63"/>
      <c r="L35" s="63"/>
      <c r="M35" s="80"/>
      <c r="N35" s="81"/>
      <c r="O35" s="48"/>
      <c r="P35" s="40"/>
      <c r="Q35" s="40"/>
      <c r="R35" s="40"/>
      <c r="S35" s="82"/>
      <c r="T35" s="83"/>
    </row>
    <row r="36" spans="1:20" x14ac:dyDescent="0.25">
      <c r="A36" s="20"/>
      <c r="B36" s="87" t="s">
        <v>37</v>
      </c>
      <c r="C36" s="21">
        <v>1364</v>
      </c>
      <c r="D36" s="22">
        <v>945</v>
      </c>
      <c r="E36" s="29">
        <v>0.69281524926686222</v>
      </c>
      <c r="F36" s="22">
        <v>773</v>
      </c>
      <c r="G36" s="22">
        <v>769</v>
      </c>
      <c r="H36" s="96">
        <v>0.99482535575679176</v>
      </c>
      <c r="I36" s="64">
        <v>591</v>
      </c>
      <c r="J36" s="29">
        <v>0.76455368693402326</v>
      </c>
      <c r="K36" s="65">
        <v>0.12570270021196203</v>
      </c>
      <c r="L36" s="65">
        <v>6.5910641200545697E-2</v>
      </c>
      <c r="M36" s="80"/>
      <c r="N36" s="81"/>
      <c r="O36" s="28">
        <f t="shared" ref="O36:O39" si="8">D36-G36</f>
        <v>176</v>
      </c>
      <c r="P36" s="29">
        <f t="shared" ref="P36:P39" si="9">O36/G36</f>
        <v>0.22886866059817945</v>
      </c>
      <c r="Q36" s="29">
        <v>0.14131897711978467</v>
      </c>
      <c r="R36" s="29">
        <v>0.12114051669817265</v>
      </c>
      <c r="S36" s="82"/>
      <c r="T36" s="84"/>
    </row>
    <row r="37" spans="1:20" x14ac:dyDescent="0.25">
      <c r="A37" s="20"/>
      <c r="B37" s="89" t="s">
        <v>38</v>
      </c>
      <c r="C37" s="32">
        <v>63</v>
      </c>
      <c r="D37" s="33">
        <v>60</v>
      </c>
      <c r="E37" s="40">
        <v>0.95238095238095233</v>
      </c>
      <c r="F37" s="33">
        <v>58</v>
      </c>
      <c r="G37" s="33">
        <v>58</v>
      </c>
      <c r="H37" s="97">
        <v>1</v>
      </c>
      <c r="I37" s="62">
        <v>5</v>
      </c>
      <c r="J37" s="40">
        <v>8.6206896551724144E-2</v>
      </c>
      <c r="K37" s="63">
        <v>5.8059165053912084E-3</v>
      </c>
      <c r="L37" s="63">
        <v>4.9454297407912689E-3</v>
      </c>
      <c r="M37" s="80">
        <v>19</v>
      </c>
      <c r="N37" s="81">
        <v>19</v>
      </c>
      <c r="O37" s="48">
        <f t="shared" si="8"/>
        <v>2</v>
      </c>
      <c r="P37" s="40">
        <f t="shared" si="9"/>
        <v>3.4482758620689655E-2</v>
      </c>
      <c r="Q37" s="40">
        <v>8.9726334679228349E-3</v>
      </c>
      <c r="R37" s="40">
        <v>9.1367359798361688E-3</v>
      </c>
      <c r="S37" s="82">
        <v>19</v>
      </c>
      <c r="T37" s="83">
        <v>19</v>
      </c>
    </row>
    <row r="38" spans="1:20" x14ac:dyDescent="0.25">
      <c r="A38" s="20"/>
      <c r="B38" s="89" t="s">
        <v>39</v>
      </c>
      <c r="C38" s="32">
        <v>1136</v>
      </c>
      <c r="D38" s="33">
        <v>720</v>
      </c>
      <c r="E38" s="40">
        <v>0.63380281690140849</v>
      </c>
      <c r="F38" s="33">
        <v>529</v>
      </c>
      <c r="G38" s="33">
        <v>525</v>
      </c>
      <c r="H38" s="97">
        <v>0.99243856332703217</v>
      </c>
      <c r="I38" s="62">
        <v>607</v>
      </c>
      <c r="J38" s="40">
        <v>1.1474480151228734</v>
      </c>
      <c r="K38" s="63">
        <v>0.10469081190673671</v>
      </c>
      <c r="L38" s="63">
        <v>4.5105729877216914E-2</v>
      </c>
      <c r="M38" s="80">
        <v>3</v>
      </c>
      <c r="N38" s="81">
        <v>9</v>
      </c>
      <c r="O38" s="48">
        <f t="shared" si="8"/>
        <v>195</v>
      </c>
      <c r="P38" s="40">
        <f t="shared" si="9"/>
        <v>0.37142857142857144</v>
      </c>
      <c r="Q38" s="40">
        <v>0.10767160161507403</v>
      </c>
      <c r="R38" s="40">
        <v>8.270321361058601E-2</v>
      </c>
      <c r="S38" s="82">
        <v>3</v>
      </c>
      <c r="T38" s="83">
        <v>6</v>
      </c>
    </row>
    <row r="39" spans="1:20" x14ac:dyDescent="0.25">
      <c r="A39" s="20"/>
      <c r="B39" s="89" t="s">
        <v>40</v>
      </c>
      <c r="C39" s="32">
        <v>165</v>
      </c>
      <c r="D39" s="33">
        <v>165</v>
      </c>
      <c r="E39" s="40">
        <v>1</v>
      </c>
      <c r="F39" s="33">
        <v>186</v>
      </c>
      <c r="G39" s="33">
        <v>186</v>
      </c>
      <c r="H39" s="97">
        <v>1</v>
      </c>
      <c r="I39" s="62">
        <v>-21</v>
      </c>
      <c r="J39" s="40">
        <v>-0.11290322580645161</v>
      </c>
      <c r="K39" s="63">
        <v>1.5205971799834116E-2</v>
      </c>
      <c r="L39" s="63">
        <v>1.5859481582537516E-2</v>
      </c>
      <c r="M39" s="80">
        <v>12</v>
      </c>
      <c r="N39" s="81">
        <v>13</v>
      </c>
      <c r="O39" s="48">
        <f t="shared" si="8"/>
        <v>-21</v>
      </c>
      <c r="P39" s="40">
        <f t="shared" si="9"/>
        <v>-0.11290322580645161</v>
      </c>
      <c r="Q39" s="40">
        <v>2.4674742036787798E-2</v>
      </c>
      <c r="R39" s="40">
        <v>2.9300567107750471E-2</v>
      </c>
      <c r="S39" s="82">
        <v>10</v>
      </c>
      <c r="T39" s="83">
        <v>11</v>
      </c>
    </row>
    <row r="40" spans="1:20" x14ac:dyDescent="0.25">
      <c r="A40" s="20"/>
      <c r="B40" s="89"/>
      <c r="C40" s="32"/>
      <c r="D40" s="33"/>
      <c r="E40" s="40"/>
      <c r="F40" s="33"/>
      <c r="G40" s="33"/>
      <c r="H40" s="97"/>
      <c r="I40" s="62"/>
      <c r="J40" s="40"/>
      <c r="K40" s="63"/>
      <c r="L40" s="63"/>
      <c r="M40" s="80"/>
      <c r="N40" s="81"/>
      <c r="O40" s="48"/>
      <c r="P40" s="40"/>
      <c r="Q40" s="40"/>
      <c r="R40" s="40"/>
      <c r="S40" s="82"/>
      <c r="T40" s="83"/>
    </row>
    <row r="41" spans="1:20" x14ac:dyDescent="0.25">
      <c r="A41" s="20"/>
      <c r="B41" s="87" t="s">
        <v>41</v>
      </c>
      <c r="C41" s="21">
        <v>237</v>
      </c>
      <c r="D41" s="22">
        <v>235</v>
      </c>
      <c r="E41" s="29">
        <v>0.99156118143459915</v>
      </c>
      <c r="F41" s="22">
        <v>316</v>
      </c>
      <c r="G41" s="22">
        <v>316</v>
      </c>
      <c r="H41" s="96">
        <v>1</v>
      </c>
      <c r="I41" s="64">
        <v>-79</v>
      </c>
      <c r="J41" s="29">
        <v>-0.25</v>
      </c>
      <c r="K41" s="65">
        <v>2.1841304948852641E-2</v>
      </c>
      <c r="L41" s="65">
        <v>2.6944065484311049E-2</v>
      </c>
      <c r="M41" s="80"/>
      <c r="N41" s="81"/>
      <c r="O41" s="28">
        <f t="shared" ref="O41:O43" si="10">D41-G41</f>
        <v>-81</v>
      </c>
      <c r="P41" s="29">
        <f t="shared" ref="P41:P43" si="11">O41/G41</f>
        <v>-0.25632911392405061</v>
      </c>
      <c r="Q41" s="29">
        <v>3.5142814416031107E-2</v>
      </c>
      <c r="R41" s="29"/>
      <c r="S41" s="82"/>
      <c r="T41" s="84"/>
    </row>
    <row r="42" spans="1:20" x14ac:dyDescent="0.25">
      <c r="A42" s="20"/>
      <c r="B42" s="89" t="s">
        <v>42</v>
      </c>
      <c r="C42" s="32">
        <v>12</v>
      </c>
      <c r="D42" s="33">
        <v>12</v>
      </c>
      <c r="E42" s="40">
        <v>1</v>
      </c>
      <c r="F42" s="33">
        <v>11</v>
      </c>
      <c r="G42" s="33">
        <v>11</v>
      </c>
      <c r="H42" s="97">
        <v>1</v>
      </c>
      <c r="I42" s="62">
        <v>1</v>
      </c>
      <c r="J42" s="40">
        <v>9.0909090909090912E-2</v>
      </c>
      <c r="K42" s="79">
        <v>1.105888858169754E-3</v>
      </c>
      <c r="L42" s="79">
        <v>9.3792633015006826E-4</v>
      </c>
      <c r="M42" s="80">
        <v>24</v>
      </c>
      <c r="N42" s="81">
        <v>24</v>
      </c>
      <c r="O42" s="48">
        <f t="shared" si="10"/>
        <v>1</v>
      </c>
      <c r="P42" s="40">
        <f t="shared" si="11"/>
        <v>9.0909090909090912E-2</v>
      </c>
      <c r="Q42" s="40">
        <v>1.794526693584567E-3</v>
      </c>
      <c r="R42" s="40">
        <v>1.7328292375551355E-3</v>
      </c>
      <c r="S42" s="82">
        <v>24</v>
      </c>
      <c r="T42" s="83">
        <v>24</v>
      </c>
    </row>
    <row r="43" spans="1:20" x14ac:dyDescent="0.25">
      <c r="A43" s="20"/>
      <c r="B43" s="90" t="s">
        <v>43</v>
      </c>
      <c r="C43" s="32">
        <v>1</v>
      </c>
      <c r="D43" s="33">
        <v>1</v>
      </c>
      <c r="E43" s="40">
        <v>1</v>
      </c>
      <c r="F43" s="33">
        <v>5</v>
      </c>
      <c r="G43" s="33">
        <v>5</v>
      </c>
      <c r="H43" s="97">
        <v>1</v>
      </c>
      <c r="I43" s="62">
        <v>-4</v>
      </c>
      <c r="J43" s="40">
        <v>-0.8</v>
      </c>
      <c r="K43" s="79">
        <v>9.2157404847479493E-5</v>
      </c>
      <c r="L43" s="63"/>
      <c r="M43" s="80"/>
      <c r="N43" s="81"/>
      <c r="O43" s="48">
        <f t="shared" si="10"/>
        <v>-4</v>
      </c>
      <c r="P43" s="40">
        <f t="shared" si="11"/>
        <v>-0.8</v>
      </c>
      <c r="Q43" s="40">
        <v>1.4954389113204725E-4</v>
      </c>
      <c r="R43" s="40"/>
      <c r="S43" s="82"/>
      <c r="T43" s="83"/>
    </row>
    <row r="44" spans="1:20" x14ac:dyDescent="0.25">
      <c r="A44" s="20"/>
      <c r="B44" s="90" t="s">
        <v>44</v>
      </c>
      <c r="C44" s="21">
        <v>0</v>
      </c>
      <c r="D44" s="22">
        <v>0</v>
      </c>
      <c r="E44" s="29"/>
      <c r="F44" s="33">
        <v>0</v>
      </c>
      <c r="G44" s="33">
        <v>0</v>
      </c>
      <c r="H44" s="97" t="s">
        <v>45</v>
      </c>
      <c r="I44" s="62"/>
      <c r="J44" s="40"/>
      <c r="K44" s="63"/>
      <c r="L44" s="63"/>
      <c r="M44" s="80"/>
      <c r="N44" s="81"/>
      <c r="O44" s="48"/>
      <c r="P44" s="40"/>
      <c r="Q44" s="40"/>
      <c r="R44" s="40"/>
      <c r="S44" s="82"/>
      <c r="T44" s="83"/>
    </row>
    <row r="45" spans="1:20" x14ac:dyDescent="0.25">
      <c r="A45" s="20"/>
      <c r="B45" s="89" t="s">
        <v>46</v>
      </c>
      <c r="C45" s="32">
        <v>78</v>
      </c>
      <c r="D45" s="33">
        <v>78</v>
      </c>
      <c r="E45" s="40">
        <v>1</v>
      </c>
      <c r="F45" s="33">
        <v>111</v>
      </c>
      <c r="G45" s="33">
        <v>111</v>
      </c>
      <c r="H45" s="97">
        <v>1</v>
      </c>
      <c r="I45" s="62">
        <v>-33</v>
      </c>
      <c r="J45" s="40">
        <v>-0.29729729729729731</v>
      </c>
      <c r="K45" s="63">
        <v>7.1882775781034009E-3</v>
      </c>
      <c r="L45" s="63">
        <v>9.464529331514324E-3</v>
      </c>
      <c r="M45" s="80">
        <v>17</v>
      </c>
      <c r="N45" s="81">
        <v>15</v>
      </c>
      <c r="O45" s="48">
        <f t="shared" ref="O45:O46" si="12">D45-G45</f>
        <v>-33</v>
      </c>
      <c r="P45" s="40">
        <f t="shared" ref="P45:P46" si="13">O45/G45</f>
        <v>-0.29729729729729731</v>
      </c>
      <c r="Q45" s="40">
        <v>1.1664423508299685E-2</v>
      </c>
      <c r="R45" s="40">
        <v>1.7485822306238186E-2</v>
      </c>
      <c r="S45" s="82">
        <v>17</v>
      </c>
      <c r="T45" s="83">
        <v>14</v>
      </c>
    </row>
    <row r="46" spans="1:20" x14ac:dyDescent="0.25">
      <c r="A46" s="20"/>
      <c r="B46" s="89" t="s">
        <v>47</v>
      </c>
      <c r="C46" s="32">
        <v>147</v>
      </c>
      <c r="D46" s="33">
        <v>145</v>
      </c>
      <c r="E46" s="40">
        <v>0.98639455782312924</v>
      </c>
      <c r="F46" s="33">
        <v>194</v>
      </c>
      <c r="G46" s="33">
        <v>194</v>
      </c>
      <c r="H46" s="97">
        <v>1</v>
      </c>
      <c r="I46" s="62">
        <v>-47</v>
      </c>
      <c r="J46" s="40">
        <v>-0.2422680412371134</v>
      </c>
      <c r="K46" s="63">
        <v>1.3547138512579486E-2</v>
      </c>
      <c r="L46" s="63">
        <v>1.6541609822646658E-2</v>
      </c>
      <c r="M46" s="80">
        <v>14</v>
      </c>
      <c r="N46" s="81">
        <v>12</v>
      </c>
      <c r="O46" s="48">
        <f t="shared" si="12"/>
        <v>-49</v>
      </c>
      <c r="P46" s="40">
        <f t="shared" si="13"/>
        <v>-0.25257731958762886</v>
      </c>
      <c r="Q46" s="40">
        <v>2.1683864214146854E-2</v>
      </c>
      <c r="R46" s="40">
        <v>3.0560806553245116E-2</v>
      </c>
      <c r="S46" s="82">
        <v>12</v>
      </c>
      <c r="T46" s="83">
        <v>10</v>
      </c>
    </row>
    <row r="47" spans="1:20" x14ac:dyDescent="0.25">
      <c r="A47" s="20"/>
      <c r="B47" s="89"/>
      <c r="C47" s="32"/>
      <c r="D47" s="33"/>
      <c r="E47" s="40"/>
      <c r="F47" s="33"/>
      <c r="G47" s="33"/>
      <c r="H47" s="97" t="s">
        <v>45</v>
      </c>
      <c r="I47" s="62"/>
      <c r="J47" s="40"/>
      <c r="K47" s="63"/>
      <c r="L47" s="63"/>
      <c r="M47" s="80"/>
      <c r="N47" s="81"/>
      <c r="O47" s="48"/>
      <c r="P47" s="40"/>
      <c r="Q47" s="40"/>
      <c r="R47" s="40"/>
      <c r="S47" s="82"/>
      <c r="T47" s="83"/>
    </row>
    <row r="48" spans="1:20" x14ac:dyDescent="0.25">
      <c r="A48" s="20"/>
      <c r="B48" s="87" t="s">
        <v>48</v>
      </c>
      <c r="C48" s="21">
        <v>463</v>
      </c>
      <c r="D48" s="22">
        <v>421</v>
      </c>
      <c r="E48" s="29">
        <v>0.90928725701943847</v>
      </c>
      <c r="F48" s="22">
        <v>661</v>
      </c>
      <c r="G48" s="22">
        <v>445</v>
      </c>
      <c r="H48" s="96">
        <v>0.67322239031770048</v>
      </c>
      <c r="I48" s="64">
        <v>-198</v>
      </c>
      <c r="J48" s="29">
        <v>-0.29954614220877457</v>
      </c>
      <c r="K48" s="65">
        <v>4.2668878444383003E-2</v>
      </c>
      <c r="L48" s="65">
        <v>5.6360845839017737E-2</v>
      </c>
      <c r="M48" s="80"/>
      <c r="N48" s="81"/>
      <c r="O48" s="28">
        <f t="shared" ref="O48:O49" si="14">D48-G48</f>
        <v>-24</v>
      </c>
      <c r="P48" s="29">
        <f t="shared" ref="P48:P49" si="15">O48/G48</f>
        <v>-5.3932584269662923E-2</v>
      </c>
      <c r="Q48" s="29">
        <v>6.2957978166591891E-2</v>
      </c>
      <c r="R48" s="29">
        <v>7.0100819155639565E-2</v>
      </c>
      <c r="S48" s="82"/>
      <c r="T48" s="84"/>
    </row>
    <row r="49" spans="1:20" x14ac:dyDescent="0.25">
      <c r="A49" s="20"/>
      <c r="B49" s="89" t="s">
        <v>49</v>
      </c>
      <c r="C49" s="32">
        <v>38</v>
      </c>
      <c r="D49" s="33">
        <v>38</v>
      </c>
      <c r="E49" s="40">
        <v>1</v>
      </c>
      <c r="F49" s="33">
        <v>26</v>
      </c>
      <c r="G49" s="33">
        <v>26</v>
      </c>
      <c r="H49" s="97">
        <v>1</v>
      </c>
      <c r="I49" s="62">
        <v>12</v>
      </c>
      <c r="J49" s="40">
        <v>0.46153846153846156</v>
      </c>
      <c r="K49" s="63">
        <v>3.5019813842042209E-3</v>
      </c>
      <c r="L49" s="63">
        <v>2.2169167803547068E-3</v>
      </c>
      <c r="M49" s="80">
        <v>21</v>
      </c>
      <c r="N49" s="81">
        <v>22</v>
      </c>
      <c r="O49" s="48">
        <f t="shared" si="14"/>
        <v>12</v>
      </c>
      <c r="P49" s="40">
        <f t="shared" si="15"/>
        <v>0.46153846153846156</v>
      </c>
      <c r="Q49" s="40">
        <v>5.6826678630177959E-3</v>
      </c>
      <c r="R49" s="40">
        <v>4.0957781978575927E-3</v>
      </c>
      <c r="S49" s="82">
        <v>21</v>
      </c>
      <c r="T49" s="83">
        <v>22</v>
      </c>
    </row>
    <row r="50" spans="1:20" x14ac:dyDescent="0.25">
      <c r="A50" s="20"/>
      <c r="B50" s="90" t="s">
        <v>50</v>
      </c>
      <c r="C50" s="32">
        <v>0</v>
      </c>
      <c r="D50" s="33">
        <v>0</v>
      </c>
      <c r="E50" s="40"/>
      <c r="F50" s="33">
        <v>0</v>
      </c>
      <c r="G50" s="33">
        <v>0</v>
      </c>
      <c r="H50" s="97" t="s">
        <v>45</v>
      </c>
      <c r="I50" s="62" t="s">
        <v>45</v>
      </c>
      <c r="J50" s="40" t="s">
        <v>45</v>
      </c>
      <c r="K50" s="63" t="s">
        <v>45</v>
      </c>
      <c r="L50" s="63" t="s">
        <v>45</v>
      </c>
      <c r="M50" s="80"/>
      <c r="N50" s="81"/>
      <c r="O50" s="48"/>
      <c r="P50" s="40"/>
      <c r="Q50" s="40"/>
      <c r="R50" s="40"/>
      <c r="S50" s="82"/>
      <c r="T50" s="83"/>
    </row>
    <row r="51" spans="1:20" x14ac:dyDescent="0.25">
      <c r="A51" s="20"/>
      <c r="B51" s="90" t="s">
        <v>51</v>
      </c>
      <c r="C51" s="32">
        <v>2</v>
      </c>
      <c r="D51" s="33">
        <v>2</v>
      </c>
      <c r="E51" s="40">
        <v>1</v>
      </c>
      <c r="F51" s="33">
        <v>0</v>
      </c>
      <c r="G51" s="33">
        <v>0</v>
      </c>
      <c r="H51" s="97" t="s">
        <v>45</v>
      </c>
      <c r="I51" s="62"/>
      <c r="J51" s="40" t="s">
        <v>45</v>
      </c>
      <c r="K51" s="63"/>
      <c r="L51" s="63" t="s">
        <v>45</v>
      </c>
      <c r="M51" s="80"/>
      <c r="N51" s="81"/>
      <c r="O51" s="48"/>
      <c r="P51" s="40"/>
      <c r="Q51" s="40">
        <v>2.990877822640945E-4</v>
      </c>
      <c r="R51" s="40"/>
      <c r="S51" s="82"/>
      <c r="T51" s="83"/>
    </row>
    <row r="52" spans="1:20" x14ac:dyDescent="0.25">
      <c r="A52" s="20"/>
      <c r="B52" s="89" t="s">
        <v>52</v>
      </c>
      <c r="C52" s="32">
        <v>108</v>
      </c>
      <c r="D52" s="33">
        <v>108</v>
      </c>
      <c r="E52" s="40">
        <v>1</v>
      </c>
      <c r="F52" s="33">
        <v>130</v>
      </c>
      <c r="G52" s="33">
        <v>130</v>
      </c>
      <c r="H52" s="97">
        <v>1</v>
      </c>
      <c r="I52" s="62">
        <v>-22</v>
      </c>
      <c r="J52" s="40">
        <v>-0.16923076923076924</v>
      </c>
      <c r="K52" s="63">
        <v>9.9529997235277851E-3</v>
      </c>
      <c r="L52" s="63">
        <v>1.1084583901773533E-2</v>
      </c>
      <c r="M52" s="80">
        <v>15</v>
      </c>
      <c r="N52" s="81">
        <v>14</v>
      </c>
      <c r="O52" s="48">
        <f t="shared" ref="O52:O53" si="16">D52-G52</f>
        <v>-22</v>
      </c>
      <c r="P52" s="40">
        <f t="shared" ref="P52:P53" si="17">O52/G52</f>
        <v>-0.16923076923076924</v>
      </c>
      <c r="Q52" s="40">
        <v>1.6150740242261104E-2</v>
      </c>
      <c r="R52" s="40">
        <v>2.0478890989287964E-2</v>
      </c>
      <c r="S52" s="82">
        <v>14</v>
      </c>
      <c r="T52" s="83">
        <v>13</v>
      </c>
    </row>
    <row r="53" spans="1:20" x14ac:dyDescent="0.25">
      <c r="A53" s="20"/>
      <c r="B53" s="89" t="s">
        <v>53</v>
      </c>
      <c r="C53" s="32">
        <v>25</v>
      </c>
      <c r="D53" s="33">
        <v>25</v>
      </c>
      <c r="E53" s="40">
        <v>1</v>
      </c>
      <c r="F53" s="33">
        <v>43</v>
      </c>
      <c r="G53" s="33">
        <v>35</v>
      </c>
      <c r="H53" s="97">
        <v>0.81395348837209303</v>
      </c>
      <c r="I53" s="62">
        <v>-18</v>
      </c>
      <c r="J53" s="40">
        <v>-0.41860465116279072</v>
      </c>
      <c r="K53" s="63">
        <v>2.3039351211869875E-3</v>
      </c>
      <c r="L53" s="63">
        <v>3.6664392905866303E-3</v>
      </c>
      <c r="M53" s="80">
        <v>22</v>
      </c>
      <c r="N53" s="81">
        <v>20</v>
      </c>
      <c r="O53" s="48">
        <f t="shared" si="16"/>
        <v>-10</v>
      </c>
      <c r="P53" s="40">
        <f t="shared" si="17"/>
        <v>-0.2857142857142857</v>
      </c>
      <c r="Q53" s="40">
        <v>3.7385972783011813E-3</v>
      </c>
      <c r="R53" s="40">
        <v>5.5135475740390677E-3</v>
      </c>
      <c r="S53" s="82">
        <v>22</v>
      </c>
      <c r="T53" s="83">
        <v>21</v>
      </c>
    </row>
    <row r="54" spans="1:20" x14ac:dyDescent="0.25">
      <c r="A54" s="20"/>
      <c r="B54" s="90" t="s">
        <v>54</v>
      </c>
      <c r="C54" s="32">
        <v>1</v>
      </c>
      <c r="D54" s="33">
        <v>1</v>
      </c>
      <c r="E54" s="40">
        <v>1</v>
      </c>
      <c r="F54" s="33">
        <v>0</v>
      </c>
      <c r="G54" s="33">
        <v>0</v>
      </c>
      <c r="H54" s="97" t="s">
        <v>45</v>
      </c>
      <c r="I54" s="62"/>
      <c r="J54" s="40" t="s">
        <v>45</v>
      </c>
      <c r="K54" s="63">
        <v>9.2157404847479493E-5</v>
      </c>
      <c r="L54" s="63" t="s">
        <v>45</v>
      </c>
      <c r="M54" s="80"/>
      <c r="N54" s="81"/>
      <c r="O54" s="48"/>
      <c r="P54" s="40"/>
      <c r="Q54" s="40">
        <v>1.4954389113204725E-4</v>
      </c>
      <c r="R54" s="40"/>
      <c r="S54" s="82"/>
      <c r="T54" s="83"/>
    </row>
    <row r="55" spans="1:20" x14ac:dyDescent="0.25">
      <c r="A55" s="20"/>
      <c r="B55" s="90" t="s">
        <v>55</v>
      </c>
      <c r="C55" s="32">
        <v>4</v>
      </c>
      <c r="D55" s="33">
        <v>4</v>
      </c>
      <c r="E55" s="40">
        <v>1</v>
      </c>
      <c r="F55" s="33">
        <v>2</v>
      </c>
      <c r="G55" s="33">
        <v>2</v>
      </c>
      <c r="H55" s="97">
        <v>1</v>
      </c>
      <c r="I55" s="62">
        <v>2</v>
      </c>
      <c r="J55" s="40">
        <v>1</v>
      </c>
      <c r="K55" s="63">
        <v>3.6862961938991797E-4</v>
      </c>
      <c r="L55" s="63">
        <v>1.7053206002728513E-4</v>
      </c>
      <c r="M55" s="80"/>
      <c r="N55" s="81"/>
      <c r="O55" s="48">
        <f>D55-G55</f>
        <v>2</v>
      </c>
      <c r="P55" s="40">
        <f>O55/G55</f>
        <v>1</v>
      </c>
      <c r="Q55" s="40">
        <v>5.98175564528189E-4</v>
      </c>
      <c r="R55" s="40"/>
      <c r="S55" s="82"/>
      <c r="T55" s="83"/>
    </row>
    <row r="56" spans="1:20" x14ac:dyDescent="0.25">
      <c r="A56" s="20"/>
      <c r="B56" s="89" t="s">
        <v>56</v>
      </c>
      <c r="C56" s="32">
        <v>203</v>
      </c>
      <c r="D56" s="33">
        <v>161</v>
      </c>
      <c r="E56" s="40">
        <v>0.7931034482758621</v>
      </c>
      <c r="F56" s="33">
        <v>379</v>
      </c>
      <c r="G56" s="33">
        <v>171</v>
      </c>
      <c r="H56" s="97">
        <v>0.45118733509234826</v>
      </c>
      <c r="I56" s="62">
        <v>-176</v>
      </c>
      <c r="J56" s="40">
        <v>-0.46437994722955145</v>
      </c>
      <c r="K56" s="63">
        <v>1.8707953184038336E-2</v>
      </c>
      <c r="L56" s="63">
        <v>3.2315825375170533E-2</v>
      </c>
      <c r="M56" s="80">
        <v>10</v>
      </c>
      <c r="N56" s="81">
        <v>10</v>
      </c>
      <c r="O56" s="48">
        <v>-10</v>
      </c>
      <c r="P56" s="40">
        <v>-5.8479532163742687E-2</v>
      </c>
      <c r="Q56" s="40">
        <v>2.4076566472259607E-2</v>
      </c>
      <c r="R56" s="40">
        <v>2.6937618147448016E-2</v>
      </c>
      <c r="S56" s="82">
        <v>11</v>
      </c>
      <c r="T56" s="83">
        <v>12</v>
      </c>
    </row>
    <row r="57" spans="1:20" x14ac:dyDescent="0.25">
      <c r="A57" s="20"/>
      <c r="B57" s="89" t="s">
        <v>57</v>
      </c>
      <c r="C57" s="32">
        <v>89</v>
      </c>
      <c r="D57" s="33">
        <v>89</v>
      </c>
      <c r="E57" s="40">
        <v>1</v>
      </c>
      <c r="F57" s="33">
        <v>83</v>
      </c>
      <c r="G57" s="33">
        <v>83</v>
      </c>
      <c r="H57" s="97">
        <v>1</v>
      </c>
      <c r="I57" s="62">
        <v>6</v>
      </c>
      <c r="J57" s="40">
        <v>7.2289156626506021E-2</v>
      </c>
      <c r="K57" s="63">
        <v>8.2020090314256743E-3</v>
      </c>
      <c r="L57" s="63">
        <v>7.0770804911323331E-3</v>
      </c>
      <c r="M57" s="80">
        <v>16</v>
      </c>
      <c r="N57" s="81">
        <v>17</v>
      </c>
      <c r="O57" s="48">
        <v>-9</v>
      </c>
      <c r="P57" s="40">
        <v>0.94152046783625698</v>
      </c>
      <c r="Q57" s="40">
        <v>1.3309406310752206E-2</v>
      </c>
      <c r="R57" s="40">
        <v>1.3074984247006932E-2</v>
      </c>
      <c r="S57" s="82">
        <v>15</v>
      </c>
      <c r="T57" s="83">
        <v>16</v>
      </c>
    </row>
    <row r="58" spans="1:20" x14ac:dyDescent="0.25">
      <c r="A58" s="20"/>
      <c r="B58" s="90" t="s">
        <v>58</v>
      </c>
      <c r="C58" s="32">
        <v>12</v>
      </c>
      <c r="D58" s="33">
        <v>12</v>
      </c>
      <c r="E58" s="40">
        <v>1</v>
      </c>
      <c r="F58" s="33">
        <v>21</v>
      </c>
      <c r="G58" s="33">
        <v>21</v>
      </c>
      <c r="H58" s="97">
        <v>1</v>
      </c>
      <c r="I58" s="62">
        <v>-9</v>
      </c>
      <c r="J58" s="40">
        <v>-0.42857142857142855</v>
      </c>
      <c r="K58" s="63">
        <v>1.105888858169754E-3</v>
      </c>
      <c r="L58" s="63">
        <v>1.7905866302864938E-3</v>
      </c>
      <c r="M58" s="80"/>
      <c r="N58" s="81"/>
      <c r="O58" s="48">
        <v>-9</v>
      </c>
      <c r="P58" s="40">
        <v>-0.42857142857142855</v>
      </c>
      <c r="Q58" s="40">
        <v>1.794526693584567E-3</v>
      </c>
      <c r="R58" s="40">
        <v>3.3081285444234404E-3</v>
      </c>
      <c r="S58" s="82"/>
      <c r="T58" s="83"/>
    </row>
    <row r="59" spans="1:20" x14ac:dyDescent="0.25">
      <c r="A59" s="20"/>
      <c r="B59" s="91"/>
      <c r="C59" s="32"/>
      <c r="D59" s="33"/>
      <c r="E59" s="40"/>
      <c r="F59" s="33"/>
      <c r="G59" s="33"/>
      <c r="H59" s="97"/>
      <c r="I59" s="62" t="s">
        <v>45</v>
      </c>
      <c r="J59" s="40" t="s">
        <v>45</v>
      </c>
      <c r="K59" s="63" t="s">
        <v>45</v>
      </c>
      <c r="L59" s="63" t="s">
        <v>45</v>
      </c>
      <c r="M59" s="80"/>
      <c r="N59" s="81"/>
      <c r="O59" s="48"/>
      <c r="P59" s="40"/>
      <c r="Q59" s="40"/>
      <c r="R59" s="40"/>
      <c r="S59" s="82"/>
      <c r="T59" s="83"/>
    </row>
    <row r="60" spans="1:20" x14ac:dyDescent="0.25">
      <c r="A60" s="20"/>
      <c r="B60" s="87" t="s">
        <v>59</v>
      </c>
      <c r="C60" s="21">
        <v>424</v>
      </c>
      <c r="D60" s="22">
        <v>390</v>
      </c>
      <c r="E60" s="29">
        <v>0.91981132075471694</v>
      </c>
      <c r="F60" s="22">
        <v>460</v>
      </c>
      <c r="G60" s="22">
        <v>361</v>
      </c>
      <c r="H60" s="96">
        <v>0.7847826086956522</v>
      </c>
      <c r="I60" s="64">
        <v>-36</v>
      </c>
      <c r="J60" s="29">
        <v>-7.8260869565217397E-2</v>
      </c>
      <c r="K60" s="65">
        <v>3.9074739655331307E-2</v>
      </c>
      <c r="L60" s="65">
        <v>3.9222373806275579E-2</v>
      </c>
      <c r="M60" s="80"/>
      <c r="N60" s="81"/>
      <c r="O60" s="48">
        <f t="shared" ref="O60:O65" si="18">D60-G60</f>
        <v>29</v>
      </c>
      <c r="P60" s="40">
        <f t="shared" ref="P60:P65" si="19">O60/G60</f>
        <v>8.0332409972299165E-2</v>
      </c>
      <c r="Q60" s="40">
        <v>5.8322117541498429E-2</v>
      </c>
      <c r="R60" s="40"/>
      <c r="S60" s="82"/>
      <c r="T60" s="84"/>
    </row>
    <row r="61" spans="1:20" x14ac:dyDescent="0.25">
      <c r="A61" s="20"/>
      <c r="B61" s="89" t="s">
        <v>60</v>
      </c>
      <c r="C61" s="32">
        <v>48</v>
      </c>
      <c r="D61" s="33">
        <v>48</v>
      </c>
      <c r="E61" s="40">
        <v>1</v>
      </c>
      <c r="F61" s="33">
        <v>42</v>
      </c>
      <c r="G61" s="33">
        <v>42</v>
      </c>
      <c r="H61" s="97">
        <v>1</v>
      </c>
      <c r="I61" s="62">
        <v>6</v>
      </c>
      <c r="J61" s="40">
        <v>0.14285714285714285</v>
      </c>
      <c r="K61" s="63">
        <v>4.4235554326790159E-3</v>
      </c>
      <c r="L61" s="63">
        <v>3.5811732605729877E-3</v>
      </c>
      <c r="M61" s="80">
        <v>20</v>
      </c>
      <c r="N61" s="81">
        <v>21</v>
      </c>
      <c r="O61" s="48">
        <f t="shared" si="18"/>
        <v>6</v>
      </c>
      <c r="P61" s="40">
        <f t="shared" si="19"/>
        <v>0.14285714285714285</v>
      </c>
      <c r="Q61" s="40">
        <v>7.1781067743382681E-3</v>
      </c>
      <c r="R61" s="40">
        <v>6.6162570888468808E-3</v>
      </c>
      <c r="S61" s="82">
        <v>20</v>
      </c>
      <c r="T61" s="83">
        <v>20</v>
      </c>
    </row>
    <row r="62" spans="1:20" x14ac:dyDescent="0.25">
      <c r="A62" s="20"/>
      <c r="B62" s="89" t="s">
        <v>61</v>
      </c>
      <c r="C62" s="32">
        <v>21</v>
      </c>
      <c r="D62" s="33">
        <v>19</v>
      </c>
      <c r="E62" s="40">
        <v>0.90476190476190477</v>
      </c>
      <c r="F62" s="33">
        <v>21</v>
      </c>
      <c r="G62" s="33">
        <v>19</v>
      </c>
      <c r="H62" s="97">
        <v>0.90476190476190477</v>
      </c>
      <c r="I62" s="62">
        <v>0</v>
      </c>
      <c r="J62" s="40">
        <v>0</v>
      </c>
      <c r="K62" s="63">
        <v>1.9353055017970694E-3</v>
      </c>
      <c r="L62" s="63">
        <v>1.7905866302864938E-3</v>
      </c>
      <c r="M62" s="80">
        <v>23</v>
      </c>
      <c r="N62" s="81">
        <v>23</v>
      </c>
      <c r="O62" s="48">
        <f t="shared" si="18"/>
        <v>0</v>
      </c>
      <c r="P62" s="40">
        <f t="shared" si="19"/>
        <v>0</v>
      </c>
      <c r="Q62" s="40">
        <v>2.8413339315088979E-3</v>
      </c>
      <c r="R62" s="40">
        <v>2.9930686830497793E-3</v>
      </c>
      <c r="S62" s="82">
        <v>23</v>
      </c>
      <c r="T62" s="83">
        <v>23</v>
      </c>
    </row>
    <row r="63" spans="1:20" x14ac:dyDescent="0.25">
      <c r="A63" s="20"/>
      <c r="B63" s="89" t="s">
        <v>62</v>
      </c>
      <c r="C63" s="32">
        <v>155</v>
      </c>
      <c r="D63" s="33">
        <v>133</v>
      </c>
      <c r="E63" s="40">
        <v>0.85806451612903223</v>
      </c>
      <c r="F63" s="33">
        <v>100</v>
      </c>
      <c r="G63" s="33">
        <v>86</v>
      </c>
      <c r="H63" s="97">
        <v>0.86</v>
      </c>
      <c r="I63" s="62">
        <v>55</v>
      </c>
      <c r="J63" s="40">
        <v>0.55000000000000004</v>
      </c>
      <c r="K63" s="63">
        <v>1.4284397751359321E-2</v>
      </c>
      <c r="L63" s="63">
        <v>8.5266030013642566E-3</v>
      </c>
      <c r="M63" s="80">
        <v>13</v>
      </c>
      <c r="N63" s="81">
        <v>16</v>
      </c>
      <c r="O63" s="48">
        <f t="shared" si="18"/>
        <v>47</v>
      </c>
      <c r="P63" s="40">
        <f t="shared" si="19"/>
        <v>0.54651162790697672</v>
      </c>
      <c r="Q63" s="40">
        <v>1.9889337520562284E-2</v>
      </c>
      <c r="R63" s="40">
        <v>1.3547574039067423E-2</v>
      </c>
      <c r="S63" s="82">
        <v>13</v>
      </c>
      <c r="T63" s="83">
        <v>15</v>
      </c>
    </row>
    <row r="64" spans="1:20" x14ac:dyDescent="0.25">
      <c r="A64" s="20"/>
      <c r="B64" s="89" t="s">
        <v>63</v>
      </c>
      <c r="C64" s="32">
        <v>200</v>
      </c>
      <c r="D64" s="33">
        <v>190</v>
      </c>
      <c r="E64" s="40">
        <v>0.95</v>
      </c>
      <c r="F64" s="33">
        <v>297</v>
      </c>
      <c r="G64" s="33">
        <v>214</v>
      </c>
      <c r="H64" s="97">
        <v>0.72053872053872059</v>
      </c>
      <c r="I64" s="62">
        <v>-97</v>
      </c>
      <c r="J64" s="40">
        <v>-0.32659932659932661</v>
      </c>
      <c r="K64" s="63">
        <v>1.84314809694959E-2</v>
      </c>
      <c r="L64" s="63">
        <v>2.5324010914051842E-2</v>
      </c>
      <c r="M64" s="80">
        <v>11</v>
      </c>
      <c r="N64" s="81">
        <v>11</v>
      </c>
      <c r="O64" s="48">
        <f t="shared" si="18"/>
        <v>-24</v>
      </c>
      <c r="P64" s="40">
        <f t="shared" si="19"/>
        <v>-0.11214953271028037</v>
      </c>
      <c r="Q64" s="40">
        <v>2.8413339315088978E-2</v>
      </c>
      <c r="R64" s="40">
        <v>3.3711405166981727E-2</v>
      </c>
      <c r="S64" s="82">
        <v>9</v>
      </c>
      <c r="T64" s="66">
        <v>9</v>
      </c>
    </row>
    <row r="65" spans="1:20" x14ac:dyDescent="0.25">
      <c r="A65" s="20"/>
      <c r="B65" s="90" t="s">
        <v>64</v>
      </c>
      <c r="C65" s="32">
        <v>18</v>
      </c>
      <c r="D65" s="33">
        <v>18</v>
      </c>
      <c r="E65" s="40">
        <v>1</v>
      </c>
      <c r="F65" s="33">
        <v>100</v>
      </c>
      <c r="G65" s="33">
        <v>28</v>
      </c>
      <c r="H65" s="97">
        <v>0.28000000000000003</v>
      </c>
      <c r="I65" s="62">
        <v>-82</v>
      </c>
      <c r="J65" s="40">
        <v>-0.82</v>
      </c>
      <c r="K65" s="63">
        <v>1.6588332872546309E-3</v>
      </c>
      <c r="L65" s="63">
        <v>8.5266030013642566E-3</v>
      </c>
      <c r="M65" s="37"/>
      <c r="N65" s="57"/>
      <c r="O65" s="48">
        <f t="shared" si="18"/>
        <v>-10</v>
      </c>
      <c r="P65" s="40">
        <f t="shared" si="19"/>
        <v>-0.35714285714285715</v>
      </c>
      <c r="Q65" s="40">
        <v>2.6917900403768506E-3</v>
      </c>
      <c r="R65" s="40">
        <v>4.4108380592312538E-3</v>
      </c>
      <c r="S65" s="33"/>
      <c r="T65" s="59"/>
    </row>
    <row r="66" spans="1:20" ht="15.75" thickBot="1" x14ac:dyDescent="0.3">
      <c r="B66" s="92"/>
      <c r="C66" s="67"/>
      <c r="D66" s="68"/>
      <c r="E66" s="68"/>
      <c r="F66" s="69"/>
      <c r="G66" s="68"/>
      <c r="H66" s="98"/>
      <c r="I66" s="78"/>
      <c r="J66" s="70"/>
      <c r="K66" s="70"/>
      <c r="L66" s="68"/>
      <c r="M66" s="68"/>
      <c r="N66" s="71"/>
      <c r="O66" s="69"/>
      <c r="P66" s="68"/>
      <c r="Q66" s="68"/>
      <c r="R66" s="68"/>
      <c r="S66" s="68"/>
      <c r="T66" s="72"/>
    </row>
    <row r="67" spans="1:20" x14ac:dyDescent="0.25">
      <c r="B67" s="3"/>
      <c r="C67" s="3"/>
      <c r="D67" s="3"/>
      <c r="E67" s="3"/>
      <c r="F67" s="3"/>
      <c r="G67" s="3"/>
      <c r="H67" s="3"/>
      <c r="I67" s="73"/>
      <c r="J67" s="3"/>
      <c r="K67" s="3"/>
      <c r="L67" s="3"/>
      <c r="M67" s="3"/>
      <c r="N67" s="4"/>
      <c r="O67" s="3"/>
      <c r="P67" s="3"/>
      <c r="Q67" s="3"/>
      <c r="R67" s="3"/>
      <c r="S67" s="3"/>
      <c r="T67" s="3"/>
    </row>
    <row r="68" spans="1:20" x14ac:dyDescent="0.25">
      <c r="B68" s="2" t="s">
        <v>65</v>
      </c>
      <c r="C68" s="3"/>
      <c r="D68" s="3"/>
      <c r="E68" s="3"/>
      <c r="F68" s="3"/>
      <c r="G68" s="3"/>
      <c r="H68" s="3"/>
      <c r="I68" s="73"/>
      <c r="J68" s="3"/>
      <c r="K68" s="3"/>
      <c r="L68" s="3"/>
      <c r="M68" s="3"/>
      <c r="N68" s="4"/>
      <c r="O68" s="3"/>
      <c r="P68" s="3"/>
      <c r="Q68" s="3"/>
      <c r="R68" s="3"/>
      <c r="S68" s="3"/>
      <c r="T68" s="3"/>
    </row>
    <row r="69" spans="1:20" x14ac:dyDescent="0.25">
      <c r="B69" s="2" t="s">
        <v>66</v>
      </c>
      <c r="C69" s="3"/>
      <c r="D69" s="3"/>
      <c r="E69" s="3"/>
      <c r="F69" s="3"/>
      <c r="G69" s="3"/>
      <c r="H69" s="3"/>
      <c r="I69" s="73"/>
      <c r="J69" s="3"/>
      <c r="K69" s="3"/>
      <c r="L69" s="3"/>
      <c r="M69" s="3"/>
      <c r="N69" s="4"/>
      <c r="O69" s="3"/>
      <c r="P69" s="3"/>
      <c r="Q69" s="3"/>
      <c r="R69" s="3"/>
      <c r="S69" s="3"/>
      <c r="T69" s="3"/>
    </row>
    <row r="70" spans="1:20" x14ac:dyDescent="0.25">
      <c r="B70" s="3" t="s">
        <v>67</v>
      </c>
      <c r="C70" s="3"/>
      <c r="D70" s="3"/>
      <c r="E70" s="3"/>
      <c r="F70" s="3"/>
      <c r="G70" s="3"/>
      <c r="H70" s="3"/>
      <c r="I70" s="73"/>
      <c r="J70" s="3"/>
      <c r="K70" s="3"/>
      <c r="L70" s="3"/>
      <c r="M70" s="3"/>
      <c r="N70" s="4"/>
      <c r="O70" s="3"/>
      <c r="P70" s="3"/>
      <c r="Q70" s="3"/>
      <c r="R70" s="3"/>
      <c r="S70" s="3"/>
      <c r="T70" s="3"/>
    </row>
    <row r="71" spans="1:20" x14ac:dyDescent="0.25">
      <c r="B71" s="3" t="s">
        <v>68</v>
      </c>
      <c r="C71" s="3"/>
      <c r="D71" s="3"/>
      <c r="E71" s="3"/>
      <c r="F71" s="3"/>
      <c r="G71" s="3"/>
      <c r="H71" s="3"/>
      <c r="I71" s="73"/>
      <c r="J71" s="3"/>
      <c r="K71" s="3"/>
      <c r="L71" s="3"/>
      <c r="M71" s="3"/>
      <c r="N71" s="4"/>
      <c r="O71" s="3"/>
      <c r="P71" s="3"/>
      <c r="Q71" s="3"/>
      <c r="R71" s="3"/>
      <c r="S71" s="3"/>
      <c r="T71" s="3"/>
    </row>
    <row r="72" spans="1:20" x14ac:dyDescent="0.25">
      <c r="B72" s="3" t="s">
        <v>69</v>
      </c>
      <c r="C72" s="3"/>
      <c r="D72" s="3"/>
      <c r="E72" s="3"/>
      <c r="F72" s="3"/>
      <c r="G72" s="3"/>
      <c r="H72" s="3"/>
      <c r="I72" s="73"/>
      <c r="J72" s="3"/>
      <c r="K72" s="3"/>
      <c r="L72" s="3"/>
      <c r="M72" s="3"/>
      <c r="N72" s="4"/>
      <c r="O72" s="3"/>
      <c r="P72" s="3"/>
      <c r="Q72" s="3"/>
      <c r="R72" s="3"/>
      <c r="S72" s="3"/>
      <c r="T72" s="3"/>
    </row>
    <row r="73" spans="1:20" x14ac:dyDescent="0.25">
      <c r="B73" s="3" t="s">
        <v>70</v>
      </c>
      <c r="C73" s="3"/>
      <c r="D73" s="3"/>
      <c r="E73" s="3"/>
      <c r="F73" s="3"/>
      <c r="G73" s="3"/>
      <c r="H73" s="3"/>
      <c r="I73" s="73"/>
      <c r="J73" s="3"/>
      <c r="K73" s="3"/>
      <c r="L73" s="3"/>
      <c r="M73" s="3"/>
      <c r="N73" s="4"/>
      <c r="O73" s="3"/>
      <c r="P73" s="3"/>
      <c r="Q73" s="3"/>
      <c r="R73" s="3"/>
      <c r="S73" s="3"/>
      <c r="T73" s="3"/>
    </row>
    <row r="74" spans="1:20" x14ac:dyDescent="0.25">
      <c r="B74" s="3" t="s">
        <v>71</v>
      </c>
      <c r="C74" s="3"/>
      <c r="D74" s="3"/>
      <c r="E74" s="3"/>
      <c r="F74" s="3"/>
      <c r="G74" s="3"/>
      <c r="H74" s="3"/>
      <c r="I74" s="73"/>
      <c r="J74" s="3"/>
      <c r="K74" s="3"/>
      <c r="L74" s="3"/>
      <c r="M74" s="3"/>
      <c r="N74" s="4"/>
      <c r="O74" s="3"/>
      <c r="P74" s="3"/>
      <c r="Q74" s="3"/>
      <c r="R74" s="3"/>
      <c r="S74" s="3"/>
      <c r="T74" s="3"/>
    </row>
    <row r="75" spans="1:20" x14ac:dyDescent="0.25">
      <c r="B75" s="3" t="s">
        <v>72</v>
      </c>
      <c r="C75" s="3"/>
      <c r="D75" s="3"/>
      <c r="E75" s="3"/>
      <c r="F75" s="3"/>
      <c r="G75" s="3"/>
      <c r="H75" s="3"/>
      <c r="I75" s="73"/>
      <c r="J75" s="3"/>
      <c r="K75" s="3"/>
      <c r="L75" s="3"/>
      <c r="M75" s="3"/>
      <c r="N75" s="4"/>
      <c r="O75" s="3"/>
      <c r="P75" s="3"/>
      <c r="Q75" s="3"/>
      <c r="R75" s="3"/>
      <c r="S75" s="3"/>
      <c r="T75" s="3"/>
    </row>
    <row r="76" spans="1:20" x14ac:dyDescent="0.25">
      <c r="B76" s="3" t="s">
        <v>73</v>
      </c>
      <c r="C76" s="2"/>
      <c r="D76" s="2"/>
      <c r="E76" s="2"/>
      <c r="F76" s="2"/>
      <c r="G76" s="2"/>
      <c r="H76" s="2"/>
      <c r="I76" s="73"/>
      <c r="J76" s="3"/>
      <c r="K76" s="3"/>
      <c r="L76" s="3"/>
      <c r="M76" s="3"/>
      <c r="N76" s="4"/>
      <c r="O76" s="3"/>
      <c r="P76" s="3"/>
      <c r="Q76" s="3"/>
      <c r="R76" s="3"/>
      <c r="S76" s="3"/>
      <c r="T76" s="3"/>
    </row>
    <row r="77" spans="1:20" x14ac:dyDescent="0.25">
      <c r="B77" s="3" t="s">
        <v>74</v>
      </c>
      <c r="C77" s="2"/>
      <c r="D77" s="2"/>
      <c r="E77" s="2"/>
      <c r="F77" s="2"/>
      <c r="G77" s="2"/>
      <c r="H77" s="2"/>
      <c r="I77" s="73"/>
      <c r="J77" s="3"/>
      <c r="K77" s="3"/>
      <c r="L77" s="3"/>
      <c r="M77" s="3"/>
      <c r="N77" s="4"/>
      <c r="O77" s="3"/>
      <c r="P77" s="3"/>
      <c r="Q77" s="3"/>
      <c r="R77" s="3"/>
      <c r="S77" s="3"/>
      <c r="T77" s="3"/>
    </row>
    <row r="78" spans="1:20" x14ac:dyDescent="0.25">
      <c r="B78" s="3" t="s">
        <v>75</v>
      </c>
      <c r="C78" s="3"/>
      <c r="D78" s="3"/>
      <c r="E78" s="3"/>
      <c r="F78" s="3"/>
      <c r="G78" s="3"/>
      <c r="H78" s="3"/>
      <c r="I78" s="73"/>
      <c r="J78" s="3"/>
      <c r="K78" s="3"/>
      <c r="L78" s="3"/>
      <c r="M78" s="3"/>
      <c r="N78" s="4"/>
      <c r="O78" s="3"/>
      <c r="P78" s="3"/>
      <c r="Q78" s="3"/>
      <c r="R78" s="3"/>
      <c r="S78" s="3"/>
      <c r="T78" s="3"/>
    </row>
  </sheetData>
  <mergeCells count="18">
    <mergeCell ref="I7:J7"/>
    <mergeCell ref="K7:L7"/>
    <mergeCell ref="M7:N7"/>
    <mergeCell ref="O7:P7"/>
    <mergeCell ref="B5:B8"/>
    <mergeCell ref="C5:H5"/>
    <mergeCell ref="I5:N6"/>
    <mergeCell ref="O5:T6"/>
    <mergeCell ref="C6:E6"/>
    <mergeCell ref="F6:H6"/>
    <mergeCell ref="C7:C8"/>
    <mergeCell ref="D7:D8"/>
    <mergeCell ref="E7:E8"/>
    <mergeCell ref="F7:F8"/>
    <mergeCell ref="Q7:R7"/>
    <mergeCell ref="S7:T7"/>
    <mergeCell ref="G7:G8"/>
    <mergeCell ref="H7:H8"/>
  </mergeCells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B9A92D-817F-499C-B8B0-6C2AB9C24594}">
  <ds:schemaRefs>
    <ds:schemaRef ds:uri="http://purl.org/dc/elements/1.1/"/>
    <ds:schemaRef ds:uri="http://schemas.microsoft.com/sharepoint/v3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7A88ACE-CB0D-4982-BF6A-9E35778DDE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087DC7-2755-4396-AF2F-A51D16C0CD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2A</vt:lpstr>
      <vt:lpstr>'2A'!Print_Area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Dial Keju</dc:creator>
  <cp:keywords/>
  <dc:description/>
  <cp:lastModifiedBy>Travis Beal</cp:lastModifiedBy>
  <cp:revision/>
  <dcterms:created xsi:type="dcterms:W3CDTF">2024-09-02T20:08:27Z</dcterms:created>
  <dcterms:modified xsi:type="dcterms:W3CDTF">2024-10-02T15:57:28Z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  <property fmtid="{D5CDD505-2E9C-101B-9397-08002B2CF9AE}" pid="3" name="MediaServiceImageTags">
    <vt:lpwstr/>
  </property>
</Properties>
</file>