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1B" sheetId="1" r:id="rId1"/>
  </sheets>
  <definedNames/>
  <calcPr fullCalcOnLoad="1"/>
</workbook>
</file>

<file path=xl/sharedStrings.xml><?xml version="1.0" encoding="utf-8"?>
<sst xmlns="http://schemas.openxmlformats.org/spreadsheetml/2006/main" count="127" uniqueCount="100">
  <si>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</si>
  <si>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</si>
  <si>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 xml:space="preserve">Williamsport </t>
  </si>
  <si>
    <t xml:space="preserve">Willards </t>
  </si>
  <si>
    <t xml:space="preserve">Westernport </t>
  </si>
  <si>
    <t xml:space="preserve">Vienna </t>
  </si>
  <si>
    <t xml:space="preserve">Trappe </t>
  </si>
  <si>
    <t xml:space="preserve">Templeville </t>
  </si>
  <si>
    <t xml:space="preserve">Sudlersville </t>
  </si>
  <si>
    <t xml:space="preserve">St. Michaels </t>
  </si>
  <si>
    <t xml:space="preserve">Snow Hill </t>
  </si>
  <si>
    <t xml:space="preserve">Smithsburg </t>
  </si>
  <si>
    <t>Sharptown</t>
  </si>
  <si>
    <t xml:space="preserve">Sharpsburg </t>
  </si>
  <si>
    <t xml:space="preserve">Secretary </t>
  </si>
  <si>
    <t>Salisbury</t>
  </si>
  <si>
    <t>Rockville</t>
  </si>
  <si>
    <t xml:space="preserve">Rock Hall </t>
  </si>
  <si>
    <t xml:space="preserve">Rising Sun </t>
  </si>
  <si>
    <t xml:space="preserve">Ridgely </t>
  </si>
  <si>
    <t>Queenstown</t>
  </si>
  <si>
    <t xml:space="preserve">Queen Anne </t>
  </si>
  <si>
    <t xml:space="preserve">Princess Anne </t>
  </si>
  <si>
    <t xml:space="preserve">Preston </t>
  </si>
  <si>
    <t>Pocomoke City</t>
  </si>
  <si>
    <t xml:space="preserve">Oxford </t>
  </si>
  <si>
    <t xml:space="preserve">Ocean City </t>
  </si>
  <si>
    <t xml:space="preserve">Millington </t>
  </si>
  <si>
    <t xml:space="preserve">Midland </t>
  </si>
  <si>
    <t xml:space="preserve">Marydel </t>
  </si>
  <si>
    <t xml:space="preserve">Luke </t>
  </si>
  <si>
    <t xml:space="preserve">Lonaconing </t>
  </si>
  <si>
    <t>Leonardtown</t>
  </si>
  <si>
    <t>Laurel</t>
  </si>
  <si>
    <t xml:space="preserve">La Plata </t>
  </si>
  <si>
    <t xml:space="preserve">Keedysville </t>
  </si>
  <si>
    <t xml:space="preserve">Indian Head </t>
  </si>
  <si>
    <t xml:space="preserve">Hurlock </t>
  </si>
  <si>
    <t xml:space="preserve">Hillsboro </t>
  </si>
  <si>
    <t xml:space="preserve">Henderson </t>
  </si>
  <si>
    <t xml:space="preserve">Hebron </t>
  </si>
  <si>
    <t>Havre de Grace</t>
  </si>
  <si>
    <t xml:space="preserve">Hancock </t>
  </si>
  <si>
    <t>Hagerstown</t>
  </si>
  <si>
    <t xml:space="preserve">Greensboro </t>
  </si>
  <si>
    <t xml:space="preserve">Goldsboro </t>
  </si>
  <si>
    <t xml:space="preserve">Galena </t>
  </si>
  <si>
    <t>Gaithersburg</t>
  </si>
  <si>
    <t>Funkstown</t>
  </si>
  <si>
    <t>Fruitland</t>
  </si>
  <si>
    <t>Frostburg</t>
  </si>
  <si>
    <t>Frederick</t>
  </si>
  <si>
    <t xml:space="preserve">Federalsburg </t>
  </si>
  <si>
    <t xml:space="preserve">Elkton </t>
  </si>
  <si>
    <t xml:space="preserve">Easton </t>
  </si>
  <si>
    <t xml:space="preserve">East New Market </t>
  </si>
  <si>
    <t xml:space="preserve">Denton </t>
  </si>
  <si>
    <t xml:space="preserve">Delmar </t>
  </si>
  <si>
    <t>Cumberland</t>
  </si>
  <si>
    <t>Crisfield</t>
  </si>
  <si>
    <t xml:space="preserve">Clear Spring </t>
  </si>
  <si>
    <t xml:space="preserve">Church Hill </t>
  </si>
  <si>
    <t>Chestertown</t>
  </si>
  <si>
    <t xml:space="preserve">Centreville </t>
  </si>
  <si>
    <t>Cambridge</t>
  </si>
  <si>
    <t xml:space="preserve">Boonsboro </t>
  </si>
  <si>
    <t xml:space="preserve">Betterton </t>
  </si>
  <si>
    <t xml:space="preserve">Berlin </t>
  </si>
  <si>
    <t xml:space="preserve">Bel Air </t>
  </si>
  <si>
    <t xml:space="preserve">Barton </t>
  </si>
  <si>
    <t xml:space="preserve">Barclay </t>
  </si>
  <si>
    <t>Baltimore City</t>
  </si>
  <si>
    <t>Annapolis</t>
  </si>
  <si>
    <t>Aberdeen</t>
  </si>
  <si>
    <t>PERMIT ISSUING PLACES</t>
  </si>
  <si>
    <t>MARYLAND</t>
  </si>
  <si>
    <t>Family Units</t>
  </si>
  <si>
    <t>Units</t>
  </si>
  <si>
    <t>Value</t>
  </si>
  <si>
    <t xml:space="preserve">of Multi - </t>
  </si>
  <si>
    <t>Buildings</t>
  </si>
  <si>
    <t>of Total</t>
  </si>
  <si>
    <t xml:space="preserve">Rank </t>
  </si>
  <si>
    <t>of Places</t>
  </si>
  <si>
    <t>of State</t>
  </si>
  <si>
    <t>Places</t>
  </si>
  <si>
    <t>Percent</t>
  </si>
  <si>
    <t xml:space="preserve">Construction </t>
  </si>
  <si>
    <t>Units as Percent</t>
  </si>
  <si>
    <t xml:space="preserve">Total </t>
  </si>
  <si>
    <t xml:space="preserve">5+ UNIT BUILDINGS </t>
  </si>
  <si>
    <t>3-4 UNIT BUILDINGS</t>
  </si>
  <si>
    <t>2 UNIT BUILDINGS</t>
  </si>
  <si>
    <t>ALL BUILDINGS</t>
  </si>
  <si>
    <t>Average</t>
  </si>
  <si>
    <t>MULTI FAMILY HOUSING</t>
  </si>
  <si>
    <t xml:space="preserve">SINGLE FAMILY HOUSING </t>
  </si>
  <si>
    <t>TOTAL NEW AUTHORIZED HOUSING</t>
  </si>
  <si>
    <t>Buildings, Units, Structure Type and Value</t>
  </si>
  <si>
    <t>Table 1B.  MARYLAND PERMIT ISSUING PLACE NEW HOUSING UNITS AUTHORIZED FOR CONSTRUCTION BY BUILDING PERMITS: 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</si>
</sst>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/>
      <right style="thin"/>
      <top/>
      <bottom style="thick"/>
    </border>
    <border>
      <left style="thin"/>
      <right style="double"/>
      <top/>
      <bottom style="thick"/>
    </border>
    <border>
      <left style="double"/>
      <right style="thin"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/>
    </border>
    <border>
      <left style="thick"/>
      <right style="thin"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ck"/>
      <right/>
      <top/>
      <bottom style="thin"/>
    </border>
    <border>
      <left style="thin"/>
      <right/>
      <top/>
      <bottom/>
    </border>
    <border>
      <left style="thick"/>
      <right/>
      <top/>
      <bottom/>
    </border>
    <border>
      <left/>
      <right style="thick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ck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ck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10" fontId="42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1" fontId="40" fillId="0" borderId="15" xfId="0" applyNumberFormat="1" applyFont="1" applyBorder="1" applyAlignment="1">
      <alignment/>
    </xf>
    <xf numFmtId="41" fontId="40" fillId="0" borderId="0" xfId="0" applyNumberFormat="1" applyFont="1" applyAlignment="1">
      <alignment/>
    </xf>
    <xf numFmtId="42" fontId="0" fillId="0" borderId="16" xfId="0" applyNumberFormat="1" applyFont="1" applyBorder="1" applyAlignment="1">
      <alignment/>
    </xf>
    <xf numFmtId="41" fontId="42" fillId="0" borderId="17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42" fontId="0" fillId="0" borderId="17" xfId="0" applyNumberFormat="1" applyFont="1" applyBorder="1" applyAlignment="1">
      <alignment/>
    </xf>
    <xf numFmtId="10" fontId="42" fillId="0" borderId="17" xfId="0" applyNumberFormat="1" applyFont="1" applyBorder="1" applyAlignment="1">
      <alignment/>
    </xf>
    <xf numFmtId="4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1" fontId="0" fillId="0" borderId="19" xfId="0" applyNumberFormat="1" applyBorder="1" applyAlignment="1">
      <alignment horizontal="center"/>
    </xf>
    <xf numFmtId="41" fontId="0" fillId="0" borderId="21" xfId="0" applyNumberFormat="1" applyFont="1" applyBorder="1" applyAlignment="1">
      <alignment/>
    </xf>
    <xf numFmtId="41" fontId="40" fillId="0" borderId="17" xfId="0" applyNumberFormat="1" applyFont="1" applyBorder="1" applyAlignment="1">
      <alignment/>
    </xf>
    <xf numFmtId="41" fontId="40" fillId="0" borderId="19" xfId="0" applyNumberFormat="1" applyFont="1" applyBorder="1" applyAlignment="1">
      <alignment/>
    </xf>
    <xf numFmtId="41" fontId="43" fillId="0" borderId="19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2" fontId="40" fillId="0" borderId="16" xfId="0" applyNumberFormat="1" applyFont="1" applyBorder="1" applyAlignment="1">
      <alignment/>
    </xf>
    <xf numFmtId="42" fontId="40" fillId="0" borderId="17" xfId="0" applyNumberFormat="1" applyFont="1" applyBorder="1" applyAlignment="1">
      <alignment/>
    </xf>
    <xf numFmtId="10" fontId="43" fillId="0" borderId="17" xfId="0" applyNumberFormat="1" applyFont="1" applyBorder="1" applyAlignment="1">
      <alignment/>
    </xf>
    <xf numFmtId="41" fontId="40" fillId="0" borderId="18" xfId="0" applyNumberFormat="1" applyFont="1" applyBorder="1" applyAlignment="1">
      <alignment/>
    </xf>
    <xf numFmtId="1" fontId="40" fillId="0" borderId="19" xfId="0" applyNumberFormat="1" applyFont="1" applyBorder="1" applyAlignment="1">
      <alignment horizontal="center"/>
    </xf>
    <xf numFmtId="41" fontId="40" fillId="0" borderId="20" xfId="0" applyNumberFormat="1" applyFont="1" applyBorder="1" applyAlignment="1">
      <alignment/>
    </xf>
    <xf numFmtId="41" fontId="40" fillId="0" borderId="21" xfId="0" applyNumberFormat="1" applyFont="1" applyBorder="1" applyAlignment="1">
      <alignment/>
    </xf>
    <xf numFmtId="0" fontId="40" fillId="0" borderId="0" xfId="0" applyFont="1" applyAlignment="1">
      <alignment/>
    </xf>
    <xf numFmtId="0" fontId="40" fillId="0" borderId="21" xfId="0" applyFont="1" applyBorder="1" applyAlignment="1">
      <alignment/>
    </xf>
    <xf numFmtId="41" fontId="0" fillId="0" borderId="19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43" fillId="0" borderId="0" xfId="0" applyFont="1" applyAlignment="1">
      <alignment/>
    </xf>
    <xf numFmtId="41" fontId="40" fillId="0" borderId="19" xfId="0" applyNumberFormat="1" applyFont="1" applyBorder="1" applyAlignment="1">
      <alignment horizontal="center"/>
    </xf>
    <xf numFmtId="41" fontId="43" fillId="0" borderId="17" xfId="0" applyNumberFormat="1" applyFont="1" applyBorder="1" applyAlignment="1">
      <alignment/>
    </xf>
    <xf numFmtId="0" fontId="40" fillId="0" borderId="21" xfId="0" applyFont="1" applyBorder="1" applyAlignment="1">
      <alignment horizontal="center"/>
    </xf>
    <xf numFmtId="42" fontId="7" fillId="0" borderId="22" xfId="0" applyNumberFormat="1" applyFont="1" applyBorder="1" applyAlignment="1">
      <alignment/>
    </xf>
    <xf numFmtId="10" fontId="7" fillId="0" borderId="23" xfId="0" applyNumberFormat="1" applyFont="1" applyBorder="1" applyAlignment="1">
      <alignment/>
    </xf>
    <xf numFmtId="41" fontId="7" fillId="0" borderId="23" xfId="0" applyNumberFormat="1" applyFont="1" applyBorder="1" applyAlignment="1">
      <alignment/>
    </xf>
    <xf numFmtId="42" fontId="7" fillId="0" borderId="23" xfId="0" applyNumberFormat="1" applyFont="1" applyBorder="1" applyAlignment="1">
      <alignment/>
    </xf>
    <xf numFmtId="10" fontId="9" fillId="0" borderId="23" xfId="0" applyNumberFormat="1" applyFont="1" applyBorder="1" applyAlignment="1">
      <alignment/>
    </xf>
    <xf numFmtId="41" fontId="7" fillId="0" borderId="24" xfId="0" applyNumberFormat="1" applyFont="1" applyBorder="1" applyAlignment="1">
      <alignment/>
    </xf>
    <xf numFmtId="1" fontId="7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/>
    </xf>
    <xf numFmtId="42" fontId="7" fillId="0" borderId="27" xfId="44" applyNumberFormat="1" applyFont="1" applyBorder="1" applyAlignment="1">
      <alignment horizontal="center"/>
      <protection/>
    </xf>
    <xf numFmtId="10" fontId="5" fillId="0" borderId="17" xfId="0" applyNumberFormat="1" applyFont="1" applyBorder="1" applyAlignment="1">
      <alignment horizontal="center"/>
    </xf>
    <xf numFmtId="41" fontId="7" fillId="0" borderId="28" xfId="44" applyNumberFormat="1" applyFont="1" applyBorder="1" applyAlignment="1">
      <alignment horizontal="center"/>
      <protection/>
    </xf>
    <xf numFmtId="42" fontId="7" fillId="0" borderId="28" xfId="44" applyNumberFormat="1" applyFont="1" applyBorder="1" applyAlignment="1">
      <alignment horizontal="center"/>
      <protection/>
    </xf>
    <xf numFmtId="10" fontId="8" fillId="0" borderId="17" xfId="0" applyNumberFormat="1" applyFont="1" applyBorder="1" applyAlignment="1">
      <alignment horizontal="center"/>
    </xf>
    <xf numFmtId="41" fontId="7" fillId="0" borderId="29" xfId="44" applyNumberFormat="1" applyFont="1" applyBorder="1" applyAlignment="1">
      <alignment horizontal="center"/>
      <protection/>
    </xf>
    <xf numFmtId="1" fontId="7" fillId="0" borderId="30" xfId="0" applyNumberFormat="1" applyFont="1" applyBorder="1" applyAlignment="1">
      <alignment horizontal="center"/>
    </xf>
    <xf numFmtId="42" fontId="7" fillId="0" borderId="28" xfId="0" applyNumberFormat="1" applyFont="1" applyBorder="1" applyAlignment="1">
      <alignment/>
    </xf>
    <xf numFmtId="10" fontId="9" fillId="0" borderId="28" xfId="0" applyNumberFormat="1" applyFont="1" applyBorder="1" applyAlignment="1">
      <alignment/>
    </xf>
    <xf numFmtId="41" fontId="7" fillId="0" borderId="29" xfId="0" applyNumberFormat="1" applyFont="1" applyBorder="1" applyAlignment="1">
      <alignment/>
    </xf>
    <xf numFmtId="1" fontId="7" fillId="0" borderId="31" xfId="0" applyNumberFormat="1" applyFont="1" applyBorder="1" applyAlignment="1">
      <alignment horizontal="center"/>
    </xf>
    <xf numFmtId="41" fontId="7" fillId="0" borderId="28" xfId="0" applyNumberFormat="1" applyFont="1" applyBorder="1" applyAlignment="1">
      <alignment/>
    </xf>
    <xf numFmtId="0" fontId="7" fillId="0" borderId="32" xfId="0" applyFont="1" applyBorder="1" applyAlignment="1">
      <alignment/>
    </xf>
    <xf numFmtId="42" fontId="5" fillId="0" borderId="16" xfId="44" applyNumberFormat="1" applyFont="1" applyBorder="1" applyAlignment="1">
      <alignment horizontal="center"/>
      <protection/>
    </xf>
    <xf numFmtId="41" fontId="5" fillId="0" borderId="17" xfId="44" applyNumberFormat="1" applyFont="1" applyBorder="1" applyAlignment="1">
      <alignment horizontal="center"/>
      <protection/>
    </xf>
    <xf numFmtId="42" fontId="5" fillId="0" borderId="17" xfId="44" applyNumberFormat="1" applyFont="1" applyBorder="1" applyAlignment="1">
      <alignment horizontal="center"/>
      <protection/>
    </xf>
    <xf numFmtId="41" fontId="5" fillId="0" borderId="20" xfId="44" applyNumberFormat="1" applyFont="1" applyBorder="1" applyAlignment="1">
      <alignment horizontal="center"/>
      <protection/>
    </xf>
    <xf numFmtId="1" fontId="5" fillId="0" borderId="19" xfId="0" applyNumberFormat="1" applyFont="1" applyBorder="1" applyAlignment="1">
      <alignment horizontal="center"/>
    </xf>
    <xf numFmtId="42" fontId="5" fillId="0" borderId="17" xfId="0" applyNumberFormat="1" applyFont="1" applyBorder="1" applyAlignment="1">
      <alignment horizontal="center"/>
    </xf>
    <xf numFmtId="41" fontId="5" fillId="0" borderId="20" xfId="0" applyNumberFormat="1" applyFont="1" applyBorder="1" applyAlignment="1">
      <alignment horizontal="center"/>
    </xf>
    <xf numFmtId="1" fontId="5" fillId="0" borderId="33" xfId="0" applyNumberFormat="1" applyFont="1" applyBorder="1" applyAlignment="1">
      <alignment horizontal="center"/>
    </xf>
    <xf numFmtId="10" fontId="8" fillId="0" borderId="23" xfId="0" applyNumberFormat="1" applyFont="1" applyBorder="1" applyAlignment="1">
      <alignment horizontal="center"/>
    </xf>
    <xf numFmtId="41" fontId="5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2" fontId="5" fillId="0" borderId="22" xfId="44" applyNumberFormat="1" applyFont="1" applyBorder="1" applyAlignment="1">
      <alignment horizontal="centerContinuous"/>
      <protection/>
    </xf>
    <xf numFmtId="10" fontId="5" fillId="0" borderId="23" xfId="0" applyNumberFormat="1" applyFont="1" applyBorder="1" applyAlignment="1">
      <alignment horizontal="center"/>
    </xf>
    <xf numFmtId="41" fontId="5" fillId="0" borderId="23" xfId="44" applyNumberFormat="1" applyFont="1" applyBorder="1" applyAlignment="1">
      <alignment horizontal="centerContinuous"/>
      <protection/>
    </xf>
    <xf numFmtId="42" fontId="5" fillId="0" borderId="23" xfId="44" applyNumberFormat="1" applyFont="1" applyBorder="1" applyAlignment="1">
      <alignment horizontal="centerContinuous"/>
      <protection/>
    </xf>
    <xf numFmtId="41" fontId="5" fillId="0" borderId="24" xfId="44" applyNumberFormat="1" applyFont="1" applyBorder="1" applyAlignment="1">
      <alignment horizontal="centerContinuous"/>
      <protection/>
    </xf>
    <xf numFmtId="10" fontId="8" fillId="0" borderId="0" xfId="0" applyNumberFormat="1" applyFont="1" applyBorder="1" applyAlignment="1">
      <alignment horizontal="centerContinuous"/>
    </xf>
    <xf numFmtId="41" fontId="5" fillId="0" borderId="17" xfId="0" applyNumberFormat="1" applyFont="1" applyBorder="1" applyAlignment="1">
      <alignment/>
    </xf>
    <xf numFmtId="42" fontId="5" fillId="0" borderId="35" xfId="44" applyNumberFormat="1" applyFont="1" applyBorder="1" applyAlignment="1">
      <alignment horizontal="centerContinuous"/>
      <protection/>
    </xf>
    <xf numFmtId="10" fontId="5" fillId="0" borderId="36" xfId="0" applyNumberFormat="1" applyFont="1" applyBorder="1" applyAlignment="1">
      <alignment horizontal="centerContinuous"/>
    </xf>
    <xf numFmtId="41" fontId="5" fillId="0" borderId="36" xfId="0" applyNumberFormat="1" applyFont="1" applyBorder="1" applyAlignment="1">
      <alignment horizontal="centerContinuous"/>
    </xf>
    <xf numFmtId="41" fontId="5" fillId="0" borderId="36" xfId="44" applyNumberFormat="1" applyFont="1" applyBorder="1" applyAlignment="1">
      <alignment horizontal="centerContinuous"/>
      <protection/>
    </xf>
    <xf numFmtId="42" fontId="5" fillId="0" borderId="37" xfId="0" applyNumberFormat="1" applyFont="1" applyBorder="1" applyAlignment="1">
      <alignment horizontal="centerContinuous"/>
    </xf>
    <xf numFmtId="41" fontId="5" fillId="0" borderId="38" xfId="44" applyNumberFormat="1" applyFont="1" applyBorder="1" applyAlignment="1">
      <alignment horizontal="centerContinuous"/>
      <protection/>
    </xf>
    <xf numFmtId="41" fontId="5" fillId="0" borderId="39" xfId="44" applyNumberFormat="1" applyFont="1" applyBorder="1" applyAlignment="1">
      <alignment horizontal="centerContinuous"/>
      <protection/>
    </xf>
    <xf numFmtId="42" fontId="5" fillId="0" borderId="37" xfId="44" applyNumberFormat="1" applyFont="1" applyBorder="1" applyAlignment="1">
      <alignment horizontal="centerContinuous"/>
      <protection/>
    </xf>
    <xf numFmtId="42" fontId="5" fillId="0" borderId="36" xfId="0" applyNumberFormat="1" applyFont="1" applyBorder="1" applyAlignment="1">
      <alignment horizontal="centerContinuous"/>
    </xf>
    <xf numFmtId="10" fontId="8" fillId="0" borderId="36" xfId="0" applyNumberFormat="1" applyFont="1" applyBorder="1" applyAlignment="1">
      <alignment horizontal="centerContinuous"/>
    </xf>
    <xf numFmtId="1" fontId="5" fillId="0" borderId="25" xfId="0" applyNumberFormat="1" applyFont="1" applyBorder="1" applyAlignment="1">
      <alignment horizontal="center"/>
    </xf>
    <xf numFmtId="42" fontId="5" fillId="0" borderId="23" xfId="0" applyNumberFormat="1" applyFont="1" applyBorder="1" applyAlignment="1">
      <alignment horizontal="center"/>
    </xf>
    <xf numFmtId="42" fontId="5" fillId="0" borderId="23" xfId="0" applyNumberFormat="1" applyFont="1" applyBorder="1" applyAlignment="1">
      <alignment/>
    </xf>
    <xf numFmtId="41" fontId="5" fillId="0" borderId="24" xfId="0" applyNumberFormat="1" applyFont="1" applyBorder="1" applyAlignment="1">
      <alignment/>
    </xf>
    <xf numFmtId="1" fontId="5" fillId="0" borderId="40" xfId="0" applyNumberFormat="1" applyFont="1" applyBorder="1" applyAlignment="1">
      <alignment horizontal="center"/>
    </xf>
    <xf numFmtId="41" fontId="5" fillId="0" borderId="23" xfId="0" applyNumberFormat="1" applyFont="1" applyBorder="1" applyAlignment="1">
      <alignment horizontal="centerContinuous"/>
    </xf>
    <xf numFmtId="42" fontId="5" fillId="0" borderId="41" xfId="0" applyNumberFormat="1" applyFont="1" applyBorder="1" applyAlignment="1">
      <alignment horizontal="centerContinuous"/>
    </xf>
    <xf numFmtId="10" fontId="5" fillId="0" borderId="42" xfId="0" applyNumberFormat="1" applyFont="1" applyBorder="1" applyAlignment="1">
      <alignment horizontal="centerContinuous"/>
    </xf>
    <xf numFmtId="41" fontId="5" fillId="0" borderId="42" xfId="0" applyNumberFormat="1" applyFont="1" applyBorder="1" applyAlignment="1">
      <alignment horizontal="centerContinuous"/>
    </xf>
    <xf numFmtId="42" fontId="5" fillId="0" borderId="42" xfId="0" applyNumberFormat="1" applyFont="1" applyBorder="1" applyAlignment="1">
      <alignment horizontal="centerContinuous"/>
    </xf>
    <xf numFmtId="10" fontId="8" fillId="0" borderId="42" xfId="0" applyNumberFormat="1" applyFont="1" applyBorder="1" applyAlignment="1">
      <alignment horizontal="centerContinuous"/>
    </xf>
    <xf numFmtId="41" fontId="5" fillId="0" borderId="42" xfId="44" applyNumberFormat="1" applyFont="1" applyBorder="1" applyAlignment="1">
      <alignment horizontal="centerContinuous"/>
      <protection/>
    </xf>
    <xf numFmtId="1" fontId="7" fillId="0" borderId="43" xfId="0" applyNumberFormat="1" applyFont="1" applyBorder="1" applyAlignment="1">
      <alignment horizontal="centerContinuous"/>
    </xf>
    <xf numFmtId="42" fontId="7" fillId="0" borderId="42" xfId="0" applyNumberFormat="1" applyFont="1" applyBorder="1" applyAlignment="1">
      <alignment horizontal="centerContinuous"/>
    </xf>
    <xf numFmtId="41" fontId="5" fillId="0" borderId="44" xfId="0" applyNumberFormat="1" applyFont="1" applyBorder="1" applyAlignment="1">
      <alignment horizontal="centerContinuous"/>
    </xf>
    <xf numFmtId="1" fontId="7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Continuous"/>
    </xf>
    <xf numFmtId="41" fontId="5" fillId="0" borderId="0" xfId="0" applyNumberFormat="1" applyFont="1" applyBorder="1" applyAlignment="1">
      <alignment horizontal="centerContinuous"/>
    </xf>
    <xf numFmtId="0" fontId="5" fillId="0" borderId="21" xfId="0" applyFont="1" applyBorder="1" applyAlignment="1">
      <alignment/>
    </xf>
    <xf numFmtId="42" fontId="7" fillId="0" borderId="45" xfId="44" applyNumberFormat="1" applyFont="1" applyBorder="1" applyAlignment="1">
      <alignment horizontal="centerContinuous"/>
      <protection/>
    </xf>
    <xf numFmtId="10" fontId="7" fillId="0" borderId="46" xfId="44" applyNumberFormat="1" applyFont="1" applyBorder="1" applyAlignment="1">
      <alignment horizontal="centerContinuous"/>
      <protection/>
    </xf>
    <xf numFmtId="41" fontId="7" fillId="0" borderId="46" xfId="44" applyNumberFormat="1" applyFont="1" applyBorder="1" applyAlignment="1">
      <alignment horizontal="centerContinuous"/>
      <protection/>
    </xf>
    <xf numFmtId="41" fontId="7" fillId="0" borderId="46" xfId="0" applyNumberFormat="1" applyFont="1" applyBorder="1" applyAlignment="1">
      <alignment horizontal="centerContinuous"/>
    </xf>
    <xf numFmtId="42" fontId="7" fillId="0" borderId="46" xfId="44" applyNumberFormat="1" applyFont="1" applyBorder="1" applyAlignment="1">
      <alignment horizontal="centerContinuous"/>
      <protection/>
    </xf>
    <xf numFmtId="10" fontId="9" fillId="0" borderId="46" xfId="44" applyNumberFormat="1" applyFont="1" applyBorder="1" applyAlignment="1">
      <alignment horizontal="centerContinuous"/>
      <protection/>
    </xf>
    <xf numFmtId="41" fontId="7" fillId="0" borderId="46" xfId="0" applyNumberFormat="1" applyFont="1" applyBorder="1" applyAlignment="1">
      <alignment/>
    </xf>
    <xf numFmtId="1" fontId="7" fillId="0" borderId="47" xfId="0" applyNumberFormat="1" applyFont="1" applyBorder="1" applyAlignment="1">
      <alignment horizontal="center"/>
    </xf>
    <xf numFmtId="42" fontId="7" fillId="0" borderId="46" xfId="0" applyNumberFormat="1" applyFont="1" applyBorder="1" applyAlignment="1">
      <alignment/>
    </xf>
    <xf numFmtId="10" fontId="9" fillId="0" borderId="46" xfId="0" applyNumberFormat="1" applyFont="1" applyBorder="1" applyAlignment="1">
      <alignment/>
    </xf>
    <xf numFmtId="41" fontId="7" fillId="0" borderId="48" xfId="0" applyNumberFormat="1" applyFont="1" applyBorder="1" applyAlignment="1">
      <alignment/>
    </xf>
    <xf numFmtId="1" fontId="7" fillId="0" borderId="46" xfId="0" applyNumberFormat="1" applyFont="1" applyBorder="1" applyAlignment="1">
      <alignment horizontal="center"/>
    </xf>
    <xf numFmtId="0" fontId="7" fillId="0" borderId="49" xfId="0" applyFont="1" applyBorder="1" applyAlignment="1">
      <alignment/>
    </xf>
    <xf numFmtId="42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0" fontId="9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2" fontId="41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10" fontId="44" fillId="0" borderId="0" xfId="0" applyNumberFormat="1" applyFont="1" applyBorder="1" applyAlignment="1">
      <alignment/>
    </xf>
    <xf numFmtId="41" fontId="40" fillId="0" borderId="0" xfId="0" applyNumberFormat="1" applyFont="1" applyBorder="1" applyAlignment="1">
      <alignment/>
    </xf>
    <xf numFmtId="2" fontId="4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42" fontId="41" fillId="0" borderId="0" xfId="0" applyNumberFormat="1" applyFont="1" applyAlignment="1">
      <alignment/>
    </xf>
    <xf numFmtId="10" fontId="41" fillId="0" borderId="0" xfId="0" applyNumberFormat="1" applyFont="1" applyAlignment="1">
      <alignment/>
    </xf>
    <xf numFmtId="41" fontId="41" fillId="0" borderId="0" xfId="0" applyNumberFormat="1" applyFont="1" applyAlignment="1">
      <alignment/>
    </xf>
    <xf numFmtId="10" fontId="44" fillId="0" borderId="0" xfId="0" applyNumberFormat="1" applyFont="1" applyAlignment="1">
      <alignment/>
    </xf>
    <xf numFmtId="1" fontId="41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9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28.00390625" style="1" customWidth="1"/>
    <col min="3" max="3" width="11.57421875" style="4" customWidth="1"/>
    <col min="4" max="4" width="9.140625" style="4" customWidth="1"/>
    <col min="5" max="5" width="8.8515625" style="5" customWidth="1"/>
    <col min="6" max="6" width="10.28125" style="5" customWidth="1"/>
    <col min="7" max="7" width="15.57421875" style="2" customWidth="1"/>
    <col min="8" max="8" width="13.8515625" style="6" customWidth="1"/>
    <col min="9" max="9" width="7.7109375" style="4" customWidth="1"/>
    <col min="10" max="10" width="9.140625" style="5" customWidth="1"/>
    <col min="11" max="11" width="15.140625" style="2" customWidth="1"/>
    <col min="12" max="12" width="14.28125" style="2" customWidth="1"/>
    <col min="13" max="13" width="9.421875" style="6" customWidth="1"/>
    <col min="14" max="14" width="11.140625" style="4" customWidth="1"/>
    <col min="15" max="15" width="7.7109375" style="4" customWidth="1"/>
    <col min="16" max="16" width="9.7109375" style="5" customWidth="1"/>
    <col min="17" max="17" width="14.28125" style="2" customWidth="1"/>
    <col min="18" max="18" width="12.00390625" style="4" customWidth="1"/>
    <col min="19" max="19" width="7.7109375" style="4" customWidth="1"/>
    <col min="20" max="20" width="14.00390625" style="2" customWidth="1"/>
    <col min="21" max="21" width="12.00390625" style="4" customWidth="1"/>
    <col min="22" max="22" width="7.7109375" style="4" customWidth="1"/>
    <col min="23" max="23" width="11.57421875" style="2" customWidth="1"/>
    <col min="24" max="24" width="12.00390625" style="4" customWidth="1"/>
    <col min="25" max="25" width="7.7109375" style="4" customWidth="1"/>
    <col min="26" max="26" width="13.28125" style="3" bestFit="1" customWidth="1"/>
    <col min="27" max="27" width="14.28125" style="2" bestFit="1" customWidth="1"/>
    <col min="28" max="16384" width="9.140625" style="1" customWidth="1"/>
  </cols>
  <sheetData>
    <row r="1" spans="2:27" s="130" customFormat="1" ht="15">
      <c r="B1" s="7" t="s">
        <v>99</v>
      </c>
      <c r="C1" s="142"/>
      <c r="D1" s="142"/>
      <c r="E1" s="143"/>
      <c r="F1" s="143"/>
      <c r="G1" s="140"/>
      <c r="H1" s="144"/>
      <c r="I1" s="142"/>
      <c r="J1" s="143"/>
      <c r="K1" s="140"/>
      <c r="L1" s="140"/>
      <c r="M1" s="144"/>
      <c r="N1" s="142"/>
      <c r="O1" s="142"/>
      <c r="P1" s="143"/>
      <c r="Q1" s="140"/>
      <c r="R1" s="142"/>
      <c r="S1" s="142"/>
      <c r="T1" s="140"/>
      <c r="U1" s="142"/>
      <c r="V1" s="142"/>
      <c r="W1" s="140"/>
      <c r="X1" s="142"/>
      <c r="Y1" s="142"/>
      <c r="Z1" s="141"/>
      <c r="AA1" s="140"/>
    </row>
    <row r="2" spans="1:29" s="130" customFormat="1" ht="15">
      <c r="A2" s="131"/>
      <c r="B2" s="139" t="s">
        <v>98</v>
      </c>
      <c r="C2" s="134"/>
      <c r="D2" s="134"/>
      <c r="E2" s="135"/>
      <c r="F2" s="135"/>
      <c r="G2" s="132"/>
      <c r="H2" s="138"/>
      <c r="I2" s="134"/>
      <c r="J2" s="135"/>
      <c r="K2" s="132"/>
      <c r="L2" s="137"/>
      <c r="M2" s="136"/>
      <c r="N2" s="134"/>
      <c r="O2" s="136"/>
      <c r="P2" s="135"/>
      <c r="Q2" s="132"/>
      <c r="R2" s="134"/>
      <c r="S2" s="134"/>
      <c r="T2" s="132"/>
      <c r="U2" s="134"/>
      <c r="V2" s="134"/>
      <c r="W2" s="132"/>
      <c r="X2" s="134"/>
      <c r="Y2" s="134"/>
      <c r="Z2" s="133"/>
      <c r="AA2" s="132"/>
      <c r="AB2" s="131"/>
      <c r="AC2" s="131"/>
    </row>
    <row r="3" spans="1:29" ht="15.75" thickBot="1">
      <c r="A3" s="28"/>
      <c r="B3" s="28"/>
      <c r="C3" s="128"/>
      <c r="D3" s="128"/>
      <c r="E3" s="129"/>
      <c r="F3" s="129"/>
      <c r="G3" s="126"/>
      <c r="H3" s="109"/>
      <c r="I3" s="128"/>
      <c r="J3" s="129"/>
      <c r="K3" s="126"/>
      <c r="L3" s="126"/>
      <c r="M3" s="109"/>
      <c r="N3" s="128"/>
      <c r="O3" s="128"/>
      <c r="P3" s="129"/>
      <c r="Q3" s="126"/>
      <c r="R3" s="128"/>
      <c r="S3" s="128"/>
      <c r="T3" s="126"/>
      <c r="U3" s="128"/>
      <c r="V3" s="128"/>
      <c r="W3" s="126"/>
      <c r="X3" s="128"/>
      <c r="Y3" s="128"/>
      <c r="Z3" s="127"/>
      <c r="AA3" s="126"/>
      <c r="AB3" s="28"/>
      <c r="AC3" s="28"/>
    </row>
    <row r="4" spans="1:29" ht="15.75" thickTop="1">
      <c r="A4" s="28"/>
      <c r="B4" s="125"/>
      <c r="C4" s="119"/>
      <c r="D4" s="119"/>
      <c r="E4" s="122"/>
      <c r="F4" s="122"/>
      <c r="G4" s="121"/>
      <c r="H4" s="124"/>
      <c r="I4" s="123"/>
      <c r="J4" s="122"/>
      <c r="K4" s="121"/>
      <c r="L4" s="121"/>
      <c r="M4" s="120"/>
      <c r="N4" s="119"/>
      <c r="O4" s="115"/>
      <c r="P4" s="118"/>
      <c r="Q4" s="117"/>
      <c r="R4" s="115"/>
      <c r="S4" s="115"/>
      <c r="T4" s="117"/>
      <c r="U4" s="115"/>
      <c r="V4" s="115"/>
      <c r="W4" s="117"/>
      <c r="X4" s="116"/>
      <c r="Y4" s="115"/>
      <c r="Z4" s="114"/>
      <c r="AA4" s="113"/>
      <c r="AB4" s="28"/>
      <c r="AC4" s="28"/>
    </row>
    <row r="5" spans="1:29" ht="15">
      <c r="A5" s="28"/>
      <c r="B5" s="112"/>
      <c r="C5" s="111" t="s">
        <v>97</v>
      </c>
      <c r="D5" s="111"/>
      <c r="E5" s="82"/>
      <c r="F5" s="82"/>
      <c r="G5" s="110"/>
      <c r="H5" s="109"/>
      <c r="I5" s="108" t="s">
        <v>96</v>
      </c>
      <c r="J5" s="104"/>
      <c r="K5" s="103"/>
      <c r="L5" s="107"/>
      <c r="M5" s="106"/>
      <c r="N5" s="105" t="s">
        <v>95</v>
      </c>
      <c r="O5" s="102"/>
      <c r="P5" s="104"/>
      <c r="Q5" s="103"/>
      <c r="R5" s="102"/>
      <c r="S5" s="102"/>
      <c r="T5" s="103"/>
      <c r="U5" s="102"/>
      <c r="V5" s="102"/>
      <c r="W5" s="103"/>
      <c r="X5" s="102"/>
      <c r="Y5" s="102"/>
      <c r="Z5" s="101"/>
      <c r="AA5" s="100"/>
      <c r="AB5" s="7"/>
      <c r="AC5" s="7"/>
    </row>
    <row r="6" spans="1:29" ht="15">
      <c r="A6" s="28"/>
      <c r="B6" s="76"/>
      <c r="C6" s="99"/>
      <c r="D6" s="99"/>
      <c r="E6" s="93"/>
      <c r="F6" s="93"/>
      <c r="G6" s="96"/>
      <c r="H6" s="98" t="s">
        <v>87</v>
      </c>
      <c r="I6" s="97"/>
      <c r="J6" s="74" t="s">
        <v>86</v>
      </c>
      <c r="K6" s="96"/>
      <c r="L6" s="95" t="s">
        <v>94</v>
      </c>
      <c r="M6" s="94" t="s">
        <v>94</v>
      </c>
      <c r="N6" s="87" t="s">
        <v>93</v>
      </c>
      <c r="O6" s="86"/>
      <c r="P6" s="93"/>
      <c r="Q6" s="92"/>
      <c r="R6" s="90" t="s">
        <v>92</v>
      </c>
      <c r="S6" s="89"/>
      <c r="T6" s="91"/>
      <c r="U6" s="90" t="s">
        <v>91</v>
      </c>
      <c r="V6" s="89"/>
      <c r="W6" s="88"/>
      <c r="X6" s="87" t="s">
        <v>90</v>
      </c>
      <c r="Y6" s="86"/>
      <c r="Z6" s="85"/>
      <c r="AA6" s="84"/>
      <c r="AB6" s="7"/>
      <c r="AC6" s="7"/>
    </row>
    <row r="7" spans="1:29" ht="15">
      <c r="A7" s="28"/>
      <c r="B7" s="76"/>
      <c r="C7" s="83"/>
      <c r="D7" s="75" t="s">
        <v>89</v>
      </c>
      <c r="E7" s="82" t="s">
        <v>88</v>
      </c>
      <c r="F7" s="82"/>
      <c r="G7" s="71" t="s">
        <v>87</v>
      </c>
      <c r="H7" s="73" t="s">
        <v>78</v>
      </c>
      <c r="I7" s="72"/>
      <c r="J7" s="57" t="s">
        <v>81</v>
      </c>
      <c r="K7" s="71" t="s">
        <v>87</v>
      </c>
      <c r="L7" s="71" t="s">
        <v>87</v>
      </c>
      <c r="M7" s="70" t="s">
        <v>78</v>
      </c>
      <c r="N7" s="81"/>
      <c r="O7" s="79"/>
      <c r="P7" s="74" t="s">
        <v>86</v>
      </c>
      <c r="Q7" s="80"/>
      <c r="R7" s="79"/>
      <c r="S7" s="79"/>
      <c r="T7" s="80"/>
      <c r="U7" s="79"/>
      <c r="V7" s="79"/>
      <c r="W7" s="80"/>
      <c r="X7" s="79"/>
      <c r="Y7" s="79"/>
      <c r="Z7" s="78" t="s">
        <v>86</v>
      </c>
      <c r="AA7" s="77"/>
      <c r="AB7" s="7"/>
      <c r="AC7" s="7"/>
    </row>
    <row r="8" spans="1:29" ht="15">
      <c r="A8" s="28"/>
      <c r="B8" s="76" t="s">
        <v>85</v>
      </c>
      <c r="C8" s="75" t="s">
        <v>80</v>
      </c>
      <c r="D8" s="75" t="s">
        <v>77</v>
      </c>
      <c r="E8" s="74" t="s">
        <v>84</v>
      </c>
      <c r="F8" s="74" t="s">
        <v>83</v>
      </c>
      <c r="G8" s="71" t="s">
        <v>78</v>
      </c>
      <c r="H8" s="73" t="s">
        <v>82</v>
      </c>
      <c r="I8" s="72" t="s">
        <v>77</v>
      </c>
      <c r="J8" s="57" t="s">
        <v>77</v>
      </c>
      <c r="K8" s="71" t="s">
        <v>78</v>
      </c>
      <c r="L8" s="71" t="s">
        <v>78</v>
      </c>
      <c r="M8" s="70" t="s">
        <v>82</v>
      </c>
      <c r="N8" s="69" t="s">
        <v>80</v>
      </c>
      <c r="O8" s="67" t="s">
        <v>77</v>
      </c>
      <c r="P8" s="57" t="s">
        <v>81</v>
      </c>
      <c r="Q8" s="68" t="s">
        <v>78</v>
      </c>
      <c r="R8" s="67" t="s">
        <v>80</v>
      </c>
      <c r="S8" s="67" t="s">
        <v>77</v>
      </c>
      <c r="T8" s="68" t="s">
        <v>78</v>
      </c>
      <c r="U8" s="67" t="s">
        <v>80</v>
      </c>
      <c r="V8" s="67" t="s">
        <v>77</v>
      </c>
      <c r="W8" s="68" t="s">
        <v>78</v>
      </c>
      <c r="X8" s="67" t="s">
        <v>80</v>
      </c>
      <c r="Y8" s="67" t="s">
        <v>77</v>
      </c>
      <c r="Z8" s="54" t="s">
        <v>79</v>
      </c>
      <c r="AA8" s="66" t="s">
        <v>78</v>
      </c>
      <c r="AB8" s="7"/>
      <c r="AC8" s="7"/>
    </row>
    <row r="9" spans="1:29" ht="15">
      <c r="A9" s="28"/>
      <c r="B9" s="65"/>
      <c r="C9" s="64"/>
      <c r="D9" s="64"/>
      <c r="E9" s="61"/>
      <c r="F9" s="61"/>
      <c r="G9" s="60"/>
      <c r="H9" s="63"/>
      <c r="I9" s="62"/>
      <c r="J9" s="61"/>
      <c r="K9" s="60"/>
      <c r="L9" s="60"/>
      <c r="M9" s="59"/>
      <c r="N9" s="58"/>
      <c r="O9" s="55"/>
      <c r="P9" s="57" t="s">
        <v>77</v>
      </c>
      <c r="Q9" s="56"/>
      <c r="R9" s="55"/>
      <c r="S9" s="55"/>
      <c r="T9" s="56"/>
      <c r="U9" s="55"/>
      <c r="V9" s="55"/>
      <c r="W9" s="56"/>
      <c r="X9" s="55"/>
      <c r="Y9" s="55"/>
      <c r="Z9" s="54" t="s">
        <v>76</v>
      </c>
      <c r="AA9" s="53"/>
      <c r="AB9" s="28"/>
      <c r="AC9" s="28"/>
    </row>
    <row r="10" spans="1:29" ht="15">
      <c r="A10" s="28"/>
      <c r="B10" s="52"/>
      <c r="C10" s="47"/>
      <c r="D10" s="47"/>
      <c r="E10" s="49"/>
      <c r="F10" s="49"/>
      <c r="G10" s="48"/>
      <c r="H10" s="51"/>
      <c r="I10" s="50"/>
      <c r="J10" s="49"/>
      <c r="K10" s="48"/>
      <c r="L10" s="48"/>
      <c r="M10" s="51"/>
      <c r="N10" s="50"/>
      <c r="O10" s="47"/>
      <c r="P10" s="49"/>
      <c r="Q10" s="48"/>
      <c r="R10" s="47"/>
      <c r="S10" s="47"/>
      <c r="T10" s="48"/>
      <c r="U10" s="47"/>
      <c r="V10" s="47"/>
      <c r="W10" s="48"/>
      <c r="X10" s="47"/>
      <c r="Y10" s="47"/>
      <c r="Z10" s="46"/>
      <c r="AA10" s="45"/>
      <c r="AB10" s="28"/>
      <c r="AC10" s="28"/>
    </row>
    <row r="11" spans="1:29" s="41" customFormat="1" ht="15">
      <c r="A11" s="14"/>
      <c r="B11" s="44" t="s">
        <v>75</v>
      </c>
      <c r="C11" s="25">
        <f>(I11+R11+U11+X11)</f>
        <v>10910</v>
      </c>
      <c r="D11" s="25">
        <f>(I11+S11+V11+Y11)</f>
        <v>17918</v>
      </c>
      <c r="E11" s="32">
        <f>(D11/D$11)</f>
        <v>1</v>
      </c>
      <c r="F11" s="43"/>
      <c r="G11" s="31">
        <f>(K11+T11+W11+AA11)</f>
        <v>2811224556</v>
      </c>
      <c r="H11" s="34"/>
      <c r="I11" s="35">
        <v>10667</v>
      </c>
      <c r="J11" s="32">
        <f>(I11/D11)</f>
        <v>0.5953231387431633</v>
      </c>
      <c r="K11" s="31">
        <v>2141125638</v>
      </c>
      <c r="L11" s="31">
        <f>(K11/I11)</f>
        <v>200724.2559295022</v>
      </c>
      <c r="M11" s="42"/>
      <c r="N11" s="33">
        <f>(C11-I11)</f>
        <v>243</v>
      </c>
      <c r="O11" s="25">
        <f>(D11-I11)</f>
        <v>7251</v>
      </c>
      <c r="P11" s="32">
        <f>(O11/D11)</f>
        <v>0.4046768612568367</v>
      </c>
      <c r="Q11" s="31">
        <f>(G11-K11)</f>
        <v>670098918</v>
      </c>
      <c r="R11" s="25">
        <v>84</v>
      </c>
      <c r="S11" s="25">
        <v>168</v>
      </c>
      <c r="T11" s="31">
        <v>26018750</v>
      </c>
      <c r="U11" s="25">
        <v>15</v>
      </c>
      <c r="V11" s="25">
        <v>54</v>
      </c>
      <c r="W11" s="31">
        <v>7358185</v>
      </c>
      <c r="X11" s="25">
        <v>144</v>
      </c>
      <c r="Y11" s="25">
        <v>7029</v>
      </c>
      <c r="Z11" s="32">
        <f>(Y11/O11)</f>
        <v>0.9693835333057509</v>
      </c>
      <c r="AA11" s="30">
        <v>636721983</v>
      </c>
      <c r="AB11" s="29"/>
      <c r="AC11" s="29"/>
    </row>
    <row r="12" spans="1:29" ht="15">
      <c r="A12" s="14"/>
      <c r="B12" s="40"/>
      <c r="C12" s="17"/>
      <c r="D12" s="17"/>
      <c r="E12" s="16"/>
      <c r="F12" s="16"/>
      <c r="G12" s="18"/>
      <c r="H12" s="21"/>
      <c r="I12" s="22"/>
      <c r="J12" s="16"/>
      <c r="K12" s="18"/>
      <c r="L12" s="18"/>
      <c r="M12" s="39"/>
      <c r="N12" s="20"/>
      <c r="O12" s="17"/>
      <c r="P12" s="17"/>
      <c r="Q12" s="18"/>
      <c r="R12" s="17"/>
      <c r="S12" s="17"/>
      <c r="T12" s="18"/>
      <c r="U12" s="17"/>
      <c r="V12" s="17"/>
      <c r="W12" s="18"/>
      <c r="X12" s="17"/>
      <c r="Y12" s="17"/>
      <c r="Z12" s="16"/>
      <c r="AA12" s="15"/>
      <c r="AB12" s="28"/>
      <c r="AC12" s="28"/>
    </row>
    <row r="13" spans="1:29" s="37" customFormat="1" ht="15">
      <c r="A13" s="14"/>
      <c r="B13" s="38" t="s">
        <v>74</v>
      </c>
      <c r="C13" s="25">
        <f>SUM(C15:C86)</f>
        <v>1381</v>
      </c>
      <c r="D13" s="25">
        <f>SUM(D15:D86)</f>
        <v>4513</v>
      </c>
      <c r="E13" s="32">
        <f>(D13/D$11)</f>
        <v>0.25186962830673065</v>
      </c>
      <c r="F13" s="32">
        <f>(D13/D$13)</f>
        <v>1</v>
      </c>
      <c r="G13" s="31">
        <f>SUM(G15:G86)</f>
        <v>520388863</v>
      </c>
      <c r="H13" s="34"/>
      <c r="I13" s="35">
        <f>SUM(I15:I86)</f>
        <v>1282</v>
      </c>
      <c r="J13" s="32">
        <f>(I13/D13)</f>
        <v>0.2840682472856193</v>
      </c>
      <c r="K13" s="31">
        <f>SUM(K15:K86)</f>
        <v>215131122</v>
      </c>
      <c r="L13" s="31">
        <f>(K13/I13)</f>
        <v>167808.98751950078</v>
      </c>
      <c r="M13" s="34"/>
      <c r="N13" s="33">
        <f>SUM(N15:N86)</f>
        <v>99</v>
      </c>
      <c r="O13" s="25">
        <f>SUM(O15:O86)</f>
        <v>3231</v>
      </c>
      <c r="P13" s="32">
        <f>(O13/D13)</f>
        <v>0.7159317527143807</v>
      </c>
      <c r="Q13" s="31">
        <f aca="true" t="shared" si="0" ref="Q13:Y13">SUM(Q15:Q86)</f>
        <v>305257741</v>
      </c>
      <c r="R13" s="25">
        <f t="shared" si="0"/>
        <v>30</v>
      </c>
      <c r="S13" s="25">
        <f t="shared" si="0"/>
        <v>60</v>
      </c>
      <c r="T13" s="31">
        <f t="shared" si="0"/>
        <v>5969382</v>
      </c>
      <c r="U13" s="25">
        <f t="shared" si="0"/>
        <v>14</v>
      </c>
      <c r="V13" s="25">
        <f t="shared" si="0"/>
        <v>51</v>
      </c>
      <c r="W13" s="31">
        <f t="shared" si="0"/>
        <v>6884253</v>
      </c>
      <c r="X13" s="25">
        <f t="shared" si="0"/>
        <v>55</v>
      </c>
      <c r="Y13" s="25">
        <f t="shared" si="0"/>
        <v>3120</v>
      </c>
      <c r="Z13" s="32">
        <f>(Y13/O13)</f>
        <v>0.9656453110492108</v>
      </c>
      <c r="AA13" s="30">
        <f>SUM(AA15:AA86)</f>
        <v>292404106</v>
      </c>
      <c r="AB13" s="7"/>
      <c r="AC13" s="7"/>
    </row>
    <row r="14" spans="1:29" ht="15">
      <c r="A14" s="14"/>
      <c r="B14" s="36"/>
      <c r="C14" s="25"/>
      <c r="D14" s="25"/>
      <c r="E14" s="32"/>
      <c r="F14" s="32"/>
      <c r="G14" s="31"/>
      <c r="H14" s="34"/>
      <c r="I14" s="35"/>
      <c r="J14" s="32"/>
      <c r="K14" s="31"/>
      <c r="L14" s="31"/>
      <c r="M14" s="34"/>
      <c r="N14" s="33"/>
      <c r="O14" s="25"/>
      <c r="P14" s="32"/>
      <c r="Q14" s="31"/>
      <c r="R14" s="25"/>
      <c r="S14" s="25"/>
      <c r="T14" s="31"/>
      <c r="U14" s="25"/>
      <c r="V14" s="25"/>
      <c r="W14" s="31"/>
      <c r="X14" s="25"/>
      <c r="Y14" s="25"/>
      <c r="Z14" s="19"/>
      <c r="AA14" s="30"/>
      <c r="AB14" s="28"/>
      <c r="AC14" s="28"/>
    </row>
    <row r="15" spans="1:29" ht="15">
      <c r="A15" s="14"/>
      <c r="B15" s="24" t="s">
        <v>73</v>
      </c>
      <c r="C15" s="17">
        <v>38</v>
      </c>
      <c r="D15" s="17">
        <v>162</v>
      </c>
      <c r="E15" s="19">
        <f aca="true" t="shared" si="1" ref="E15:E46">(D15/D$11)</f>
        <v>0.009041187632548275</v>
      </c>
      <c r="F15" s="19">
        <f aca="true" t="shared" si="2" ref="F15:F46">(D15/D$13)</f>
        <v>0.03589629957899402</v>
      </c>
      <c r="G15" s="18">
        <v>21313757</v>
      </c>
      <c r="H15" s="21">
        <v>6</v>
      </c>
      <c r="I15" s="22">
        <v>34</v>
      </c>
      <c r="J15" s="19">
        <f>(I15/D15)</f>
        <v>0.20987654320987653</v>
      </c>
      <c r="K15" s="18">
        <v>9913757</v>
      </c>
      <c r="L15" s="18">
        <f>(K15/I15)</f>
        <v>291581.0882352941</v>
      </c>
      <c r="M15" s="21">
        <v>5</v>
      </c>
      <c r="N15" s="20">
        <f aca="true" t="shared" si="3" ref="N15:N46">(C15-I15)</f>
        <v>4</v>
      </c>
      <c r="O15" s="17">
        <f aca="true" t="shared" si="4" ref="O15:O46">(D15-I15)</f>
        <v>128</v>
      </c>
      <c r="P15" s="19">
        <f>(O15/D15)</f>
        <v>0.7901234567901234</v>
      </c>
      <c r="Q15" s="18">
        <f aca="true" t="shared" si="5" ref="Q15:Q46">(G15-K15)</f>
        <v>11400000</v>
      </c>
      <c r="R15" s="17">
        <v>0</v>
      </c>
      <c r="S15" s="17">
        <v>0</v>
      </c>
      <c r="T15" s="18">
        <v>0</v>
      </c>
      <c r="U15" s="17">
        <v>0</v>
      </c>
      <c r="V15" s="17">
        <v>0</v>
      </c>
      <c r="W15" s="18">
        <v>0</v>
      </c>
      <c r="X15" s="17">
        <v>4</v>
      </c>
      <c r="Y15" s="17">
        <v>128</v>
      </c>
      <c r="Z15" s="19">
        <f>(Y15/O15)</f>
        <v>1</v>
      </c>
      <c r="AA15" s="15">
        <v>11400000</v>
      </c>
      <c r="AB15" s="29"/>
      <c r="AC15" s="29"/>
    </row>
    <row r="16" spans="1:29" ht="15">
      <c r="A16" s="14"/>
      <c r="B16" s="24" t="s">
        <v>72</v>
      </c>
      <c r="C16" s="17">
        <v>57</v>
      </c>
      <c r="D16" s="17">
        <v>58</v>
      </c>
      <c r="E16" s="19">
        <f t="shared" si="1"/>
        <v>0.0032369684116530864</v>
      </c>
      <c r="F16" s="19">
        <f t="shared" si="2"/>
        <v>0.012851761577664525</v>
      </c>
      <c r="G16" s="18">
        <v>9749389</v>
      </c>
      <c r="H16" s="21">
        <v>9</v>
      </c>
      <c r="I16" s="22">
        <v>56</v>
      </c>
      <c r="J16" s="19">
        <f>(I16/D16)</f>
        <v>0.9655172413793104</v>
      </c>
      <c r="K16" s="18">
        <v>9489389</v>
      </c>
      <c r="L16" s="18">
        <f>(K16/I16)</f>
        <v>169453.375</v>
      </c>
      <c r="M16" s="21">
        <v>14</v>
      </c>
      <c r="N16" s="20">
        <f t="shared" si="3"/>
        <v>1</v>
      </c>
      <c r="O16" s="17">
        <f t="shared" si="4"/>
        <v>2</v>
      </c>
      <c r="P16" s="19">
        <f>(O16/D16)</f>
        <v>0.034482758620689655</v>
      </c>
      <c r="Q16" s="18">
        <f t="shared" si="5"/>
        <v>260000</v>
      </c>
      <c r="R16" s="17">
        <v>1</v>
      </c>
      <c r="S16" s="17">
        <v>2</v>
      </c>
      <c r="T16" s="18">
        <v>260000</v>
      </c>
      <c r="U16" s="17">
        <v>0</v>
      </c>
      <c r="V16" s="17">
        <v>0</v>
      </c>
      <c r="W16" s="18">
        <v>0</v>
      </c>
      <c r="X16" s="17">
        <v>0</v>
      </c>
      <c r="Y16" s="17">
        <v>0</v>
      </c>
      <c r="Z16" s="16"/>
      <c r="AA16" s="15">
        <v>0</v>
      </c>
      <c r="AB16" s="29"/>
      <c r="AC16" s="29"/>
    </row>
    <row r="17" spans="1:29" ht="15">
      <c r="A17" s="14"/>
      <c r="B17" s="24" t="s">
        <v>71</v>
      </c>
      <c r="C17" s="17">
        <v>244</v>
      </c>
      <c r="D17" s="17">
        <v>1257</v>
      </c>
      <c r="E17" s="19">
        <f t="shared" si="1"/>
        <v>0.07015291885255051</v>
      </c>
      <c r="F17" s="19">
        <f t="shared" si="2"/>
        <v>0.2785286948814536</v>
      </c>
      <c r="G17" s="18">
        <v>128563923</v>
      </c>
      <c r="H17" s="21">
        <v>1</v>
      </c>
      <c r="I17" s="22">
        <v>220</v>
      </c>
      <c r="J17" s="19">
        <f>(I17/D17)</f>
        <v>0.17501988862370724</v>
      </c>
      <c r="K17" s="18">
        <v>31771000</v>
      </c>
      <c r="L17" s="18">
        <f>(K17/I17)</f>
        <v>144413.63636363635</v>
      </c>
      <c r="M17" s="21">
        <v>21</v>
      </c>
      <c r="N17" s="20">
        <f t="shared" si="3"/>
        <v>24</v>
      </c>
      <c r="O17" s="17">
        <f t="shared" si="4"/>
        <v>1037</v>
      </c>
      <c r="P17" s="19">
        <f>(O17/D17)</f>
        <v>0.8249801113762928</v>
      </c>
      <c r="Q17" s="18">
        <f t="shared" si="5"/>
        <v>96792923</v>
      </c>
      <c r="R17" s="17">
        <v>4</v>
      </c>
      <c r="S17" s="17">
        <v>8</v>
      </c>
      <c r="T17" s="18">
        <v>1419369</v>
      </c>
      <c r="U17" s="17">
        <v>13</v>
      </c>
      <c r="V17" s="17">
        <v>48</v>
      </c>
      <c r="W17" s="18">
        <v>6284253</v>
      </c>
      <c r="X17" s="17">
        <v>7</v>
      </c>
      <c r="Y17" s="17">
        <v>981</v>
      </c>
      <c r="Z17" s="19">
        <f>(Y17/O17)</f>
        <v>0.9459980713596914</v>
      </c>
      <c r="AA17" s="15">
        <v>89089301</v>
      </c>
      <c r="AB17" s="28"/>
      <c r="AC17" s="28"/>
    </row>
    <row r="18" spans="1:29" ht="15">
      <c r="A18" s="14"/>
      <c r="B18" s="24" t="s">
        <v>70</v>
      </c>
      <c r="C18" s="17">
        <v>0</v>
      </c>
      <c r="D18" s="17">
        <v>0</v>
      </c>
      <c r="E18" s="19">
        <f t="shared" si="1"/>
        <v>0</v>
      </c>
      <c r="F18" s="19">
        <f t="shared" si="2"/>
        <v>0</v>
      </c>
      <c r="G18" s="18">
        <v>0</v>
      </c>
      <c r="H18" s="21"/>
      <c r="I18" s="22">
        <v>0</v>
      </c>
      <c r="J18" s="19"/>
      <c r="K18" s="18">
        <v>0</v>
      </c>
      <c r="L18" s="18"/>
      <c r="M18" s="27"/>
      <c r="N18" s="20">
        <f t="shared" si="3"/>
        <v>0</v>
      </c>
      <c r="O18" s="17">
        <f t="shared" si="4"/>
        <v>0</v>
      </c>
      <c r="P18" s="19"/>
      <c r="Q18" s="18">
        <f t="shared" si="5"/>
        <v>0</v>
      </c>
      <c r="R18" s="17">
        <v>0</v>
      </c>
      <c r="S18" s="17">
        <v>0</v>
      </c>
      <c r="T18" s="18">
        <v>0</v>
      </c>
      <c r="U18" s="17">
        <v>0</v>
      </c>
      <c r="V18" s="17">
        <v>0</v>
      </c>
      <c r="W18" s="18">
        <v>0</v>
      </c>
      <c r="X18" s="17">
        <v>0</v>
      </c>
      <c r="Y18" s="17">
        <v>0</v>
      </c>
      <c r="Z18" s="16"/>
      <c r="AA18" s="15">
        <v>0</v>
      </c>
      <c r="AB18" s="29"/>
      <c r="AC18" s="29"/>
    </row>
    <row r="19" spans="1:29" ht="15">
      <c r="A19" s="14"/>
      <c r="B19" s="24" t="s">
        <v>69</v>
      </c>
      <c r="C19" s="17">
        <v>0</v>
      </c>
      <c r="D19" s="17">
        <v>0</v>
      </c>
      <c r="E19" s="19">
        <f t="shared" si="1"/>
        <v>0</v>
      </c>
      <c r="F19" s="19">
        <f t="shared" si="2"/>
        <v>0</v>
      </c>
      <c r="G19" s="18">
        <v>0</v>
      </c>
      <c r="H19" s="21"/>
      <c r="I19" s="22">
        <v>0</v>
      </c>
      <c r="J19" s="19"/>
      <c r="K19" s="18">
        <v>0</v>
      </c>
      <c r="L19" s="18"/>
      <c r="M19" s="21"/>
      <c r="N19" s="20">
        <f t="shared" si="3"/>
        <v>0</v>
      </c>
      <c r="O19" s="17">
        <f t="shared" si="4"/>
        <v>0</v>
      </c>
      <c r="P19" s="19"/>
      <c r="Q19" s="18">
        <f t="shared" si="5"/>
        <v>0</v>
      </c>
      <c r="R19" s="17">
        <v>0</v>
      </c>
      <c r="S19" s="17">
        <v>0</v>
      </c>
      <c r="T19" s="18">
        <v>0</v>
      </c>
      <c r="U19" s="17">
        <v>0</v>
      </c>
      <c r="V19" s="17">
        <v>0</v>
      </c>
      <c r="W19" s="18">
        <v>0</v>
      </c>
      <c r="X19" s="17">
        <v>0</v>
      </c>
      <c r="Y19" s="17">
        <v>0</v>
      </c>
      <c r="Z19" s="16"/>
      <c r="AA19" s="15">
        <v>0</v>
      </c>
      <c r="AB19" s="29"/>
      <c r="AC19" s="29"/>
    </row>
    <row r="20" spans="1:29" ht="15">
      <c r="A20" s="14"/>
      <c r="B20" s="24" t="s">
        <v>68</v>
      </c>
      <c r="C20" s="17">
        <v>6</v>
      </c>
      <c r="D20" s="17">
        <v>6</v>
      </c>
      <c r="E20" s="19">
        <f t="shared" si="1"/>
        <v>0.0003348588012054917</v>
      </c>
      <c r="F20" s="19">
        <f t="shared" si="2"/>
        <v>0.0013294925769997785</v>
      </c>
      <c r="G20" s="18">
        <v>835000</v>
      </c>
      <c r="H20" s="21">
        <v>23</v>
      </c>
      <c r="I20" s="22">
        <v>6</v>
      </c>
      <c r="J20" s="19">
        <f>(I20/D20)</f>
        <v>1</v>
      </c>
      <c r="K20" s="18">
        <v>835000</v>
      </c>
      <c r="L20" s="18">
        <f>(K20/I20)</f>
        <v>139166.66666666666</v>
      </c>
      <c r="M20" s="21">
        <v>24</v>
      </c>
      <c r="N20" s="20">
        <f t="shared" si="3"/>
        <v>0</v>
      </c>
      <c r="O20" s="17">
        <f t="shared" si="4"/>
        <v>0</v>
      </c>
      <c r="P20" s="19"/>
      <c r="Q20" s="18">
        <f t="shared" si="5"/>
        <v>0</v>
      </c>
      <c r="R20" s="17">
        <v>0</v>
      </c>
      <c r="S20" s="17">
        <v>0</v>
      </c>
      <c r="T20" s="18">
        <v>0</v>
      </c>
      <c r="U20" s="17">
        <v>0</v>
      </c>
      <c r="V20" s="17">
        <v>0</v>
      </c>
      <c r="W20" s="18">
        <v>0</v>
      </c>
      <c r="X20" s="17">
        <v>0</v>
      </c>
      <c r="Y20" s="17">
        <v>0</v>
      </c>
      <c r="Z20" s="16"/>
      <c r="AA20" s="15">
        <v>0</v>
      </c>
      <c r="AB20" s="28"/>
      <c r="AC20" s="28"/>
    </row>
    <row r="21" spans="1:29" ht="15">
      <c r="A21" s="14"/>
      <c r="B21" s="24" t="s">
        <v>67</v>
      </c>
      <c r="C21" s="17">
        <v>4</v>
      </c>
      <c r="D21" s="17">
        <v>4</v>
      </c>
      <c r="E21" s="19">
        <f t="shared" si="1"/>
        <v>0.00022323920080366113</v>
      </c>
      <c r="F21" s="19">
        <f t="shared" si="2"/>
        <v>0.0008863283846665189</v>
      </c>
      <c r="G21" s="18">
        <v>520800</v>
      </c>
      <c r="H21" s="21">
        <v>28</v>
      </c>
      <c r="I21" s="22">
        <v>4</v>
      </c>
      <c r="J21" s="19">
        <f>(I21/D21)</f>
        <v>1</v>
      </c>
      <c r="K21" s="18">
        <v>520800</v>
      </c>
      <c r="L21" s="18">
        <f>(K21/I21)</f>
        <v>130200</v>
      </c>
      <c r="M21" s="21">
        <v>26</v>
      </c>
      <c r="N21" s="20">
        <f t="shared" si="3"/>
        <v>0</v>
      </c>
      <c r="O21" s="17">
        <f t="shared" si="4"/>
        <v>0</v>
      </c>
      <c r="P21" s="19"/>
      <c r="Q21" s="18">
        <f t="shared" si="5"/>
        <v>0</v>
      </c>
      <c r="R21" s="17">
        <v>0</v>
      </c>
      <c r="S21" s="17">
        <v>0</v>
      </c>
      <c r="T21" s="18">
        <v>0</v>
      </c>
      <c r="U21" s="17">
        <v>0</v>
      </c>
      <c r="V21" s="17">
        <v>0</v>
      </c>
      <c r="W21" s="18">
        <v>0</v>
      </c>
      <c r="X21" s="17">
        <v>0</v>
      </c>
      <c r="Y21" s="17">
        <v>0</v>
      </c>
      <c r="Z21" s="16"/>
      <c r="AA21" s="15">
        <v>0</v>
      </c>
      <c r="AB21" s="28"/>
      <c r="AC21" s="28"/>
    </row>
    <row r="22" spans="1:29" ht="15">
      <c r="A22" s="14"/>
      <c r="B22" s="24" t="s">
        <v>66</v>
      </c>
      <c r="C22" s="17">
        <v>2</v>
      </c>
      <c r="D22" s="17">
        <v>2</v>
      </c>
      <c r="E22" s="19">
        <f t="shared" si="1"/>
        <v>0.00011161960040183056</v>
      </c>
      <c r="F22" s="19">
        <f t="shared" si="2"/>
        <v>0.00044316419233325947</v>
      </c>
      <c r="G22" s="18">
        <v>730000</v>
      </c>
      <c r="H22" s="21">
        <v>26</v>
      </c>
      <c r="I22" s="22">
        <v>2</v>
      </c>
      <c r="J22" s="19">
        <f>(I22/D22)</f>
        <v>1</v>
      </c>
      <c r="K22" s="18">
        <v>730000</v>
      </c>
      <c r="L22" s="18">
        <f>(K22/I22)</f>
        <v>365000</v>
      </c>
      <c r="M22" s="21">
        <v>3</v>
      </c>
      <c r="N22" s="20">
        <f t="shared" si="3"/>
        <v>0</v>
      </c>
      <c r="O22" s="17">
        <f t="shared" si="4"/>
        <v>0</v>
      </c>
      <c r="P22" s="19"/>
      <c r="Q22" s="18">
        <f t="shared" si="5"/>
        <v>0</v>
      </c>
      <c r="R22" s="17">
        <v>0</v>
      </c>
      <c r="S22" s="17">
        <v>0</v>
      </c>
      <c r="T22" s="18">
        <v>0</v>
      </c>
      <c r="U22" s="17">
        <v>0</v>
      </c>
      <c r="V22" s="17">
        <v>0</v>
      </c>
      <c r="W22" s="18">
        <v>0</v>
      </c>
      <c r="X22" s="17">
        <v>0</v>
      </c>
      <c r="Y22" s="17">
        <v>0</v>
      </c>
      <c r="Z22" s="16"/>
      <c r="AA22" s="15">
        <v>0</v>
      </c>
      <c r="AB22" s="28"/>
      <c r="AC22" s="28"/>
    </row>
    <row r="23" spans="1:29" ht="15">
      <c r="A23" s="14"/>
      <c r="B23" s="24" t="s">
        <v>65</v>
      </c>
      <c r="C23" s="17">
        <v>0</v>
      </c>
      <c r="D23" s="17">
        <v>0</v>
      </c>
      <c r="E23" s="19">
        <f t="shared" si="1"/>
        <v>0</v>
      </c>
      <c r="F23" s="19">
        <f t="shared" si="2"/>
        <v>0</v>
      </c>
      <c r="G23" s="18">
        <v>0</v>
      </c>
      <c r="H23" s="21"/>
      <c r="I23" s="22">
        <v>0</v>
      </c>
      <c r="J23" s="19"/>
      <c r="K23" s="18">
        <v>0</v>
      </c>
      <c r="L23" s="18"/>
      <c r="M23" s="21"/>
      <c r="N23" s="20">
        <f t="shared" si="3"/>
        <v>0</v>
      </c>
      <c r="O23" s="17">
        <f t="shared" si="4"/>
        <v>0</v>
      </c>
      <c r="P23" s="19"/>
      <c r="Q23" s="18">
        <f t="shared" si="5"/>
        <v>0</v>
      </c>
      <c r="R23" s="17">
        <v>0</v>
      </c>
      <c r="S23" s="17">
        <v>0</v>
      </c>
      <c r="T23" s="18">
        <v>0</v>
      </c>
      <c r="U23" s="17">
        <v>0</v>
      </c>
      <c r="V23" s="17">
        <v>0</v>
      </c>
      <c r="W23" s="18">
        <v>0</v>
      </c>
      <c r="X23" s="17">
        <v>0</v>
      </c>
      <c r="Y23" s="17">
        <v>0</v>
      </c>
      <c r="Z23" s="16"/>
      <c r="AA23" s="15">
        <v>0</v>
      </c>
      <c r="AB23" s="29"/>
      <c r="AC23" s="29"/>
    </row>
    <row r="24" spans="1:29" ht="15">
      <c r="A24" s="14"/>
      <c r="B24" s="24" t="s">
        <v>64</v>
      </c>
      <c r="C24" s="17">
        <v>14</v>
      </c>
      <c r="D24" s="17">
        <v>14</v>
      </c>
      <c r="E24" s="19">
        <f t="shared" si="1"/>
        <v>0.000781337202812814</v>
      </c>
      <c r="F24" s="19">
        <f t="shared" si="2"/>
        <v>0.0031021493463328164</v>
      </c>
      <c r="G24" s="18">
        <v>1501350</v>
      </c>
      <c r="H24" s="21">
        <v>18</v>
      </c>
      <c r="I24" s="22">
        <v>14</v>
      </c>
      <c r="J24" s="19">
        <f>(I24/D24)</f>
        <v>1</v>
      </c>
      <c r="K24" s="18">
        <v>1501350</v>
      </c>
      <c r="L24" s="18">
        <f>(K24/I24)</f>
        <v>107239.28571428571</v>
      </c>
      <c r="M24" s="21">
        <v>30</v>
      </c>
      <c r="N24" s="20">
        <f t="shared" si="3"/>
        <v>0</v>
      </c>
      <c r="O24" s="17">
        <f t="shared" si="4"/>
        <v>0</v>
      </c>
      <c r="P24" s="19"/>
      <c r="Q24" s="18">
        <f t="shared" si="5"/>
        <v>0</v>
      </c>
      <c r="R24" s="17">
        <v>0</v>
      </c>
      <c r="S24" s="17">
        <v>0</v>
      </c>
      <c r="T24" s="18">
        <v>0</v>
      </c>
      <c r="U24" s="17">
        <v>0</v>
      </c>
      <c r="V24" s="17">
        <v>0</v>
      </c>
      <c r="W24" s="18">
        <v>0</v>
      </c>
      <c r="X24" s="17">
        <v>0</v>
      </c>
      <c r="Y24" s="17">
        <v>0</v>
      </c>
      <c r="Z24" s="16"/>
      <c r="AA24" s="15">
        <v>0</v>
      </c>
      <c r="AB24" s="28"/>
      <c r="AC24" s="28"/>
    </row>
    <row r="25" spans="1:29" ht="15">
      <c r="A25" s="14"/>
      <c r="B25" s="24" t="s">
        <v>63</v>
      </c>
      <c r="C25" s="17">
        <v>31</v>
      </c>
      <c r="D25" s="17">
        <v>31</v>
      </c>
      <c r="E25" s="19">
        <f t="shared" si="1"/>
        <v>0.0017301038062283738</v>
      </c>
      <c r="F25" s="19">
        <f t="shared" si="2"/>
        <v>0.006869044981165522</v>
      </c>
      <c r="G25" s="18">
        <v>4395511</v>
      </c>
      <c r="H25" s="21">
        <v>14</v>
      </c>
      <c r="I25" s="22">
        <v>31</v>
      </c>
      <c r="J25" s="19">
        <f>(I25/D25)</f>
        <v>1</v>
      </c>
      <c r="K25" s="18">
        <v>4395511</v>
      </c>
      <c r="L25" s="18">
        <f>(K25/I25)</f>
        <v>141790.67741935485</v>
      </c>
      <c r="M25" s="21">
        <v>23</v>
      </c>
      <c r="N25" s="20">
        <f t="shared" si="3"/>
        <v>0</v>
      </c>
      <c r="O25" s="17">
        <f t="shared" si="4"/>
        <v>0</v>
      </c>
      <c r="P25" s="19"/>
      <c r="Q25" s="18">
        <f t="shared" si="5"/>
        <v>0</v>
      </c>
      <c r="R25" s="17">
        <v>0</v>
      </c>
      <c r="S25" s="17">
        <v>0</v>
      </c>
      <c r="T25" s="18">
        <v>0</v>
      </c>
      <c r="U25" s="17">
        <v>0</v>
      </c>
      <c r="V25" s="17">
        <v>0</v>
      </c>
      <c r="W25" s="18">
        <v>0</v>
      </c>
      <c r="X25" s="17">
        <v>0</v>
      </c>
      <c r="Y25" s="17">
        <v>0</v>
      </c>
      <c r="Z25" s="16"/>
      <c r="AA25" s="15">
        <v>0</v>
      </c>
      <c r="AB25" s="29"/>
      <c r="AC25" s="29"/>
    </row>
    <row r="26" spans="1:29" ht="15">
      <c r="A26" s="14"/>
      <c r="B26" s="24" t="s">
        <v>62</v>
      </c>
      <c r="C26" s="17">
        <v>3</v>
      </c>
      <c r="D26" s="17">
        <v>3</v>
      </c>
      <c r="E26" s="19">
        <f t="shared" si="1"/>
        <v>0.00016742940060274585</v>
      </c>
      <c r="F26" s="19">
        <f t="shared" si="2"/>
        <v>0.0006647462884998893</v>
      </c>
      <c r="G26" s="18">
        <v>1200000</v>
      </c>
      <c r="H26" s="21">
        <v>22</v>
      </c>
      <c r="I26" s="22">
        <v>3</v>
      </c>
      <c r="J26" s="19">
        <f>(I26/D26)</f>
        <v>1</v>
      </c>
      <c r="K26" s="18">
        <v>1200000</v>
      </c>
      <c r="L26" s="18">
        <f>(K26/I26)</f>
        <v>400000</v>
      </c>
      <c r="M26" s="21">
        <v>2</v>
      </c>
      <c r="N26" s="20">
        <f t="shared" si="3"/>
        <v>0</v>
      </c>
      <c r="O26" s="17">
        <f t="shared" si="4"/>
        <v>0</v>
      </c>
      <c r="P26" s="19"/>
      <c r="Q26" s="18">
        <f t="shared" si="5"/>
        <v>0</v>
      </c>
      <c r="R26" s="17">
        <v>0</v>
      </c>
      <c r="S26" s="17">
        <v>0</v>
      </c>
      <c r="T26" s="18">
        <v>0</v>
      </c>
      <c r="U26" s="17">
        <v>0</v>
      </c>
      <c r="V26" s="17">
        <v>0</v>
      </c>
      <c r="W26" s="18">
        <v>0</v>
      </c>
      <c r="X26" s="17">
        <v>0</v>
      </c>
      <c r="Y26" s="17">
        <v>0</v>
      </c>
      <c r="Z26" s="17"/>
      <c r="AA26" s="15">
        <v>0</v>
      </c>
      <c r="AB26" s="28"/>
      <c r="AC26" s="28"/>
    </row>
    <row r="27" spans="1:29" ht="15">
      <c r="A27" s="14"/>
      <c r="B27" s="24" t="s">
        <v>61</v>
      </c>
      <c r="C27" s="17">
        <v>2</v>
      </c>
      <c r="D27" s="17">
        <v>2</v>
      </c>
      <c r="E27" s="19">
        <f t="shared" si="1"/>
        <v>0.00011161960040183056</v>
      </c>
      <c r="F27" s="19">
        <f t="shared" si="2"/>
        <v>0.00044316419233325947</v>
      </c>
      <c r="G27" s="18">
        <v>165000</v>
      </c>
      <c r="H27" s="21">
        <v>36</v>
      </c>
      <c r="I27" s="22">
        <v>2</v>
      </c>
      <c r="J27" s="19">
        <f>(I27/D27)</f>
        <v>1</v>
      </c>
      <c r="K27" s="18">
        <v>165000</v>
      </c>
      <c r="L27" s="18">
        <f>(K27/I27)</f>
        <v>82500</v>
      </c>
      <c r="M27" s="21">
        <v>36</v>
      </c>
      <c r="N27" s="20">
        <f t="shared" si="3"/>
        <v>0</v>
      </c>
      <c r="O27" s="17">
        <f t="shared" si="4"/>
        <v>0</v>
      </c>
      <c r="P27" s="19"/>
      <c r="Q27" s="18">
        <f t="shared" si="5"/>
        <v>0</v>
      </c>
      <c r="R27" s="17">
        <v>0</v>
      </c>
      <c r="S27" s="17">
        <v>0</v>
      </c>
      <c r="T27" s="18">
        <v>0</v>
      </c>
      <c r="U27" s="17">
        <v>0</v>
      </c>
      <c r="V27" s="17">
        <v>0</v>
      </c>
      <c r="W27" s="18">
        <v>0</v>
      </c>
      <c r="X27" s="17">
        <v>0</v>
      </c>
      <c r="Y27" s="17">
        <v>0</v>
      </c>
      <c r="Z27" s="17"/>
      <c r="AA27" s="15">
        <v>0</v>
      </c>
      <c r="AB27" s="28"/>
      <c r="AC27" s="28"/>
    </row>
    <row r="28" spans="1:29" ht="15">
      <c r="A28" s="14"/>
      <c r="B28" s="24" t="s">
        <v>60</v>
      </c>
      <c r="C28" s="17">
        <v>0</v>
      </c>
      <c r="D28" s="17">
        <v>0</v>
      </c>
      <c r="E28" s="19">
        <f t="shared" si="1"/>
        <v>0</v>
      </c>
      <c r="F28" s="19">
        <f t="shared" si="2"/>
        <v>0</v>
      </c>
      <c r="G28" s="18">
        <v>0</v>
      </c>
      <c r="H28" s="21"/>
      <c r="I28" s="22">
        <v>0</v>
      </c>
      <c r="J28" s="19"/>
      <c r="K28" s="18">
        <v>0</v>
      </c>
      <c r="L28" s="18"/>
      <c r="M28" s="21"/>
      <c r="N28" s="20">
        <f t="shared" si="3"/>
        <v>0</v>
      </c>
      <c r="O28" s="17">
        <f t="shared" si="4"/>
        <v>0</v>
      </c>
      <c r="P28" s="19"/>
      <c r="Q28" s="18">
        <f t="shared" si="5"/>
        <v>0</v>
      </c>
      <c r="R28" s="17">
        <v>0</v>
      </c>
      <c r="S28" s="17">
        <v>0</v>
      </c>
      <c r="T28" s="18">
        <v>0</v>
      </c>
      <c r="U28" s="17">
        <v>0</v>
      </c>
      <c r="V28" s="17">
        <v>0</v>
      </c>
      <c r="W28" s="18">
        <v>0</v>
      </c>
      <c r="X28" s="17">
        <v>0</v>
      </c>
      <c r="Y28" s="17">
        <v>0</v>
      </c>
      <c r="Z28" s="16"/>
      <c r="AA28" s="15">
        <v>0</v>
      </c>
      <c r="AB28" s="28"/>
      <c r="AC28" s="28"/>
    </row>
    <row r="29" spans="1:29" ht="15">
      <c r="A29" s="14"/>
      <c r="B29" s="24" t="s">
        <v>59</v>
      </c>
      <c r="C29" s="17">
        <v>6</v>
      </c>
      <c r="D29" s="17">
        <v>6</v>
      </c>
      <c r="E29" s="19">
        <f t="shared" si="1"/>
        <v>0.0003348588012054917</v>
      </c>
      <c r="F29" s="19">
        <f t="shared" si="2"/>
        <v>0.0013294925769997785</v>
      </c>
      <c r="G29" s="18">
        <v>520780</v>
      </c>
      <c r="H29" s="21">
        <v>29</v>
      </c>
      <c r="I29" s="22">
        <v>6</v>
      </c>
      <c r="J29" s="19">
        <f>(I29/D29)</f>
        <v>1</v>
      </c>
      <c r="K29" s="18">
        <v>520780</v>
      </c>
      <c r="L29" s="18">
        <f>(K29/I29)</f>
        <v>86796.66666666667</v>
      </c>
      <c r="M29" s="21">
        <v>35</v>
      </c>
      <c r="N29" s="20">
        <f t="shared" si="3"/>
        <v>0</v>
      </c>
      <c r="O29" s="17">
        <f t="shared" si="4"/>
        <v>0</v>
      </c>
      <c r="P29" s="19"/>
      <c r="Q29" s="18">
        <f t="shared" si="5"/>
        <v>0</v>
      </c>
      <c r="R29" s="17">
        <v>0</v>
      </c>
      <c r="S29" s="17">
        <v>0</v>
      </c>
      <c r="T29" s="18">
        <v>0</v>
      </c>
      <c r="U29" s="17">
        <v>0</v>
      </c>
      <c r="V29" s="17">
        <v>0</v>
      </c>
      <c r="W29" s="18">
        <v>0</v>
      </c>
      <c r="X29" s="17">
        <v>0</v>
      </c>
      <c r="Y29" s="17">
        <v>0</v>
      </c>
      <c r="Z29" s="16"/>
      <c r="AA29" s="15">
        <v>0</v>
      </c>
      <c r="AB29" s="28"/>
      <c r="AC29" s="28"/>
    </row>
    <row r="30" spans="1:29" ht="15">
      <c r="A30" s="14"/>
      <c r="B30" s="24" t="s">
        <v>58</v>
      </c>
      <c r="C30" s="17">
        <v>5</v>
      </c>
      <c r="D30" s="17">
        <v>5</v>
      </c>
      <c r="E30" s="19">
        <f t="shared" si="1"/>
        <v>0.0002790490010045764</v>
      </c>
      <c r="F30" s="19">
        <f t="shared" si="2"/>
        <v>0.0011079104808331486</v>
      </c>
      <c r="G30" s="18">
        <v>828000</v>
      </c>
      <c r="H30" s="21">
        <v>24</v>
      </c>
      <c r="I30" s="22">
        <v>5</v>
      </c>
      <c r="J30" s="19">
        <f>(I30/D30)</f>
        <v>1</v>
      </c>
      <c r="K30" s="18">
        <v>828000</v>
      </c>
      <c r="L30" s="18">
        <f>(K30/I30)</f>
        <v>165600</v>
      </c>
      <c r="M30" s="21">
        <v>15</v>
      </c>
      <c r="N30" s="20">
        <f t="shared" si="3"/>
        <v>0</v>
      </c>
      <c r="O30" s="17">
        <f t="shared" si="4"/>
        <v>0</v>
      </c>
      <c r="P30" s="19"/>
      <c r="Q30" s="18">
        <f t="shared" si="5"/>
        <v>0</v>
      </c>
      <c r="R30" s="17">
        <v>0</v>
      </c>
      <c r="S30" s="17">
        <v>0</v>
      </c>
      <c r="T30" s="18">
        <v>0</v>
      </c>
      <c r="U30" s="17">
        <v>0</v>
      </c>
      <c r="V30" s="17">
        <v>0</v>
      </c>
      <c r="W30" s="18">
        <v>0</v>
      </c>
      <c r="X30" s="17">
        <v>0</v>
      </c>
      <c r="Y30" s="17">
        <v>0</v>
      </c>
      <c r="Z30" s="16"/>
      <c r="AA30" s="15">
        <v>0</v>
      </c>
      <c r="AB30" s="29"/>
      <c r="AC30" s="29"/>
    </row>
    <row r="31" spans="1:29" ht="15">
      <c r="A31" s="14"/>
      <c r="B31" s="24" t="s">
        <v>57</v>
      </c>
      <c r="C31" s="17">
        <v>12</v>
      </c>
      <c r="D31" s="17">
        <v>12</v>
      </c>
      <c r="E31" s="19">
        <f t="shared" si="1"/>
        <v>0.0006697176024109834</v>
      </c>
      <c r="F31" s="19">
        <f t="shared" si="2"/>
        <v>0.002658985153999557</v>
      </c>
      <c r="G31" s="18">
        <v>1392125</v>
      </c>
      <c r="H31" s="21">
        <v>20</v>
      </c>
      <c r="I31" s="22">
        <v>12</v>
      </c>
      <c r="J31" s="19">
        <f>(I31/D31)</f>
        <v>1</v>
      </c>
      <c r="K31" s="18">
        <v>1392125</v>
      </c>
      <c r="L31" s="18">
        <f>(K31/I31)</f>
        <v>116010.41666666667</v>
      </c>
      <c r="M31" s="21">
        <v>29</v>
      </c>
      <c r="N31" s="20">
        <f t="shared" si="3"/>
        <v>0</v>
      </c>
      <c r="O31" s="17">
        <f t="shared" si="4"/>
        <v>0</v>
      </c>
      <c r="P31" s="19"/>
      <c r="Q31" s="18">
        <f t="shared" si="5"/>
        <v>0</v>
      </c>
      <c r="R31" s="17">
        <v>0</v>
      </c>
      <c r="S31" s="17">
        <v>0</v>
      </c>
      <c r="T31" s="18">
        <v>0</v>
      </c>
      <c r="U31" s="17">
        <v>0</v>
      </c>
      <c r="V31" s="17">
        <v>0</v>
      </c>
      <c r="W31" s="18">
        <v>0</v>
      </c>
      <c r="X31" s="17">
        <v>0</v>
      </c>
      <c r="Y31" s="17">
        <v>0</v>
      </c>
      <c r="Z31" s="16"/>
      <c r="AA31" s="15">
        <v>0</v>
      </c>
      <c r="AB31" s="28"/>
      <c r="AC31" s="28"/>
    </row>
    <row r="32" spans="1:29" ht="15">
      <c r="A32" s="14"/>
      <c r="B32" s="24" t="s">
        <v>56</v>
      </c>
      <c r="C32" s="17">
        <v>10</v>
      </c>
      <c r="D32" s="17">
        <v>10</v>
      </c>
      <c r="E32" s="19">
        <f t="shared" si="1"/>
        <v>0.0005580980020091528</v>
      </c>
      <c r="F32" s="19">
        <f t="shared" si="2"/>
        <v>0.0022158209616662972</v>
      </c>
      <c r="G32" s="18">
        <v>1432000</v>
      </c>
      <c r="H32" s="21">
        <v>19</v>
      </c>
      <c r="I32" s="22">
        <v>10</v>
      </c>
      <c r="J32" s="19">
        <f>(I32/D32)</f>
        <v>1</v>
      </c>
      <c r="K32" s="18">
        <v>1432000</v>
      </c>
      <c r="L32" s="18">
        <f>(K32/I32)</f>
        <v>143200</v>
      </c>
      <c r="M32" s="21">
        <v>22</v>
      </c>
      <c r="N32" s="20">
        <f t="shared" si="3"/>
        <v>0</v>
      </c>
      <c r="O32" s="17">
        <f t="shared" si="4"/>
        <v>0</v>
      </c>
      <c r="P32" s="19"/>
      <c r="Q32" s="18">
        <f t="shared" si="5"/>
        <v>0</v>
      </c>
      <c r="R32" s="17">
        <v>0</v>
      </c>
      <c r="S32" s="17">
        <v>0</v>
      </c>
      <c r="T32" s="18">
        <v>0</v>
      </c>
      <c r="U32" s="17">
        <v>0</v>
      </c>
      <c r="V32" s="17">
        <v>0</v>
      </c>
      <c r="W32" s="18">
        <v>0</v>
      </c>
      <c r="X32" s="17">
        <v>0</v>
      </c>
      <c r="Y32" s="17">
        <v>0</v>
      </c>
      <c r="Z32" s="16"/>
      <c r="AA32" s="15">
        <v>0</v>
      </c>
      <c r="AB32" s="29"/>
      <c r="AC32" s="29"/>
    </row>
    <row r="33" spans="1:29" ht="15">
      <c r="A33" s="14"/>
      <c r="B33" s="24" t="s">
        <v>55</v>
      </c>
      <c r="C33" s="17">
        <v>0</v>
      </c>
      <c r="D33" s="17">
        <v>0</v>
      </c>
      <c r="E33" s="19">
        <f t="shared" si="1"/>
        <v>0</v>
      </c>
      <c r="F33" s="19">
        <f t="shared" si="2"/>
        <v>0</v>
      </c>
      <c r="G33" s="18">
        <v>0</v>
      </c>
      <c r="H33" s="21"/>
      <c r="I33" s="22">
        <v>0</v>
      </c>
      <c r="J33" s="19"/>
      <c r="K33" s="18">
        <v>0</v>
      </c>
      <c r="L33" s="16"/>
      <c r="M33" s="21"/>
      <c r="N33" s="20">
        <f t="shared" si="3"/>
        <v>0</v>
      </c>
      <c r="O33" s="17">
        <f t="shared" si="4"/>
        <v>0</v>
      </c>
      <c r="P33" s="19"/>
      <c r="Q33" s="18">
        <f t="shared" si="5"/>
        <v>0</v>
      </c>
      <c r="R33" s="17">
        <v>0</v>
      </c>
      <c r="S33" s="17">
        <v>0</v>
      </c>
      <c r="T33" s="18">
        <v>0</v>
      </c>
      <c r="U33" s="17">
        <v>0</v>
      </c>
      <c r="V33" s="17">
        <v>0</v>
      </c>
      <c r="W33" s="18">
        <v>0</v>
      </c>
      <c r="X33" s="17">
        <v>0</v>
      </c>
      <c r="Y33" s="17">
        <v>0</v>
      </c>
      <c r="Z33" s="16"/>
      <c r="AA33" s="15">
        <v>0</v>
      </c>
      <c r="AB33" s="28"/>
      <c r="AC33" s="28"/>
    </row>
    <row r="34" spans="1:29" ht="15">
      <c r="A34" s="14"/>
      <c r="B34" s="24" t="s">
        <v>54</v>
      </c>
      <c r="C34" s="17">
        <v>164</v>
      </c>
      <c r="D34" s="17">
        <v>164</v>
      </c>
      <c r="E34" s="19">
        <f t="shared" si="1"/>
        <v>0.009152807232950106</v>
      </c>
      <c r="F34" s="19">
        <f t="shared" si="2"/>
        <v>0.036339463771327275</v>
      </c>
      <c r="G34" s="18">
        <v>20260076</v>
      </c>
      <c r="H34" s="21">
        <v>7</v>
      </c>
      <c r="I34" s="22">
        <v>164</v>
      </c>
      <c r="J34" s="19">
        <f>(I34/D34)</f>
        <v>1</v>
      </c>
      <c r="K34" s="18">
        <v>20260076</v>
      </c>
      <c r="L34" s="18">
        <f>(K34/I34)</f>
        <v>123537.0487804878</v>
      </c>
      <c r="M34" s="21">
        <v>27</v>
      </c>
      <c r="N34" s="20">
        <f t="shared" si="3"/>
        <v>0</v>
      </c>
      <c r="O34" s="17">
        <f t="shared" si="4"/>
        <v>0</v>
      </c>
      <c r="P34" s="19"/>
      <c r="Q34" s="18">
        <f t="shared" si="5"/>
        <v>0</v>
      </c>
      <c r="R34" s="17">
        <v>0</v>
      </c>
      <c r="S34" s="17">
        <v>0</v>
      </c>
      <c r="T34" s="18">
        <v>0</v>
      </c>
      <c r="U34" s="17">
        <v>0</v>
      </c>
      <c r="V34" s="17">
        <v>0</v>
      </c>
      <c r="W34" s="18">
        <v>0</v>
      </c>
      <c r="X34" s="17">
        <v>0</v>
      </c>
      <c r="Y34" s="17">
        <v>0</v>
      </c>
      <c r="Z34" s="16"/>
      <c r="AA34" s="15">
        <v>0</v>
      </c>
      <c r="AB34" s="28"/>
      <c r="AC34" s="28"/>
    </row>
    <row r="35" spans="1:29" ht="15">
      <c r="A35" s="14"/>
      <c r="B35" s="24" t="s">
        <v>53</v>
      </c>
      <c r="C35" s="17">
        <v>19</v>
      </c>
      <c r="D35" s="17">
        <v>70</v>
      </c>
      <c r="E35" s="19">
        <f t="shared" si="1"/>
        <v>0.00390668601406407</v>
      </c>
      <c r="F35" s="19">
        <f t="shared" si="2"/>
        <v>0.015510746731664082</v>
      </c>
      <c r="G35" s="18">
        <v>8662140</v>
      </c>
      <c r="H35" s="21">
        <v>11</v>
      </c>
      <c r="I35" s="22">
        <v>17</v>
      </c>
      <c r="J35" s="19">
        <f>(I35/D35)</f>
        <v>0.24285714285714285</v>
      </c>
      <c r="K35" s="18">
        <v>2662140</v>
      </c>
      <c r="L35" s="18">
        <f>(K35/I35)</f>
        <v>156596.4705882353</v>
      </c>
      <c r="M35" s="21">
        <v>18</v>
      </c>
      <c r="N35" s="20">
        <f t="shared" si="3"/>
        <v>2</v>
      </c>
      <c r="O35" s="17">
        <f t="shared" si="4"/>
        <v>53</v>
      </c>
      <c r="P35" s="19">
        <f>(O35/D35)</f>
        <v>0.7571428571428571</v>
      </c>
      <c r="Q35" s="18">
        <f t="shared" si="5"/>
        <v>6000000</v>
      </c>
      <c r="R35" s="17">
        <v>0</v>
      </c>
      <c r="S35" s="17">
        <v>0</v>
      </c>
      <c r="T35" s="18">
        <v>0</v>
      </c>
      <c r="U35" s="17">
        <v>0</v>
      </c>
      <c r="V35" s="17">
        <v>0</v>
      </c>
      <c r="W35" s="18">
        <v>0</v>
      </c>
      <c r="X35" s="17">
        <v>2</v>
      </c>
      <c r="Y35" s="17">
        <v>53</v>
      </c>
      <c r="Z35" s="19">
        <f>(Y35/O35)</f>
        <v>1</v>
      </c>
      <c r="AA35" s="15">
        <v>6000000</v>
      </c>
      <c r="AB35" s="29"/>
      <c r="AC35" s="29"/>
    </row>
    <row r="36" spans="1:29" ht="15">
      <c r="A36" s="14"/>
      <c r="B36" s="24" t="s">
        <v>52</v>
      </c>
      <c r="C36" s="17">
        <v>0</v>
      </c>
      <c r="D36" s="17">
        <v>0</v>
      </c>
      <c r="E36" s="19">
        <f t="shared" si="1"/>
        <v>0</v>
      </c>
      <c r="F36" s="19">
        <f t="shared" si="2"/>
        <v>0</v>
      </c>
      <c r="G36" s="18">
        <v>0</v>
      </c>
      <c r="H36" s="21"/>
      <c r="I36" s="22">
        <v>0</v>
      </c>
      <c r="J36" s="19"/>
      <c r="K36" s="18">
        <v>0</v>
      </c>
      <c r="L36" s="18"/>
      <c r="M36" s="26"/>
      <c r="N36" s="20">
        <f t="shared" si="3"/>
        <v>0</v>
      </c>
      <c r="O36" s="17">
        <f t="shared" si="4"/>
        <v>0</v>
      </c>
      <c r="P36" s="19"/>
      <c r="Q36" s="18">
        <f t="shared" si="5"/>
        <v>0</v>
      </c>
      <c r="R36" s="17">
        <v>0</v>
      </c>
      <c r="S36" s="17">
        <v>0</v>
      </c>
      <c r="T36" s="18">
        <v>0</v>
      </c>
      <c r="U36" s="17">
        <v>0</v>
      </c>
      <c r="V36" s="17">
        <v>0</v>
      </c>
      <c r="W36" s="18">
        <v>0</v>
      </c>
      <c r="X36" s="17">
        <v>0</v>
      </c>
      <c r="Y36" s="17">
        <v>0</v>
      </c>
      <c r="Z36" s="16"/>
      <c r="AA36" s="15">
        <v>0</v>
      </c>
      <c r="AB36" s="28"/>
      <c r="AC36" s="28"/>
    </row>
    <row r="37" spans="1:29" ht="15">
      <c r="A37" s="14"/>
      <c r="B37" s="24" t="s">
        <v>51</v>
      </c>
      <c r="C37" s="17">
        <v>254</v>
      </c>
      <c r="D37" s="17">
        <v>734</v>
      </c>
      <c r="E37" s="19">
        <f t="shared" si="1"/>
        <v>0.04096439334747182</v>
      </c>
      <c r="F37" s="19">
        <f t="shared" si="2"/>
        <v>0.16264125858630624</v>
      </c>
      <c r="G37" s="18">
        <v>74267458</v>
      </c>
      <c r="H37" s="21">
        <v>3</v>
      </c>
      <c r="I37" s="22">
        <v>236</v>
      </c>
      <c r="J37" s="19">
        <f>(I37/D37)</f>
        <v>0.3215258855585831</v>
      </c>
      <c r="K37" s="18">
        <v>49936959</v>
      </c>
      <c r="L37" s="18">
        <f>(K37/I37)</f>
        <v>211597.2838983051</v>
      </c>
      <c r="M37" s="21">
        <v>8</v>
      </c>
      <c r="N37" s="20">
        <f t="shared" si="3"/>
        <v>18</v>
      </c>
      <c r="O37" s="17">
        <f t="shared" si="4"/>
        <v>498</v>
      </c>
      <c r="P37" s="19">
        <f>(O37/D37)</f>
        <v>0.6784741144414169</v>
      </c>
      <c r="Q37" s="18">
        <f t="shared" si="5"/>
        <v>24330499</v>
      </c>
      <c r="R37" s="17">
        <v>0</v>
      </c>
      <c r="S37" s="17">
        <v>0</v>
      </c>
      <c r="T37" s="18">
        <v>0</v>
      </c>
      <c r="U37" s="17">
        <v>0</v>
      </c>
      <c r="V37" s="17">
        <v>0</v>
      </c>
      <c r="W37" s="18">
        <v>0</v>
      </c>
      <c r="X37" s="17">
        <v>18</v>
      </c>
      <c r="Y37" s="17">
        <v>498</v>
      </c>
      <c r="Z37" s="19">
        <f>(Y37/O37)</f>
        <v>1</v>
      </c>
      <c r="AA37" s="15">
        <v>24330499</v>
      </c>
      <c r="AB37" s="28"/>
      <c r="AC37" s="28"/>
    </row>
    <row r="38" spans="1:29" ht="15">
      <c r="A38" s="14"/>
      <c r="B38" s="24" t="s">
        <v>50</v>
      </c>
      <c r="C38" s="17">
        <v>0</v>
      </c>
      <c r="D38" s="17">
        <v>0</v>
      </c>
      <c r="E38" s="19">
        <f t="shared" si="1"/>
        <v>0</v>
      </c>
      <c r="F38" s="19">
        <f t="shared" si="2"/>
        <v>0</v>
      </c>
      <c r="G38" s="18">
        <v>0</v>
      </c>
      <c r="H38" s="21"/>
      <c r="I38" s="22">
        <v>0</v>
      </c>
      <c r="J38" s="19"/>
      <c r="K38" s="18">
        <v>0</v>
      </c>
      <c r="L38" s="18"/>
      <c r="M38" s="21"/>
      <c r="N38" s="20">
        <f t="shared" si="3"/>
        <v>0</v>
      </c>
      <c r="O38" s="17">
        <f t="shared" si="4"/>
        <v>0</v>
      </c>
      <c r="P38" s="19"/>
      <c r="Q38" s="18">
        <f t="shared" si="5"/>
        <v>0</v>
      </c>
      <c r="R38" s="17">
        <v>0</v>
      </c>
      <c r="S38" s="17">
        <v>0</v>
      </c>
      <c r="T38" s="18">
        <v>0</v>
      </c>
      <c r="U38" s="17">
        <v>0</v>
      </c>
      <c r="V38" s="17">
        <v>0</v>
      </c>
      <c r="W38" s="18">
        <v>0</v>
      </c>
      <c r="X38" s="17">
        <v>0</v>
      </c>
      <c r="Y38" s="17">
        <v>0</v>
      </c>
      <c r="Z38" s="16"/>
      <c r="AA38" s="15">
        <v>0</v>
      </c>
      <c r="AB38" s="28"/>
      <c r="AC38" s="28"/>
    </row>
    <row r="39" spans="1:29" ht="15">
      <c r="A39" s="14"/>
      <c r="B39" s="24" t="s">
        <v>49</v>
      </c>
      <c r="C39" s="17">
        <v>30</v>
      </c>
      <c r="D39" s="17">
        <v>30</v>
      </c>
      <c r="E39" s="19">
        <f t="shared" si="1"/>
        <v>0.0016742940060274585</v>
      </c>
      <c r="F39" s="19">
        <f t="shared" si="2"/>
        <v>0.006647462884998892</v>
      </c>
      <c r="G39" s="18">
        <v>3184941</v>
      </c>
      <c r="H39" s="21">
        <v>17</v>
      </c>
      <c r="I39" s="22">
        <v>30</v>
      </c>
      <c r="J39" s="19">
        <f>(I39/D39)</f>
        <v>1</v>
      </c>
      <c r="K39" s="18">
        <v>3184941</v>
      </c>
      <c r="L39" s="18">
        <f>(K39/I39)</f>
        <v>106164.7</v>
      </c>
      <c r="M39" s="21">
        <v>31</v>
      </c>
      <c r="N39" s="20">
        <f t="shared" si="3"/>
        <v>0</v>
      </c>
      <c r="O39" s="17">
        <f t="shared" si="4"/>
        <v>0</v>
      </c>
      <c r="P39" s="19"/>
      <c r="Q39" s="18">
        <f t="shared" si="5"/>
        <v>0</v>
      </c>
      <c r="R39" s="17">
        <v>0</v>
      </c>
      <c r="S39" s="17">
        <v>0</v>
      </c>
      <c r="T39" s="18">
        <v>0</v>
      </c>
      <c r="U39" s="17">
        <v>0</v>
      </c>
      <c r="V39" s="17">
        <v>0</v>
      </c>
      <c r="W39" s="18">
        <v>0</v>
      </c>
      <c r="X39" s="17">
        <v>0</v>
      </c>
      <c r="Y39" s="17">
        <v>0</v>
      </c>
      <c r="Z39" s="16"/>
      <c r="AA39" s="15">
        <v>0</v>
      </c>
      <c r="AB39" s="28"/>
      <c r="AC39" s="28"/>
    </row>
    <row r="40" spans="1:29" ht="15">
      <c r="A40" s="14"/>
      <c r="B40" s="24" t="s">
        <v>48</v>
      </c>
      <c r="C40" s="17">
        <v>0</v>
      </c>
      <c r="D40" s="17">
        <v>0</v>
      </c>
      <c r="E40" s="19">
        <f t="shared" si="1"/>
        <v>0</v>
      </c>
      <c r="F40" s="19">
        <f t="shared" si="2"/>
        <v>0</v>
      </c>
      <c r="G40" s="18">
        <v>0</v>
      </c>
      <c r="H40" s="21"/>
      <c r="I40" s="22">
        <v>0</v>
      </c>
      <c r="J40" s="19"/>
      <c r="K40" s="18">
        <v>0</v>
      </c>
      <c r="L40" s="18"/>
      <c r="M40" s="27"/>
      <c r="N40" s="20">
        <f t="shared" si="3"/>
        <v>0</v>
      </c>
      <c r="O40" s="17">
        <f t="shared" si="4"/>
        <v>0</v>
      </c>
      <c r="P40" s="19"/>
      <c r="Q40" s="18">
        <f t="shared" si="5"/>
        <v>0</v>
      </c>
      <c r="R40" s="17">
        <v>0</v>
      </c>
      <c r="S40" s="17">
        <v>0</v>
      </c>
      <c r="T40" s="18">
        <v>0</v>
      </c>
      <c r="U40" s="17">
        <v>0</v>
      </c>
      <c r="V40" s="17">
        <v>0</v>
      </c>
      <c r="W40" s="18">
        <v>0</v>
      </c>
      <c r="X40" s="17">
        <v>0</v>
      </c>
      <c r="Y40" s="17">
        <v>0</v>
      </c>
      <c r="Z40" s="16"/>
      <c r="AA40" s="15">
        <v>0</v>
      </c>
      <c r="AB40" s="28"/>
      <c r="AC40" s="28"/>
    </row>
    <row r="41" spans="1:27" ht="15">
      <c r="A41" s="14"/>
      <c r="B41" s="24" t="s">
        <v>47</v>
      </c>
      <c r="C41" s="17">
        <v>202</v>
      </c>
      <c r="D41" s="17">
        <v>302</v>
      </c>
      <c r="E41" s="19">
        <f t="shared" si="1"/>
        <v>0.016854559660676414</v>
      </c>
      <c r="F41" s="19">
        <f t="shared" si="2"/>
        <v>0.06691779304232218</v>
      </c>
      <c r="G41" s="18">
        <v>39881189</v>
      </c>
      <c r="H41" s="21">
        <v>5</v>
      </c>
      <c r="I41" s="22">
        <v>178</v>
      </c>
      <c r="J41" s="19">
        <f>(I41/D41)</f>
        <v>0.5894039735099338</v>
      </c>
      <c r="K41" s="18">
        <v>29209712</v>
      </c>
      <c r="L41" s="18">
        <f>(K41/I41)</f>
        <v>164099.50561797753</v>
      </c>
      <c r="M41" s="21">
        <v>16</v>
      </c>
      <c r="N41" s="20">
        <f t="shared" si="3"/>
        <v>24</v>
      </c>
      <c r="O41" s="17">
        <f t="shared" si="4"/>
        <v>124</v>
      </c>
      <c r="P41" s="19">
        <f>(O41/D41)</f>
        <v>0.4105960264900662</v>
      </c>
      <c r="Q41" s="18">
        <f t="shared" si="5"/>
        <v>10671477</v>
      </c>
      <c r="R41" s="17">
        <v>23</v>
      </c>
      <c r="S41" s="17">
        <v>46</v>
      </c>
      <c r="T41" s="18">
        <v>3290013</v>
      </c>
      <c r="U41" s="17">
        <v>0</v>
      </c>
      <c r="V41" s="17">
        <v>0</v>
      </c>
      <c r="W41" s="18">
        <v>0</v>
      </c>
      <c r="X41" s="17">
        <v>1</v>
      </c>
      <c r="Y41" s="17">
        <v>78</v>
      </c>
      <c r="Z41" s="19">
        <f>(Y41/O41)</f>
        <v>0.6290322580645161</v>
      </c>
      <c r="AA41" s="15">
        <v>7381464</v>
      </c>
    </row>
    <row r="42" spans="1:27" ht="15">
      <c r="A42" s="14"/>
      <c r="B42" s="24" t="s">
        <v>46</v>
      </c>
      <c r="C42" s="17">
        <v>1</v>
      </c>
      <c r="D42" s="17">
        <v>1</v>
      </c>
      <c r="E42" s="19">
        <f t="shared" si="1"/>
        <v>5.580980020091528E-05</v>
      </c>
      <c r="F42" s="19">
        <f t="shared" si="2"/>
        <v>0.00022158209616662973</v>
      </c>
      <c r="G42" s="18">
        <v>180000</v>
      </c>
      <c r="H42" s="21">
        <v>35</v>
      </c>
      <c r="I42" s="22">
        <v>1</v>
      </c>
      <c r="J42" s="19">
        <f>(I42/D42)</f>
        <v>1</v>
      </c>
      <c r="K42" s="18">
        <v>180000</v>
      </c>
      <c r="L42" s="18">
        <f>(K42/I42)</f>
        <v>180000</v>
      </c>
      <c r="M42" s="21">
        <v>12</v>
      </c>
      <c r="N42" s="20">
        <f t="shared" si="3"/>
        <v>0</v>
      </c>
      <c r="O42" s="17">
        <f t="shared" si="4"/>
        <v>0</v>
      </c>
      <c r="P42" s="19"/>
      <c r="Q42" s="18">
        <f t="shared" si="5"/>
        <v>0</v>
      </c>
      <c r="R42" s="17">
        <v>0</v>
      </c>
      <c r="S42" s="17">
        <v>0</v>
      </c>
      <c r="T42" s="18">
        <v>0</v>
      </c>
      <c r="U42" s="17">
        <v>0</v>
      </c>
      <c r="V42" s="17">
        <v>0</v>
      </c>
      <c r="W42" s="18">
        <v>0</v>
      </c>
      <c r="X42" s="17">
        <v>0</v>
      </c>
      <c r="Y42" s="17">
        <v>0</v>
      </c>
      <c r="Z42" s="19"/>
      <c r="AA42" s="15">
        <v>0</v>
      </c>
    </row>
    <row r="43" spans="1:27" ht="15">
      <c r="A43" s="14"/>
      <c r="B43" s="24" t="s">
        <v>45</v>
      </c>
      <c r="C43" s="17">
        <v>0</v>
      </c>
      <c r="D43" s="17">
        <v>0</v>
      </c>
      <c r="E43" s="19">
        <f t="shared" si="1"/>
        <v>0</v>
      </c>
      <c r="F43" s="19">
        <f t="shared" si="2"/>
        <v>0</v>
      </c>
      <c r="G43" s="18">
        <v>0</v>
      </c>
      <c r="H43" s="23"/>
      <c r="I43" s="22">
        <v>0</v>
      </c>
      <c r="J43" s="19"/>
      <c r="K43" s="18">
        <v>0</v>
      </c>
      <c r="L43" s="16"/>
      <c r="M43" s="27"/>
      <c r="N43" s="20">
        <f t="shared" si="3"/>
        <v>0</v>
      </c>
      <c r="O43" s="17">
        <f t="shared" si="4"/>
        <v>0</v>
      </c>
      <c r="P43" s="19"/>
      <c r="Q43" s="18">
        <f t="shared" si="5"/>
        <v>0</v>
      </c>
      <c r="R43" s="17">
        <v>0</v>
      </c>
      <c r="S43" s="17">
        <v>0</v>
      </c>
      <c r="T43" s="18">
        <v>0</v>
      </c>
      <c r="U43" s="17">
        <v>0</v>
      </c>
      <c r="V43" s="17">
        <v>0</v>
      </c>
      <c r="W43" s="18">
        <v>0</v>
      </c>
      <c r="X43" s="17">
        <v>0</v>
      </c>
      <c r="Y43" s="17">
        <v>0</v>
      </c>
      <c r="Z43" s="16"/>
      <c r="AA43" s="15">
        <v>0</v>
      </c>
    </row>
    <row r="44" spans="1:27" ht="15">
      <c r="A44" s="14"/>
      <c r="B44" s="24" t="s">
        <v>44</v>
      </c>
      <c r="C44" s="17">
        <v>2</v>
      </c>
      <c r="D44" s="17">
        <v>2</v>
      </c>
      <c r="E44" s="19">
        <f t="shared" si="1"/>
        <v>0.00011161960040183056</v>
      </c>
      <c r="F44" s="19">
        <f t="shared" si="2"/>
        <v>0.00044316419233325947</v>
      </c>
      <c r="G44" s="18">
        <v>137000</v>
      </c>
      <c r="H44" s="21">
        <v>37</v>
      </c>
      <c r="I44" s="22">
        <v>2</v>
      </c>
      <c r="J44" s="19">
        <f>(I44/D44)</f>
        <v>1</v>
      </c>
      <c r="K44" s="18">
        <v>137000</v>
      </c>
      <c r="L44" s="18">
        <f>(K44/I44)</f>
        <v>68500</v>
      </c>
      <c r="M44" s="21">
        <v>37</v>
      </c>
      <c r="N44" s="20">
        <f t="shared" si="3"/>
        <v>0</v>
      </c>
      <c r="O44" s="17">
        <f t="shared" si="4"/>
        <v>0</v>
      </c>
      <c r="P44" s="19"/>
      <c r="Q44" s="18">
        <f t="shared" si="5"/>
        <v>0</v>
      </c>
      <c r="R44" s="17">
        <v>0</v>
      </c>
      <c r="S44" s="17">
        <v>0</v>
      </c>
      <c r="T44" s="18">
        <v>0</v>
      </c>
      <c r="U44" s="17">
        <v>0</v>
      </c>
      <c r="V44" s="17">
        <v>0</v>
      </c>
      <c r="W44" s="18">
        <v>0</v>
      </c>
      <c r="X44" s="17">
        <v>0</v>
      </c>
      <c r="Y44" s="17">
        <v>0</v>
      </c>
      <c r="Z44" s="16"/>
      <c r="AA44" s="15">
        <v>0</v>
      </c>
    </row>
    <row r="45" spans="1:27" ht="15">
      <c r="A45" s="14"/>
      <c r="B45" s="24" t="s">
        <v>43</v>
      </c>
      <c r="C45" s="17">
        <v>77</v>
      </c>
      <c r="D45" s="17">
        <v>142</v>
      </c>
      <c r="E45" s="19">
        <f t="shared" si="1"/>
        <v>0.00792499162852997</v>
      </c>
      <c r="F45" s="19">
        <f t="shared" si="2"/>
        <v>0.03146465765566142</v>
      </c>
      <c r="G45" s="18">
        <v>16078720</v>
      </c>
      <c r="H45" s="21">
        <v>8</v>
      </c>
      <c r="I45" s="22">
        <v>74</v>
      </c>
      <c r="J45" s="19">
        <f>(I45/D45)</f>
        <v>0.5211267605633803</v>
      </c>
      <c r="K45" s="18">
        <v>9940000</v>
      </c>
      <c r="L45" s="18">
        <f>(K45/I45)</f>
        <v>134324.32432432432</v>
      </c>
      <c r="M45" s="21">
        <v>25</v>
      </c>
      <c r="N45" s="20">
        <f t="shared" si="3"/>
        <v>3</v>
      </c>
      <c r="O45" s="17">
        <f t="shared" si="4"/>
        <v>68</v>
      </c>
      <c r="P45" s="19">
        <f>(O45/D45)</f>
        <v>0.4788732394366197</v>
      </c>
      <c r="Q45" s="18">
        <f t="shared" si="5"/>
        <v>6138720</v>
      </c>
      <c r="R45" s="17">
        <v>0</v>
      </c>
      <c r="S45" s="17">
        <v>0</v>
      </c>
      <c r="T45" s="18">
        <v>0</v>
      </c>
      <c r="U45" s="17">
        <v>0</v>
      </c>
      <c r="V45" s="17">
        <v>0</v>
      </c>
      <c r="W45" s="18">
        <v>0</v>
      </c>
      <c r="X45" s="17">
        <v>3</v>
      </c>
      <c r="Y45" s="17">
        <v>68</v>
      </c>
      <c r="Z45" s="19">
        <f>(Y45/O45)</f>
        <v>1</v>
      </c>
      <c r="AA45" s="15">
        <v>6138720</v>
      </c>
    </row>
    <row r="46" spans="1:27" ht="15">
      <c r="A46" s="14"/>
      <c r="B46" s="24" t="s">
        <v>42</v>
      </c>
      <c r="C46" s="17">
        <v>0</v>
      </c>
      <c r="D46" s="17">
        <v>0</v>
      </c>
      <c r="E46" s="19">
        <f t="shared" si="1"/>
        <v>0</v>
      </c>
      <c r="F46" s="19">
        <f t="shared" si="2"/>
        <v>0</v>
      </c>
      <c r="G46" s="18">
        <v>0</v>
      </c>
      <c r="H46" s="21"/>
      <c r="I46" s="22">
        <v>0</v>
      </c>
      <c r="J46" s="19"/>
      <c r="K46" s="18">
        <v>0</v>
      </c>
      <c r="L46" s="18"/>
      <c r="M46" s="21"/>
      <c r="N46" s="20">
        <f t="shared" si="3"/>
        <v>0</v>
      </c>
      <c r="O46" s="17">
        <f t="shared" si="4"/>
        <v>0</v>
      </c>
      <c r="P46" s="19"/>
      <c r="Q46" s="18">
        <f t="shared" si="5"/>
        <v>0</v>
      </c>
      <c r="R46" s="17">
        <v>0</v>
      </c>
      <c r="S46" s="17">
        <v>0</v>
      </c>
      <c r="T46" s="18">
        <v>0</v>
      </c>
      <c r="U46" s="17">
        <v>0</v>
      </c>
      <c r="V46" s="17">
        <v>0</v>
      </c>
      <c r="W46" s="18">
        <v>0</v>
      </c>
      <c r="X46" s="17">
        <v>0</v>
      </c>
      <c r="Y46" s="17">
        <v>0</v>
      </c>
      <c r="Z46" s="16"/>
      <c r="AA46" s="15">
        <v>0</v>
      </c>
    </row>
    <row r="47" spans="1:27" ht="15">
      <c r="A47" s="14"/>
      <c r="B47" s="24" t="s">
        <v>41</v>
      </c>
      <c r="C47" s="17">
        <v>34</v>
      </c>
      <c r="D47" s="17">
        <v>34</v>
      </c>
      <c r="E47" s="19">
        <f aca="true" t="shared" si="6" ref="E47:E78">(D47/D$11)</f>
        <v>0.0018975332068311196</v>
      </c>
      <c r="F47" s="19">
        <f aca="true" t="shared" si="7" ref="F47:F78">(D47/D$13)</f>
        <v>0.007533791269665411</v>
      </c>
      <c r="G47" s="18">
        <v>5885000</v>
      </c>
      <c r="H47" s="21">
        <v>13</v>
      </c>
      <c r="I47" s="22">
        <v>34</v>
      </c>
      <c r="J47" s="19">
        <f>(I47/D47)</f>
        <v>1</v>
      </c>
      <c r="K47" s="18">
        <v>5885000</v>
      </c>
      <c r="L47" s="18">
        <f>(K47/I47)</f>
        <v>173088.23529411765</v>
      </c>
      <c r="M47" s="21">
        <v>13</v>
      </c>
      <c r="N47" s="20">
        <f aca="true" t="shared" si="8" ref="N47:N78">(C47-I47)</f>
        <v>0</v>
      </c>
      <c r="O47" s="17">
        <f aca="true" t="shared" si="9" ref="O47:O78">(D47-I47)</f>
        <v>0</v>
      </c>
      <c r="P47" s="19"/>
      <c r="Q47" s="18">
        <f aca="true" t="shared" si="10" ref="Q47:Q78">(G47-K47)</f>
        <v>0</v>
      </c>
      <c r="R47" s="17">
        <v>0</v>
      </c>
      <c r="S47" s="17">
        <v>0</v>
      </c>
      <c r="T47" s="18">
        <v>0</v>
      </c>
      <c r="U47" s="17">
        <v>0</v>
      </c>
      <c r="V47" s="17">
        <v>0</v>
      </c>
      <c r="W47" s="18">
        <v>0</v>
      </c>
      <c r="X47" s="17">
        <v>0</v>
      </c>
      <c r="Y47" s="17">
        <v>0</v>
      </c>
      <c r="Z47" s="17"/>
      <c r="AA47" s="15">
        <v>0</v>
      </c>
    </row>
    <row r="48" spans="1:27" ht="15">
      <c r="A48" s="14"/>
      <c r="B48" s="24" t="s">
        <v>40</v>
      </c>
      <c r="C48" s="17">
        <v>0</v>
      </c>
      <c r="D48" s="17">
        <v>0</v>
      </c>
      <c r="E48" s="19">
        <f t="shared" si="6"/>
        <v>0</v>
      </c>
      <c r="F48" s="19">
        <f t="shared" si="7"/>
        <v>0</v>
      </c>
      <c r="G48" s="18">
        <v>0</v>
      </c>
      <c r="H48" s="21"/>
      <c r="I48" s="22">
        <v>0</v>
      </c>
      <c r="J48" s="19"/>
      <c r="K48" s="18">
        <v>0</v>
      </c>
      <c r="L48" s="16"/>
      <c r="M48" s="21"/>
      <c r="N48" s="20">
        <f t="shared" si="8"/>
        <v>0</v>
      </c>
      <c r="O48" s="17">
        <f t="shared" si="9"/>
        <v>0</v>
      </c>
      <c r="P48" s="19"/>
      <c r="Q48" s="18">
        <f t="shared" si="10"/>
        <v>0</v>
      </c>
      <c r="R48" s="17">
        <v>0</v>
      </c>
      <c r="S48" s="17">
        <v>0</v>
      </c>
      <c r="T48" s="18">
        <v>0</v>
      </c>
      <c r="U48" s="17">
        <v>0</v>
      </c>
      <c r="V48" s="17">
        <v>0</v>
      </c>
      <c r="W48" s="18">
        <v>0</v>
      </c>
      <c r="X48" s="17">
        <v>0</v>
      </c>
      <c r="Y48" s="17">
        <v>0</v>
      </c>
      <c r="Z48" s="19"/>
      <c r="AA48" s="15">
        <v>0</v>
      </c>
    </row>
    <row r="49" spans="1:27" ht="15">
      <c r="A49" s="14"/>
      <c r="B49" s="24" t="s">
        <v>39</v>
      </c>
      <c r="C49" s="17">
        <v>0</v>
      </c>
      <c r="D49" s="17">
        <v>0</v>
      </c>
      <c r="E49" s="19">
        <f t="shared" si="6"/>
        <v>0</v>
      </c>
      <c r="F49" s="19">
        <f t="shared" si="7"/>
        <v>0</v>
      </c>
      <c r="G49" s="18">
        <v>0</v>
      </c>
      <c r="H49" s="21"/>
      <c r="I49" s="22">
        <v>0</v>
      </c>
      <c r="J49" s="19"/>
      <c r="K49" s="18">
        <v>0</v>
      </c>
      <c r="L49" s="18"/>
      <c r="M49" s="21"/>
      <c r="N49" s="20">
        <f t="shared" si="8"/>
        <v>0</v>
      </c>
      <c r="O49" s="17">
        <f t="shared" si="9"/>
        <v>0</v>
      </c>
      <c r="P49" s="19"/>
      <c r="Q49" s="18">
        <f t="shared" si="10"/>
        <v>0</v>
      </c>
      <c r="R49" s="17">
        <v>0</v>
      </c>
      <c r="S49" s="17">
        <v>0</v>
      </c>
      <c r="T49" s="18">
        <v>0</v>
      </c>
      <c r="U49" s="17">
        <v>0</v>
      </c>
      <c r="V49" s="17">
        <v>0</v>
      </c>
      <c r="W49" s="18">
        <v>0</v>
      </c>
      <c r="X49" s="17">
        <v>0</v>
      </c>
      <c r="Y49" s="17">
        <v>0</v>
      </c>
      <c r="Z49" s="16"/>
      <c r="AA49" s="15">
        <v>0</v>
      </c>
    </row>
    <row r="50" spans="1:27" ht="15">
      <c r="A50" s="14"/>
      <c r="B50" s="24" t="s">
        <v>38</v>
      </c>
      <c r="C50" s="17">
        <v>0</v>
      </c>
      <c r="D50" s="17">
        <v>0</v>
      </c>
      <c r="E50" s="19">
        <f t="shared" si="6"/>
        <v>0</v>
      </c>
      <c r="F50" s="19">
        <f t="shared" si="7"/>
        <v>0</v>
      </c>
      <c r="G50" s="18">
        <v>0</v>
      </c>
      <c r="H50" s="21"/>
      <c r="I50" s="22">
        <v>0</v>
      </c>
      <c r="J50" s="19"/>
      <c r="K50" s="18">
        <v>0</v>
      </c>
      <c r="L50" s="18"/>
      <c r="M50" s="26"/>
      <c r="N50" s="20">
        <f t="shared" si="8"/>
        <v>0</v>
      </c>
      <c r="O50" s="17">
        <f t="shared" si="9"/>
        <v>0</v>
      </c>
      <c r="P50" s="19"/>
      <c r="Q50" s="18">
        <f t="shared" si="10"/>
        <v>0</v>
      </c>
      <c r="R50" s="17">
        <v>0</v>
      </c>
      <c r="S50" s="17">
        <v>0</v>
      </c>
      <c r="T50" s="18">
        <v>0</v>
      </c>
      <c r="U50" s="17">
        <v>0</v>
      </c>
      <c r="V50" s="17">
        <v>0</v>
      </c>
      <c r="W50" s="18">
        <v>0</v>
      </c>
      <c r="X50" s="17">
        <v>0</v>
      </c>
      <c r="Y50" s="17">
        <v>0</v>
      </c>
      <c r="Z50" s="16"/>
      <c r="AA50" s="15">
        <v>0</v>
      </c>
    </row>
    <row r="51" spans="1:27" ht="15">
      <c r="A51" s="14"/>
      <c r="B51" s="24" t="s">
        <v>37</v>
      </c>
      <c r="C51" s="17">
        <v>0</v>
      </c>
      <c r="D51" s="17">
        <v>0</v>
      </c>
      <c r="E51" s="19">
        <f t="shared" si="6"/>
        <v>0</v>
      </c>
      <c r="F51" s="19">
        <f t="shared" si="7"/>
        <v>0</v>
      </c>
      <c r="G51" s="18">
        <v>0</v>
      </c>
      <c r="H51" s="21"/>
      <c r="I51" s="22">
        <v>0</v>
      </c>
      <c r="J51" s="19"/>
      <c r="K51" s="18">
        <v>0</v>
      </c>
      <c r="L51" s="18"/>
      <c r="M51" s="21"/>
      <c r="N51" s="20">
        <f t="shared" si="8"/>
        <v>0</v>
      </c>
      <c r="O51" s="17">
        <f t="shared" si="9"/>
        <v>0</v>
      </c>
      <c r="P51" s="19"/>
      <c r="Q51" s="18">
        <f t="shared" si="10"/>
        <v>0</v>
      </c>
      <c r="R51" s="17">
        <v>0</v>
      </c>
      <c r="S51" s="17">
        <v>0</v>
      </c>
      <c r="T51" s="18">
        <v>0</v>
      </c>
      <c r="U51" s="17">
        <v>0</v>
      </c>
      <c r="V51" s="17">
        <v>0</v>
      </c>
      <c r="W51" s="18">
        <v>0</v>
      </c>
      <c r="X51" s="17">
        <v>0</v>
      </c>
      <c r="Y51" s="17">
        <v>0</v>
      </c>
      <c r="Z51" s="16"/>
      <c r="AA51" s="15">
        <v>0</v>
      </c>
    </row>
    <row r="52" spans="1:27" ht="15">
      <c r="A52" s="14"/>
      <c r="B52" s="24" t="s">
        <v>36</v>
      </c>
      <c r="C52" s="17">
        <v>0</v>
      </c>
      <c r="D52" s="17">
        <v>0</v>
      </c>
      <c r="E52" s="19">
        <f t="shared" si="6"/>
        <v>0</v>
      </c>
      <c r="F52" s="19">
        <f t="shared" si="7"/>
        <v>0</v>
      </c>
      <c r="G52" s="18">
        <v>0</v>
      </c>
      <c r="H52" s="21"/>
      <c r="I52" s="22">
        <v>0</v>
      </c>
      <c r="J52" s="19"/>
      <c r="K52" s="18">
        <v>0</v>
      </c>
      <c r="L52" s="16"/>
      <c r="M52" s="21"/>
      <c r="N52" s="20">
        <f t="shared" si="8"/>
        <v>0</v>
      </c>
      <c r="O52" s="17">
        <f t="shared" si="9"/>
        <v>0</v>
      </c>
      <c r="P52" s="19"/>
      <c r="Q52" s="18">
        <f t="shared" si="10"/>
        <v>0</v>
      </c>
      <c r="R52" s="17">
        <v>0</v>
      </c>
      <c r="S52" s="17">
        <v>0</v>
      </c>
      <c r="T52" s="18">
        <v>0</v>
      </c>
      <c r="U52" s="17">
        <v>0</v>
      </c>
      <c r="V52" s="17">
        <v>0</v>
      </c>
      <c r="W52" s="18">
        <v>0</v>
      </c>
      <c r="X52" s="17">
        <v>0</v>
      </c>
      <c r="Y52" s="17">
        <v>0</v>
      </c>
      <c r="Z52" s="16"/>
      <c r="AA52" s="15">
        <v>0</v>
      </c>
    </row>
    <row r="53" spans="1:27" ht="15">
      <c r="A53" s="14"/>
      <c r="B53" s="24" t="s">
        <v>35</v>
      </c>
      <c r="C53" s="17">
        <v>0</v>
      </c>
      <c r="D53" s="17">
        <v>0</v>
      </c>
      <c r="E53" s="19">
        <f t="shared" si="6"/>
        <v>0</v>
      </c>
      <c r="F53" s="19">
        <f t="shared" si="7"/>
        <v>0</v>
      </c>
      <c r="G53" s="18">
        <v>0</v>
      </c>
      <c r="H53" s="21"/>
      <c r="I53" s="22">
        <v>0</v>
      </c>
      <c r="J53" s="19"/>
      <c r="K53" s="18">
        <v>0</v>
      </c>
      <c r="L53" s="18"/>
      <c r="M53" s="21"/>
      <c r="N53" s="20">
        <f t="shared" si="8"/>
        <v>0</v>
      </c>
      <c r="O53" s="17">
        <f t="shared" si="9"/>
        <v>0</v>
      </c>
      <c r="P53" s="19"/>
      <c r="Q53" s="18">
        <f t="shared" si="10"/>
        <v>0</v>
      </c>
      <c r="R53" s="17">
        <v>0</v>
      </c>
      <c r="S53" s="17">
        <v>0</v>
      </c>
      <c r="T53" s="18">
        <v>0</v>
      </c>
      <c r="U53" s="17">
        <v>0</v>
      </c>
      <c r="V53" s="17">
        <v>0</v>
      </c>
      <c r="W53" s="18">
        <v>0</v>
      </c>
      <c r="X53" s="17">
        <v>0</v>
      </c>
      <c r="Y53" s="17">
        <v>0</v>
      </c>
      <c r="Z53" s="16"/>
      <c r="AA53" s="15">
        <v>0</v>
      </c>
    </row>
    <row r="54" spans="1:27" ht="15">
      <c r="A54" s="14"/>
      <c r="B54" s="24" t="s">
        <v>34</v>
      </c>
      <c r="C54" s="17">
        <v>36</v>
      </c>
      <c r="D54" s="17">
        <v>36</v>
      </c>
      <c r="E54" s="19">
        <f t="shared" si="6"/>
        <v>0.00200915280723295</v>
      </c>
      <c r="F54" s="19">
        <f t="shared" si="7"/>
        <v>0.007976955461998671</v>
      </c>
      <c r="G54" s="18">
        <v>4264341</v>
      </c>
      <c r="H54" s="21">
        <v>16</v>
      </c>
      <c r="I54" s="22">
        <v>36</v>
      </c>
      <c r="J54" s="19">
        <f>(I54/D54)</f>
        <v>1</v>
      </c>
      <c r="K54" s="18">
        <v>4264341</v>
      </c>
      <c r="L54" s="18">
        <f>(K54/I54)</f>
        <v>118453.91666666667</v>
      </c>
      <c r="M54" s="21">
        <v>28</v>
      </c>
      <c r="N54" s="20">
        <f t="shared" si="8"/>
        <v>0</v>
      </c>
      <c r="O54" s="17">
        <f t="shared" si="9"/>
        <v>0</v>
      </c>
      <c r="P54" s="19"/>
      <c r="Q54" s="18">
        <f t="shared" si="10"/>
        <v>0</v>
      </c>
      <c r="R54" s="17">
        <v>0</v>
      </c>
      <c r="S54" s="17">
        <v>0</v>
      </c>
      <c r="T54" s="18">
        <v>0</v>
      </c>
      <c r="U54" s="17">
        <v>0</v>
      </c>
      <c r="V54" s="17">
        <v>0</v>
      </c>
      <c r="W54" s="18">
        <v>0</v>
      </c>
      <c r="X54" s="17">
        <v>0</v>
      </c>
      <c r="Y54" s="17">
        <v>0</v>
      </c>
      <c r="Z54" s="16"/>
      <c r="AA54" s="15">
        <v>0</v>
      </c>
    </row>
    <row r="55" spans="1:27" ht="15">
      <c r="A55" s="14"/>
      <c r="B55" s="24" t="s">
        <v>33</v>
      </c>
      <c r="C55" s="17">
        <v>21</v>
      </c>
      <c r="D55" s="17">
        <v>21</v>
      </c>
      <c r="E55" s="19">
        <f t="shared" si="6"/>
        <v>0.001172005804219221</v>
      </c>
      <c r="F55" s="19">
        <f t="shared" si="7"/>
        <v>0.004653224019499224</v>
      </c>
      <c r="G55" s="18">
        <v>7657462</v>
      </c>
      <c r="H55" s="21">
        <v>12</v>
      </c>
      <c r="I55" s="22">
        <v>21</v>
      </c>
      <c r="J55" s="19">
        <f>(I55/D55)</f>
        <v>1</v>
      </c>
      <c r="K55" s="18">
        <v>7657462</v>
      </c>
      <c r="L55" s="18">
        <f>(K55/I55)</f>
        <v>364641.04761904763</v>
      </c>
      <c r="M55" s="21">
        <v>4</v>
      </c>
      <c r="N55" s="20">
        <f t="shared" si="8"/>
        <v>0</v>
      </c>
      <c r="O55" s="17">
        <f t="shared" si="9"/>
        <v>0</v>
      </c>
      <c r="P55" s="19"/>
      <c r="Q55" s="18">
        <f t="shared" si="10"/>
        <v>0</v>
      </c>
      <c r="R55" s="17">
        <v>0</v>
      </c>
      <c r="S55" s="17">
        <v>0</v>
      </c>
      <c r="T55" s="18">
        <v>0</v>
      </c>
      <c r="U55" s="17">
        <v>0</v>
      </c>
      <c r="V55" s="17">
        <v>0</v>
      </c>
      <c r="W55" s="18">
        <v>0</v>
      </c>
      <c r="X55" s="17">
        <v>0</v>
      </c>
      <c r="Y55" s="17">
        <v>0</v>
      </c>
      <c r="Z55" s="17"/>
      <c r="AA55" s="15">
        <v>0</v>
      </c>
    </row>
    <row r="56" spans="1:27" ht="15">
      <c r="A56" s="14"/>
      <c r="B56" s="24" t="s">
        <v>32</v>
      </c>
      <c r="C56" s="17">
        <v>3</v>
      </c>
      <c r="D56" s="17">
        <v>3</v>
      </c>
      <c r="E56" s="19">
        <f t="shared" si="6"/>
        <v>0.00016742940060274585</v>
      </c>
      <c r="F56" s="19">
        <f t="shared" si="7"/>
        <v>0.0006647462884998893</v>
      </c>
      <c r="G56" s="18">
        <v>727500</v>
      </c>
      <c r="H56" s="21">
        <v>27</v>
      </c>
      <c r="I56" s="22">
        <v>3</v>
      </c>
      <c r="J56" s="19">
        <f>(I56/D56)</f>
        <v>1</v>
      </c>
      <c r="K56" s="18">
        <v>727500</v>
      </c>
      <c r="L56" s="18">
        <f>(K56/I56)</f>
        <v>242500</v>
      </c>
      <c r="M56" s="21">
        <v>7</v>
      </c>
      <c r="N56" s="20">
        <f t="shared" si="8"/>
        <v>0</v>
      </c>
      <c r="O56" s="17">
        <f t="shared" si="9"/>
        <v>0</v>
      </c>
      <c r="P56" s="19"/>
      <c r="Q56" s="18">
        <f t="shared" si="10"/>
        <v>0</v>
      </c>
      <c r="R56" s="17">
        <v>0</v>
      </c>
      <c r="S56" s="17">
        <v>0</v>
      </c>
      <c r="T56" s="18">
        <v>0</v>
      </c>
      <c r="U56" s="17">
        <v>0</v>
      </c>
      <c r="V56" s="17">
        <v>0</v>
      </c>
      <c r="W56" s="18">
        <v>0</v>
      </c>
      <c r="X56" s="17">
        <v>0</v>
      </c>
      <c r="Y56" s="17">
        <v>0</v>
      </c>
      <c r="Z56" s="16"/>
      <c r="AA56" s="15">
        <v>0</v>
      </c>
    </row>
    <row r="57" spans="1:27" ht="15">
      <c r="A57" s="14"/>
      <c r="B57" s="24" t="s">
        <v>31</v>
      </c>
      <c r="C57" s="17">
        <v>0</v>
      </c>
      <c r="D57" s="17">
        <v>0</v>
      </c>
      <c r="E57" s="19">
        <f t="shared" si="6"/>
        <v>0</v>
      </c>
      <c r="F57" s="19">
        <f t="shared" si="7"/>
        <v>0</v>
      </c>
      <c r="G57" s="18">
        <v>0</v>
      </c>
      <c r="H57" s="21"/>
      <c r="I57" s="22">
        <v>0</v>
      </c>
      <c r="J57" s="19"/>
      <c r="K57" s="18">
        <v>0</v>
      </c>
      <c r="L57" s="18"/>
      <c r="M57" s="21"/>
      <c r="N57" s="20">
        <f t="shared" si="8"/>
        <v>0</v>
      </c>
      <c r="O57" s="17">
        <f t="shared" si="9"/>
        <v>0</v>
      </c>
      <c r="P57" s="19"/>
      <c r="Q57" s="18">
        <f t="shared" si="10"/>
        <v>0</v>
      </c>
      <c r="R57" s="17">
        <v>0</v>
      </c>
      <c r="S57" s="17">
        <v>0</v>
      </c>
      <c r="T57" s="18">
        <v>0</v>
      </c>
      <c r="U57" s="17">
        <v>0</v>
      </c>
      <c r="V57" s="17">
        <v>0</v>
      </c>
      <c r="W57" s="18">
        <v>0</v>
      </c>
      <c r="X57" s="17">
        <v>0</v>
      </c>
      <c r="Y57" s="17">
        <v>0</v>
      </c>
      <c r="Z57" s="16"/>
      <c r="AA57" s="15">
        <v>0</v>
      </c>
    </row>
    <row r="58" spans="1:27" ht="15">
      <c r="A58" s="14"/>
      <c r="B58" s="24" t="s">
        <v>30</v>
      </c>
      <c r="C58" s="17">
        <v>0</v>
      </c>
      <c r="D58" s="17">
        <v>0</v>
      </c>
      <c r="E58" s="19">
        <f t="shared" si="6"/>
        <v>0</v>
      </c>
      <c r="F58" s="19">
        <f t="shared" si="7"/>
        <v>0</v>
      </c>
      <c r="G58" s="18">
        <v>0</v>
      </c>
      <c r="H58" s="21"/>
      <c r="I58" s="22">
        <v>0</v>
      </c>
      <c r="J58" s="19"/>
      <c r="K58" s="18">
        <v>0</v>
      </c>
      <c r="L58" s="18"/>
      <c r="M58" s="21"/>
      <c r="N58" s="20">
        <f t="shared" si="8"/>
        <v>0</v>
      </c>
      <c r="O58" s="17">
        <f t="shared" si="9"/>
        <v>0</v>
      </c>
      <c r="P58" s="19"/>
      <c r="Q58" s="18">
        <f t="shared" si="10"/>
        <v>0</v>
      </c>
      <c r="R58" s="17">
        <v>0</v>
      </c>
      <c r="S58" s="17">
        <v>0</v>
      </c>
      <c r="T58" s="18">
        <v>0</v>
      </c>
      <c r="U58" s="17">
        <v>0</v>
      </c>
      <c r="V58" s="17">
        <v>0</v>
      </c>
      <c r="W58" s="18">
        <v>0</v>
      </c>
      <c r="X58" s="17">
        <v>0</v>
      </c>
      <c r="Y58" s="17">
        <v>0</v>
      </c>
      <c r="Z58" s="16"/>
      <c r="AA58" s="15">
        <v>0</v>
      </c>
    </row>
    <row r="59" spans="1:27" ht="15">
      <c r="A59" s="14"/>
      <c r="B59" s="24" t="s">
        <v>29</v>
      </c>
      <c r="C59" s="17">
        <v>0</v>
      </c>
      <c r="D59" s="17">
        <v>0</v>
      </c>
      <c r="E59" s="19">
        <f t="shared" si="6"/>
        <v>0</v>
      </c>
      <c r="F59" s="19">
        <f t="shared" si="7"/>
        <v>0</v>
      </c>
      <c r="G59" s="18">
        <v>0</v>
      </c>
      <c r="H59" s="21"/>
      <c r="I59" s="22">
        <v>0</v>
      </c>
      <c r="J59" s="19"/>
      <c r="K59" s="18">
        <v>0</v>
      </c>
      <c r="L59" s="18"/>
      <c r="M59" s="21"/>
      <c r="N59" s="20">
        <f t="shared" si="8"/>
        <v>0</v>
      </c>
      <c r="O59" s="17">
        <f t="shared" si="9"/>
        <v>0</v>
      </c>
      <c r="P59" s="19"/>
      <c r="Q59" s="18">
        <f t="shared" si="10"/>
        <v>0</v>
      </c>
      <c r="R59" s="17">
        <v>0</v>
      </c>
      <c r="S59" s="17">
        <v>0</v>
      </c>
      <c r="T59" s="18">
        <v>0</v>
      </c>
      <c r="U59" s="17">
        <v>0</v>
      </c>
      <c r="V59" s="17">
        <v>0</v>
      </c>
      <c r="W59" s="18">
        <v>0</v>
      </c>
      <c r="X59" s="17">
        <v>0</v>
      </c>
      <c r="Y59" s="17">
        <v>0</v>
      </c>
      <c r="Z59" s="16"/>
      <c r="AA59" s="15">
        <v>0</v>
      </c>
    </row>
    <row r="60" spans="1:27" ht="15">
      <c r="A60" s="14"/>
      <c r="B60" s="24" t="s">
        <v>28</v>
      </c>
      <c r="C60" s="17">
        <v>0</v>
      </c>
      <c r="D60" s="17">
        <v>0</v>
      </c>
      <c r="E60" s="19">
        <f t="shared" si="6"/>
        <v>0</v>
      </c>
      <c r="F60" s="19">
        <f t="shared" si="7"/>
        <v>0</v>
      </c>
      <c r="G60" s="18">
        <v>0</v>
      </c>
      <c r="H60" s="21"/>
      <c r="I60" s="22">
        <v>0</v>
      </c>
      <c r="J60" s="19"/>
      <c r="K60" s="18">
        <v>0</v>
      </c>
      <c r="L60" s="18"/>
      <c r="M60" s="21"/>
      <c r="N60" s="20">
        <f t="shared" si="8"/>
        <v>0</v>
      </c>
      <c r="O60" s="17">
        <f t="shared" si="9"/>
        <v>0</v>
      </c>
      <c r="P60" s="19"/>
      <c r="Q60" s="18">
        <f t="shared" si="10"/>
        <v>0</v>
      </c>
      <c r="R60" s="17">
        <v>0</v>
      </c>
      <c r="S60" s="17">
        <v>0</v>
      </c>
      <c r="T60" s="18">
        <v>0</v>
      </c>
      <c r="U60" s="17">
        <v>0</v>
      </c>
      <c r="V60" s="17">
        <v>0</v>
      </c>
      <c r="W60" s="18">
        <v>0</v>
      </c>
      <c r="X60" s="17">
        <v>0</v>
      </c>
      <c r="Y60" s="17">
        <v>0</v>
      </c>
      <c r="Z60" s="16"/>
      <c r="AA60" s="15">
        <v>0</v>
      </c>
    </row>
    <row r="61" spans="1:27" ht="15">
      <c r="A61" s="14"/>
      <c r="B61" s="24" t="s">
        <v>27</v>
      </c>
      <c r="C61" s="17">
        <v>0</v>
      </c>
      <c r="D61" s="17">
        <v>0</v>
      </c>
      <c r="E61" s="19">
        <f t="shared" si="6"/>
        <v>0</v>
      </c>
      <c r="F61" s="19">
        <f t="shared" si="7"/>
        <v>0</v>
      </c>
      <c r="G61" s="18">
        <v>0</v>
      </c>
      <c r="H61" s="21"/>
      <c r="I61" s="22">
        <v>0</v>
      </c>
      <c r="J61" s="19"/>
      <c r="K61" s="18">
        <v>0</v>
      </c>
      <c r="L61" s="16"/>
      <c r="M61" s="21"/>
      <c r="N61" s="20">
        <f t="shared" si="8"/>
        <v>0</v>
      </c>
      <c r="O61" s="17">
        <f t="shared" si="9"/>
        <v>0</v>
      </c>
      <c r="P61" s="19"/>
      <c r="Q61" s="18">
        <f t="shared" si="10"/>
        <v>0</v>
      </c>
      <c r="R61" s="17">
        <v>0</v>
      </c>
      <c r="S61" s="17">
        <v>0</v>
      </c>
      <c r="T61" s="18">
        <v>0</v>
      </c>
      <c r="U61" s="17">
        <v>0</v>
      </c>
      <c r="V61" s="17">
        <v>0</v>
      </c>
      <c r="W61" s="18">
        <v>0</v>
      </c>
      <c r="X61" s="17">
        <v>0</v>
      </c>
      <c r="Y61" s="17">
        <v>0</v>
      </c>
      <c r="Z61" s="16"/>
      <c r="AA61" s="15">
        <v>0</v>
      </c>
    </row>
    <row r="62" spans="1:27" ht="15">
      <c r="A62" s="14"/>
      <c r="B62" s="24" t="s">
        <v>26</v>
      </c>
      <c r="C62" s="17">
        <v>39</v>
      </c>
      <c r="D62" s="17">
        <v>42</v>
      </c>
      <c r="E62" s="19">
        <f t="shared" si="6"/>
        <v>0.002344011608438442</v>
      </c>
      <c r="F62" s="19">
        <f t="shared" si="7"/>
        <v>0.009306448038998449</v>
      </c>
      <c r="G62" s="18">
        <v>9192038</v>
      </c>
      <c r="H62" s="21">
        <v>10</v>
      </c>
      <c r="I62" s="22">
        <v>37</v>
      </c>
      <c r="J62" s="19">
        <f>(I62/D62)</f>
        <v>0.8809523809523809</v>
      </c>
      <c r="K62" s="18">
        <v>7792038</v>
      </c>
      <c r="L62" s="18">
        <f>(K62/I62)</f>
        <v>210595.62162162163</v>
      </c>
      <c r="M62" s="21">
        <v>9</v>
      </c>
      <c r="N62" s="20">
        <f t="shared" si="8"/>
        <v>2</v>
      </c>
      <c r="O62" s="17">
        <f t="shared" si="9"/>
        <v>5</v>
      </c>
      <c r="P62" s="19">
        <f>(O62/D62)</f>
        <v>0.11904761904761904</v>
      </c>
      <c r="Q62" s="18">
        <f t="shared" si="10"/>
        <v>1400000</v>
      </c>
      <c r="R62" s="17">
        <v>1</v>
      </c>
      <c r="S62" s="17">
        <v>2</v>
      </c>
      <c r="T62" s="18">
        <v>800000</v>
      </c>
      <c r="U62" s="17">
        <v>1</v>
      </c>
      <c r="V62" s="17">
        <v>3</v>
      </c>
      <c r="W62" s="18">
        <v>600000</v>
      </c>
      <c r="X62" s="17">
        <v>0</v>
      </c>
      <c r="Y62" s="17">
        <v>0</v>
      </c>
      <c r="Z62" s="16"/>
      <c r="AA62" s="15">
        <v>0</v>
      </c>
    </row>
    <row r="63" spans="1:27" ht="15">
      <c r="A63" s="14"/>
      <c r="B63" s="24" t="s">
        <v>25</v>
      </c>
      <c r="C63" s="17">
        <v>1</v>
      </c>
      <c r="D63" s="17">
        <v>1</v>
      </c>
      <c r="E63" s="19">
        <f t="shared" si="6"/>
        <v>5.580980020091528E-05</v>
      </c>
      <c r="F63" s="19">
        <f t="shared" si="7"/>
        <v>0.00022158209616662973</v>
      </c>
      <c r="G63" s="18">
        <v>432200</v>
      </c>
      <c r="H63" s="21">
        <v>30</v>
      </c>
      <c r="I63" s="22">
        <v>1</v>
      </c>
      <c r="J63" s="19">
        <f>(I63/D63)</f>
        <v>1</v>
      </c>
      <c r="K63" s="18">
        <v>432200</v>
      </c>
      <c r="L63" s="18">
        <f>(K63/I63)</f>
        <v>432200</v>
      </c>
      <c r="M63" s="21">
        <v>1</v>
      </c>
      <c r="N63" s="20">
        <f t="shared" si="8"/>
        <v>0</v>
      </c>
      <c r="O63" s="17">
        <f t="shared" si="9"/>
        <v>0</v>
      </c>
      <c r="P63" s="19"/>
      <c r="Q63" s="18">
        <f t="shared" si="10"/>
        <v>0</v>
      </c>
      <c r="R63" s="17">
        <v>0</v>
      </c>
      <c r="S63" s="17">
        <v>0</v>
      </c>
      <c r="T63" s="18">
        <v>0</v>
      </c>
      <c r="U63" s="17">
        <v>0</v>
      </c>
      <c r="V63" s="17">
        <v>0</v>
      </c>
      <c r="W63" s="18">
        <v>0</v>
      </c>
      <c r="X63" s="17">
        <v>0</v>
      </c>
      <c r="Y63" s="17">
        <v>0</v>
      </c>
      <c r="Z63" s="16"/>
      <c r="AA63" s="15">
        <v>0</v>
      </c>
    </row>
    <row r="64" spans="1:27" ht="15">
      <c r="A64" s="14"/>
      <c r="B64" s="24" t="s">
        <v>24</v>
      </c>
      <c r="C64" s="17">
        <v>0</v>
      </c>
      <c r="D64" s="17">
        <v>0</v>
      </c>
      <c r="E64" s="19">
        <f t="shared" si="6"/>
        <v>0</v>
      </c>
      <c r="F64" s="19">
        <f t="shared" si="7"/>
        <v>0</v>
      </c>
      <c r="G64" s="18">
        <v>0</v>
      </c>
      <c r="H64" s="21"/>
      <c r="I64" s="22">
        <v>0</v>
      </c>
      <c r="J64" s="19"/>
      <c r="K64" s="18">
        <v>0</v>
      </c>
      <c r="L64" s="18"/>
      <c r="M64" s="21"/>
      <c r="N64" s="20">
        <f t="shared" si="8"/>
        <v>0</v>
      </c>
      <c r="O64" s="17">
        <f t="shared" si="9"/>
        <v>0</v>
      </c>
      <c r="P64" s="19"/>
      <c r="Q64" s="18">
        <f t="shared" si="10"/>
        <v>0</v>
      </c>
      <c r="R64" s="17">
        <v>0</v>
      </c>
      <c r="S64" s="17">
        <v>0</v>
      </c>
      <c r="T64" s="18">
        <v>0</v>
      </c>
      <c r="U64" s="17">
        <v>0</v>
      </c>
      <c r="V64" s="17">
        <v>0</v>
      </c>
      <c r="W64" s="18">
        <v>0</v>
      </c>
      <c r="X64" s="17">
        <v>0</v>
      </c>
      <c r="Y64" s="17">
        <v>0</v>
      </c>
      <c r="Z64" s="16"/>
      <c r="AA64" s="15">
        <v>0</v>
      </c>
    </row>
    <row r="65" spans="1:27" ht="15">
      <c r="A65" s="14"/>
      <c r="B65" s="24" t="s">
        <v>23</v>
      </c>
      <c r="C65" s="17">
        <v>0</v>
      </c>
      <c r="D65" s="17">
        <v>0</v>
      </c>
      <c r="E65" s="19">
        <f t="shared" si="6"/>
        <v>0</v>
      </c>
      <c r="F65" s="19">
        <f t="shared" si="7"/>
        <v>0</v>
      </c>
      <c r="G65" s="18">
        <v>0</v>
      </c>
      <c r="H65" s="21"/>
      <c r="I65" s="22">
        <v>0</v>
      </c>
      <c r="J65" s="19"/>
      <c r="K65" s="18">
        <v>0</v>
      </c>
      <c r="L65" s="18"/>
      <c r="M65" s="21"/>
      <c r="N65" s="20">
        <f t="shared" si="8"/>
        <v>0</v>
      </c>
      <c r="O65" s="17">
        <f t="shared" si="9"/>
        <v>0</v>
      </c>
      <c r="P65" s="19"/>
      <c r="Q65" s="18">
        <f t="shared" si="10"/>
        <v>0</v>
      </c>
      <c r="R65" s="17">
        <v>0</v>
      </c>
      <c r="S65" s="17">
        <v>0</v>
      </c>
      <c r="T65" s="18">
        <v>0</v>
      </c>
      <c r="U65" s="17">
        <v>0</v>
      </c>
      <c r="V65" s="17">
        <v>0</v>
      </c>
      <c r="W65" s="18">
        <v>0</v>
      </c>
      <c r="X65" s="17">
        <v>0</v>
      </c>
      <c r="Y65" s="17">
        <v>0</v>
      </c>
      <c r="Z65" s="16"/>
      <c r="AA65" s="15">
        <v>0</v>
      </c>
    </row>
    <row r="66" spans="1:27" ht="15">
      <c r="A66" s="14"/>
      <c r="B66" s="24" t="s">
        <v>22</v>
      </c>
      <c r="C66" s="17">
        <v>2</v>
      </c>
      <c r="D66" s="17">
        <v>2</v>
      </c>
      <c r="E66" s="19">
        <f t="shared" si="6"/>
        <v>0.00011161960040183056</v>
      </c>
      <c r="F66" s="19">
        <f t="shared" si="7"/>
        <v>0.00044316419233325947</v>
      </c>
      <c r="G66" s="18">
        <v>200000</v>
      </c>
      <c r="H66" s="21">
        <v>34</v>
      </c>
      <c r="I66" s="22">
        <v>2</v>
      </c>
      <c r="J66" s="19">
        <f>(I66/D66)</f>
        <v>1</v>
      </c>
      <c r="K66" s="18">
        <v>200000</v>
      </c>
      <c r="L66" s="18">
        <f>(K66/I66)</f>
        <v>100000</v>
      </c>
      <c r="M66" s="21">
        <v>32</v>
      </c>
      <c r="N66" s="20">
        <f t="shared" si="8"/>
        <v>0</v>
      </c>
      <c r="O66" s="17">
        <f t="shared" si="9"/>
        <v>0</v>
      </c>
      <c r="P66" s="19"/>
      <c r="Q66" s="18">
        <f t="shared" si="10"/>
        <v>0</v>
      </c>
      <c r="R66" s="17">
        <v>0</v>
      </c>
      <c r="S66" s="17">
        <v>0</v>
      </c>
      <c r="T66" s="18">
        <v>0</v>
      </c>
      <c r="U66" s="17">
        <v>0</v>
      </c>
      <c r="V66" s="17">
        <v>0</v>
      </c>
      <c r="W66" s="18">
        <v>0</v>
      </c>
      <c r="X66" s="17">
        <v>0</v>
      </c>
      <c r="Y66" s="17">
        <v>0</v>
      </c>
      <c r="Z66" s="16"/>
      <c r="AA66" s="15">
        <v>0</v>
      </c>
    </row>
    <row r="67" spans="1:27" ht="15">
      <c r="A67" s="14"/>
      <c r="B67" s="24" t="s">
        <v>21</v>
      </c>
      <c r="C67" s="17">
        <v>0</v>
      </c>
      <c r="D67" s="17">
        <v>0</v>
      </c>
      <c r="E67" s="19">
        <f t="shared" si="6"/>
        <v>0</v>
      </c>
      <c r="F67" s="19">
        <f t="shared" si="7"/>
        <v>0</v>
      </c>
      <c r="G67" s="18">
        <v>0</v>
      </c>
      <c r="H67" s="21"/>
      <c r="I67" s="22">
        <v>0</v>
      </c>
      <c r="J67" s="19"/>
      <c r="K67" s="18">
        <v>0</v>
      </c>
      <c r="L67" s="18"/>
      <c r="M67" s="21"/>
      <c r="N67" s="20">
        <f t="shared" si="8"/>
        <v>0</v>
      </c>
      <c r="O67" s="17">
        <f t="shared" si="9"/>
        <v>0</v>
      </c>
      <c r="P67" s="19"/>
      <c r="Q67" s="18">
        <f t="shared" si="10"/>
        <v>0</v>
      </c>
      <c r="R67" s="17">
        <v>0</v>
      </c>
      <c r="S67" s="17">
        <v>0</v>
      </c>
      <c r="T67" s="18">
        <v>0</v>
      </c>
      <c r="U67" s="17">
        <v>0</v>
      </c>
      <c r="V67" s="17">
        <v>0</v>
      </c>
      <c r="W67" s="18">
        <v>0</v>
      </c>
      <c r="X67" s="17">
        <v>0</v>
      </c>
      <c r="Y67" s="17">
        <v>0</v>
      </c>
      <c r="Z67" s="16"/>
      <c r="AA67" s="15">
        <v>0</v>
      </c>
    </row>
    <row r="68" spans="1:27" ht="15">
      <c r="A68" s="14"/>
      <c r="B68" s="24" t="s">
        <v>20</v>
      </c>
      <c r="C68" s="17">
        <v>2</v>
      </c>
      <c r="D68" s="17">
        <v>3</v>
      </c>
      <c r="E68" s="19">
        <f t="shared" si="6"/>
        <v>0.00016742940060274585</v>
      </c>
      <c r="F68" s="19">
        <f t="shared" si="7"/>
        <v>0.0006647462884998893</v>
      </c>
      <c r="G68" s="18">
        <v>300000</v>
      </c>
      <c r="H68" s="21">
        <v>31</v>
      </c>
      <c r="I68" s="22">
        <v>1</v>
      </c>
      <c r="J68" s="19">
        <f>(I68/D68)</f>
        <v>0.3333333333333333</v>
      </c>
      <c r="K68" s="18">
        <v>100000</v>
      </c>
      <c r="L68" s="18">
        <f>(K68/I68)</f>
        <v>100000</v>
      </c>
      <c r="M68" s="21">
        <v>32</v>
      </c>
      <c r="N68" s="20">
        <f t="shared" si="8"/>
        <v>1</v>
      </c>
      <c r="O68" s="17">
        <f t="shared" si="9"/>
        <v>2</v>
      </c>
      <c r="P68" s="19">
        <f>(O68/D68)</f>
        <v>0.6666666666666666</v>
      </c>
      <c r="Q68" s="18">
        <f t="shared" si="10"/>
        <v>200000</v>
      </c>
      <c r="R68" s="17">
        <v>1</v>
      </c>
      <c r="S68" s="17">
        <v>2</v>
      </c>
      <c r="T68" s="18">
        <v>200000</v>
      </c>
      <c r="U68" s="17">
        <v>0</v>
      </c>
      <c r="V68" s="17">
        <v>0</v>
      </c>
      <c r="W68" s="18">
        <v>0</v>
      </c>
      <c r="X68" s="17">
        <v>0</v>
      </c>
      <c r="Y68" s="17">
        <v>0</v>
      </c>
      <c r="Z68" s="16"/>
      <c r="AA68" s="15">
        <v>0</v>
      </c>
    </row>
    <row r="69" spans="1:27" ht="15">
      <c r="A69" s="14"/>
      <c r="B69" s="24" t="s">
        <v>19</v>
      </c>
      <c r="C69" s="17">
        <v>5</v>
      </c>
      <c r="D69" s="17">
        <v>5</v>
      </c>
      <c r="E69" s="19">
        <f t="shared" si="6"/>
        <v>0.0002790490010045764</v>
      </c>
      <c r="F69" s="19">
        <f t="shared" si="7"/>
        <v>0.0011079104808331486</v>
      </c>
      <c r="G69" s="18">
        <v>808515</v>
      </c>
      <c r="H69" s="21">
        <v>25</v>
      </c>
      <c r="I69" s="22">
        <v>5</v>
      </c>
      <c r="J69" s="19">
        <f>(I69/D69)</f>
        <v>1</v>
      </c>
      <c r="K69" s="18">
        <v>808515</v>
      </c>
      <c r="L69" s="18">
        <f>(K69/I69)</f>
        <v>161703</v>
      </c>
      <c r="M69" s="21">
        <v>17</v>
      </c>
      <c r="N69" s="20">
        <f t="shared" si="8"/>
        <v>0</v>
      </c>
      <c r="O69" s="17">
        <f t="shared" si="9"/>
        <v>0</v>
      </c>
      <c r="P69" s="19"/>
      <c r="Q69" s="18">
        <f t="shared" si="10"/>
        <v>0</v>
      </c>
      <c r="R69" s="17">
        <v>0</v>
      </c>
      <c r="S69" s="17">
        <v>0</v>
      </c>
      <c r="T69" s="18">
        <v>0</v>
      </c>
      <c r="U69" s="17">
        <v>0</v>
      </c>
      <c r="V69" s="17">
        <v>0</v>
      </c>
      <c r="W69" s="18">
        <v>0</v>
      </c>
      <c r="X69" s="17">
        <v>0</v>
      </c>
      <c r="Y69" s="17">
        <v>0</v>
      </c>
      <c r="Z69" s="16"/>
      <c r="AA69" s="15">
        <v>0</v>
      </c>
    </row>
    <row r="70" spans="1:27" ht="15">
      <c r="A70" s="14"/>
      <c r="B70" s="24" t="s">
        <v>18</v>
      </c>
      <c r="C70" s="17">
        <v>0</v>
      </c>
      <c r="D70" s="17">
        <v>0</v>
      </c>
      <c r="E70" s="19">
        <f t="shared" si="6"/>
        <v>0</v>
      </c>
      <c r="F70" s="19">
        <f t="shared" si="7"/>
        <v>0</v>
      </c>
      <c r="G70" s="18">
        <v>0</v>
      </c>
      <c r="H70" s="21"/>
      <c r="I70" s="22">
        <v>0</v>
      </c>
      <c r="J70" s="19"/>
      <c r="K70" s="18">
        <v>0</v>
      </c>
      <c r="L70" s="16"/>
      <c r="M70" s="21"/>
      <c r="N70" s="20">
        <f t="shared" si="8"/>
        <v>0</v>
      </c>
      <c r="O70" s="17">
        <f t="shared" si="9"/>
        <v>0</v>
      </c>
      <c r="P70" s="19"/>
      <c r="Q70" s="18">
        <f t="shared" si="10"/>
        <v>0</v>
      </c>
      <c r="R70" s="17">
        <v>0</v>
      </c>
      <c r="S70" s="17">
        <v>0</v>
      </c>
      <c r="T70" s="18">
        <v>0</v>
      </c>
      <c r="U70" s="17">
        <v>0</v>
      </c>
      <c r="V70" s="17">
        <v>0</v>
      </c>
      <c r="W70" s="18">
        <v>0</v>
      </c>
      <c r="X70" s="17">
        <v>0</v>
      </c>
      <c r="Y70" s="17">
        <v>0</v>
      </c>
      <c r="Z70" s="16"/>
      <c r="AA70" s="15">
        <v>0</v>
      </c>
    </row>
    <row r="71" spans="1:27" ht="15">
      <c r="A71" s="14"/>
      <c r="B71" s="24" t="s">
        <v>17</v>
      </c>
      <c r="C71" s="17">
        <v>7</v>
      </c>
      <c r="D71" s="17">
        <v>7</v>
      </c>
      <c r="E71" s="19">
        <f t="shared" si="6"/>
        <v>0.000390668601406407</v>
      </c>
      <c r="F71" s="19">
        <f t="shared" si="7"/>
        <v>0.0015510746731664082</v>
      </c>
      <c r="G71" s="18">
        <v>1285000</v>
      </c>
      <c r="H71" s="21">
        <v>21</v>
      </c>
      <c r="I71" s="22">
        <v>7</v>
      </c>
      <c r="J71" s="19">
        <f>(I71/D71)</f>
        <v>1</v>
      </c>
      <c r="K71" s="18">
        <v>1285000</v>
      </c>
      <c r="L71" s="18">
        <f>(K71/I71)</f>
        <v>183571.42857142858</v>
      </c>
      <c r="M71" s="21">
        <v>11</v>
      </c>
      <c r="N71" s="20">
        <f t="shared" si="8"/>
        <v>0</v>
      </c>
      <c r="O71" s="17">
        <f t="shared" si="9"/>
        <v>0</v>
      </c>
      <c r="P71" s="19"/>
      <c r="Q71" s="18">
        <f t="shared" si="10"/>
        <v>0</v>
      </c>
      <c r="R71" s="17">
        <v>0</v>
      </c>
      <c r="S71" s="17">
        <v>0</v>
      </c>
      <c r="T71" s="18">
        <v>0</v>
      </c>
      <c r="U71" s="17">
        <v>0</v>
      </c>
      <c r="V71" s="17">
        <v>0</v>
      </c>
      <c r="W71" s="18">
        <v>0</v>
      </c>
      <c r="X71" s="17">
        <v>0</v>
      </c>
      <c r="Y71" s="17">
        <v>0</v>
      </c>
      <c r="Z71" s="16"/>
      <c r="AA71" s="15">
        <v>0</v>
      </c>
    </row>
    <row r="72" spans="1:27" ht="15">
      <c r="A72" s="14"/>
      <c r="B72" s="24" t="s">
        <v>16</v>
      </c>
      <c r="C72" s="17">
        <v>15</v>
      </c>
      <c r="D72" s="17">
        <v>693</v>
      </c>
      <c r="E72" s="19">
        <f t="shared" si="6"/>
        <v>0.03867619153923429</v>
      </c>
      <c r="F72" s="19">
        <f t="shared" si="7"/>
        <v>0.1535563926434744</v>
      </c>
      <c r="G72" s="18">
        <v>106421200</v>
      </c>
      <c r="H72" s="21">
        <v>2</v>
      </c>
      <c r="I72" s="22">
        <v>13</v>
      </c>
      <c r="J72" s="19">
        <f>(I72/D72)</f>
        <v>0.01875901875901876</v>
      </c>
      <c r="K72" s="18">
        <v>3683500</v>
      </c>
      <c r="L72" s="18">
        <f>(K72/I72)</f>
        <v>283346.1538461539</v>
      </c>
      <c r="M72" s="21">
        <v>6</v>
      </c>
      <c r="N72" s="20">
        <f t="shared" si="8"/>
        <v>2</v>
      </c>
      <c r="O72" s="17">
        <f t="shared" si="9"/>
        <v>680</v>
      </c>
      <c r="P72" s="19">
        <f>(O72/D72)</f>
        <v>0.9812409812409812</v>
      </c>
      <c r="Q72" s="18">
        <f t="shared" si="10"/>
        <v>102737700</v>
      </c>
      <c r="R72" s="17">
        <v>0</v>
      </c>
      <c r="S72" s="17">
        <v>0</v>
      </c>
      <c r="T72" s="18">
        <v>0</v>
      </c>
      <c r="U72" s="17">
        <v>0</v>
      </c>
      <c r="V72" s="17">
        <v>0</v>
      </c>
      <c r="W72" s="18">
        <v>0</v>
      </c>
      <c r="X72" s="17">
        <v>2</v>
      </c>
      <c r="Y72" s="17">
        <v>680</v>
      </c>
      <c r="Z72" s="19">
        <f>(Y72/O72)</f>
        <v>1</v>
      </c>
      <c r="AA72" s="15">
        <v>102737700</v>
      </c>
    </row>
    <row r="73" spans="1:27" ht="15">
      <c r="A73" s="14"/>
      <c r="B73" s="24" t="s">
        <v>15</v>
      </c>
      <c r="C73" s="17">
        <v>25</v>
      </c>
      <c r="D73" s="17">
        <v>603</v>
      </c>
      <c r="E73" s="19">
        <f t="shared" si="6"/>
        <v>0.03365330952115191</v>
      </c>
      <c r="F73" s="19">
        <f t="shared" si="7"/>
        <v>0.13361400398847773</v>
      </c>
      <c r="G73" s="18">
        <v>42638597</v>
      </c>
      <c r="H73" s="21">
        <v>4</v>
      </c>
      <c r="I73" s="22">
        <v>9</v>
      </c>
      <c r="J73" s="19">
        <f>(I73/D73)</f>
        <v>0.014925373134328358</v>
      </c>
      <c r="K73" s="18">
        <v>1312175</v>
      </c>
      <c r="L73" s="18">
        <f>(K73/I73)</f>
        <v>145797.22222222222</v>
      </c>
      <c r="M73" s="21">
        <v>19</v>
      </c>
      <c r="N73" s="20">
        <f t="shared" si="8"/>
        <v>16</v>
      </c>
      <c r="O73" s="17">
        <f t="shared" si="9"/>
        <v>594</v>
      </c>
      <c r="P73" s="19">
        <f>(O73/D73)</f>
        <v>0.9850746268656716</v>
      </c>
      <c r="Q73" s="18">
        <f t="shared" si="10"/>
        <v>41326422</v>
      </c>
      <c r="R73" s="17">
        <v>0</v>
      </c>
      <c r="S73" s="17">
        <v>0</v>
      </c>
      <c r="T73" s="18">
        <v>0</v>
      </c>
      <c r="U73" s="17">
        <v>0</v>
      </c>
      <c r="V73" s="17">
        <v>0</v>
      </c>
      <c r="W73" s="18">
        <v>0</v>
      </c>
      <c r="X73" s="17">
        <v>16</v>
      </c>
      <c r="Y73" s="17">
        <v>594</v>
      </c>
      <c r="Z73" s="19">
        <f>(Y73/O73)</f>
        <v>1</v>
      </c>
      <c r="AA73" s="15">
        <v>41326422</v>
      </c>
    </row>
    <row r="74" spans="1:27" ht="15">
      <c r="A74" s="14"/>
      <c r="B74" s="24" t="s">
        <v>14</v>
      </c>
      <c r="C74" s="17">
        <v>0</v>
      </c>
      <c r="D74" s="17">
        <v>0</v>
      </c>
      <c r="E74" s="19">
        <f t="shared" si="6"/>
        <v>0</v>
      </c>
      <c r="F74" s="19">
        <f t="shared" si="7"/>
        <v>0</v>
      </c>
      <c r="G74" s="18">
        <v>0</v>
      </c>
      <c r="H74" s="21"/>
      <c r="I74" s="22">
        <v>0</v>
      </c>
      <c r="J74" s="19"/>
      <c r="K74" s="18">
        <v>0</v>
      </c>
      <c r="L74" s="18"/>
      <c r="M74" s="21"/>
      <c r="N74" s="20">
        <f t="shared" si="8"/>
        <v>0</v>
      </c>
      <c r="O74" s="17">
        <f t="shared" si="9"/>
        <v>0</v>
      </c>
      <c r="P74" s="19"/>
      <c r="Q74" s="18">
        <f t="shared" si="10"/>
        <v>0</v>
      </c>
      <c r="R74" s="17">
        <v>0</v>
      </c>
      <c r="S74" s="17">
        <v>0</v>
      </c>
      <c r="T74" s="18">
        <v>0</v>
      </c>
      <c r="U74" s="17">
        <v>0</v>
      </c>
      <c r="V74" s="17">
        <v>0</v>
      </c>
      <c r="W74" s="18">
        <v>0</v>
      </c>
      <c r="X74" s="17">
        <v>0</v>
      </c>
      <c r="Y74" s="17">
        <v>0</v>
      </c>
      <c r="Z74" s="16"/>
      <c r="AA74" s="15">
        <v>0</v>
      </c>
    </row>
    <row r="75" spans="1:27" ht="15">
      <c r="A75" s="14"/>
      <c r="B75" s="24" t="s">
        <v>13</v>
      </c>
      <c r="C75" s="17">
        <v>0</v>
      </c>
      <c r="D75" s="17">
        <v>0</v>
      </c>
      <c r="E75" s="19">
        <f t="shared" si="6"/>
        <v>0</v>
      </c>
      <c r="F75" s="19">
        <f t="shared" si="7"/>
        <v>0</v>
      </c>
      <c r="G75" s="18">
        <v>0</v>
      </c>
      <c r="H75" s="21"/>
      <c r="I75" s="22">
        <v>0</v>
      </c>
      <c r="J75" s="19"/>
      <c r="K75" s="18">
        <v>0</v>
      </c>
      <c r="L75" s="18"/>
      <c r="M75" s="21"/>
      <c r="N75" s="20">
        <f t="shared" si="8"/>
        <v>0</v>
      </c>
      <c r="O75" s="17">
        <f t="shared" si="9"/>
        <v>0</v>
      </c>
      <c r="P75" s="19"/>
      <c r="Q75" s="18">
        <f t="shared" si="10"/>
        <v>0</v>
      </c>
      <c r="R75" s="17">
        <v>0</v>
      </c>
      <c r="S75" s="17">
        <v>0</v>
      </c>
      <c r="T75" s="18">
        <v>0</v>
      </c>
      <c r="U75" s="17">
        <v>0</v>
      </c>
      <c r="V75" s="17">
        <v>0</v>
      </c>
      <c r="W75" s="18">
        <v>0</v>
      </c>
      <c r="X75" s="17">
        <v>0</v>
      </c>
      <c r="Y75" s="17">
        <v>0</v>
      </c>
      <c r="Z75" s="16"/>
      <c r="AA75" s="15">
        <v>0</v>
      </c>
    </row>
    <row r="76" spans="1:27" ht="15">
      <c r="A76" s="14"/>
      <c r="B76" s="24" t="s">
        <v>12</v>
      </c>
      <c r="C76" s="17">
        <v>0</v>
      </c>
      <c r="D76" s="17">
        <v>0</v>
      </c>
      <c r="E76" s="19">
        <f t="shared" si="6"/>
        <v>0</v>
      </c>
      <c r="F76" s="19">
        <f t="shared" si="7"/>
        <v>0</v>
      </c>
      <c r="G76" s="18">
        <v>0</v>
      </c>
      <c r="H76" s="21"/>
      <c r="I76" s="22">
        <v>0</v>
      </c>
      <c r="J76" s="19"/>
      <c r="K76" s="18">
        <v>0</v>
      </c>
      <c r="L76" s="18"/>
      <c r="M76" s="21"/>
      <c r="N76" s="20">
        <f t="shared" si="8"/>
        <v>0</v>
      </c>
      <c r="O76" s="17">
        <f t="shared" si="9"/>
        <v>0</v>
      </c>
      <c r="P76" s="19"/>
      <c r="Q76" s="18">
        <f t="shared" si="10"/>
        <v>0</v>
      </c>
      <c r="R76" s="17">
        <v>0</v>
      </c>
      <c r="S76" s="17">
        <v>0</v>
      </c>
      <c r="T76" s="18">
        <v>0</v>
      </c>
      <c r="U76" s="17">
        <v>0</v>
      </c>
      <c r="V76" s="17">
        <v>0</v>
      </c>
      <c r="W76" s="18">
        <v>0</v>
      </c>
      <c r="X76" s="17">
        <v>0</v>
      </c>
      <c r="Y76" s="17">
        <v>0</v>
      </c>
      <c r="Z76" s="16"/>
      <c r="AA76" s="15">
        <v>0</v>
      </c>
    </row>
    <row r="77" spans="1:27" ht="15">
      <c r="A77" s="14"/>
      <c r="B77" s="24" t="s">
        <v>11</v>
      </c>
      <c r="C77" s="17">
        <v>0</v>
      </c>
      <c r="D77" s="17">
        <v>0</v>
      </c>
      <c r="E77" s="19">
        <f t="shared" si="6"/>
        <v>0</v>
      </c>
      <c r="F77" s="19">
        <f t="shared" si="7"/>
        <v>0</v>
      </c>
      <c r="G77" s="18">
        <v>0</v>
      </c>
      <c r="H77" s="21"/>
      <c r="I77" s="22">
        <v>0</v>
      </c>
      <c r="J77" s="19"/>
      <c r="K77" s="18">
        <v>0</v>
      </c>
      <c r="L77" s="18"/>
      <c r="M77" s="21"/>
      <c r="N77" s="20">
        <f t="shared" si="8"/>
        <v>0</v>
      </c>
      <c r="O77" s="17">
        <f t="shared" si="9"/>
        <v>0</v>
      </c>
      <c r="P77" s="19"/>
      <c r="Q77" s="18">
        <f t="shared" si="10"/>
        <v>0</v>
      </c>
      <c r="R77" s="17">
        <v>0</v>
      </c>
      <c r="S77" s="17">
        <v>0</v>
      </c>
      <c r="T77" s="18">
        <v>0</v>
      </c>
      <c r="U77" s="17">
        <v>0</v>
      </c>
      <c r="V77" s="17">
        <v>0</v>
      </c>
      <c r="W77" s="18">
        <v>0</v>
      </c>
      <c r="X77" s="17">
        <v>0</v>
      </c>
      <c r="Y77" s="17">
        <v>0</v>
      </c>
      <c r="Z77" s="16"/>
      <c r="AA77" s="15">
        <v>0</v>
      </c>
    </row>
    <row r="78" spans="1:27" ht="15">
      <c r="A78" s="14"/>
      <c r="B78" s="24" t="s">
        <v>10</v>
      </c>
      <c r="C78" s="17">
        <v>0</v>
      </c>
      <c r="D78" s="17">
        <v>0</v>
      </c>
      <c r="E78" s="19">
        <f t="shared" si="6"/>
        <v>0</v>
      </c>
      <c r="F78" s="19">
        <f t="shared" si="7"/>
        <v>0</v>
      </c>
      <c r="G78" s="18">
        <v>0</v>
      </c>
      <c r="H78" s="21"/>
      <c r="I78" s="22">
        <v>0</v>
      </c>
      <c r="J78" s="19"/>
      <c r="K78" s="18">
        <v>0</v>
      </c>
      <c r="L78" s="17"/>
      <c r="M78" s="21"/>
      <c r="N78" s="20">
        <f t="shared" si="8"/>
        <v>0</v>
      </c>
      <c r="O78" s="17">
        <f t="shared" si="9"/>
        <v>0</v>
      </c>
      <c r="P78" s="19"/>
      <c r="Q78" s="18">
        <f t="shared" si="10"/>
        <v>0</v>
      </c>
      <c r="R78" s="17">
        <v>0</v>
      </c>
      <c r="S78" s="17">
        <v>0</v>
      </c>
      <c r="T78" s="18">
        <v>0</v>
      </c>
      <c r="U78" s="17">
        <v>0</v>
      </c>
      <c r="V78" s="17">
        <v>0</v>
      </c>
      <c r="W78" s="18">
        <v>0</v>
      </c>
      <c r="X78" s="17">
        <v>0</v>
      </c>
      <c r="Y78" s="17">
        <v>0</v>
      </c>
      <c r="Z78" s="17"/>
      <c r="AA78" s="15">
        <v>0</v>
      </c>
    </row>
    <row r="79" spans="1:27" ht="15">
      <c r="A79" s="14"/>
      <c r="B79" s="24" t="s">
        <v>9</v>
      </c>
      <c r="C79" s="17">
        <v>4</v>
      </c>
      <c r="D79" s="17">
        <v>42</v>
      </c>
      <c r="E79" s="19">
        <f>(D79/D$11)</f>
        <v>0.002344011608438442</v>
      </c>
      <c r="F79" s="19">
        <f aca="true" t="shared" si="11" ref="F79:F86">(D79/D$13)</f>
        <v>0.009306448038998449</v>
      </c>
      <c r="G79" s="18">
        <v>4289878</v>
      </c>
      <c r="H79" s="21">
        <v>15</v>
      </c>
      <c r="I79" s="22">
        <v>2</v>
      </c>
      <c r="J79" s="19">
        <f>(I79/D79)</f>
        <v>0.047619047619047616</v>
      </c>
      <c r="K79" s="18">
        <v>289878</v>
      </c>
      <c r="L79" s="18">
        <f>(K79/I79)</f>
        <v>144939</v>
      </c>
      <c r="M79" s="21">
        <v>20</v>
      </c>
      <c r="N79" s="20">
        <f aca="true" t="shared" si="12" ref="N79:N86">(C79-I79)</f>
        <v>2</v>
      </c>
      <c r="O79" s="17">
        <f aca="true" t="shared" si="13" ref="O79:O86">(D79-I79)</f>
        <v>40</v>
      </c>
      <c r="P79" s="19">
        <f>(O79/D79)</f>
        <v>0.9523809523809523</v>
      </c>
      <c r="Q79" s="18">
        <f aca="true" t="shared" si="14" ref="Q79:Q86">(G79-K79)</f>
        <v>4000000</v>
      </c>
      <c r="R79" s="17">
        <v>0</v>
      </c>
      <c r="S79" s="17">
        <v>0</v>
      </c>
      <c r="T79" s="18">
        <v>0</v>
      </c>
      <c r="U79" s="17">
        <v>0</v>
      </c>
      <c r="V79" s="17">
        <v>0</v>
      </c>
      <c r="W79" s="18">
        <v>0</v>
      </c>
      <c r="X79" s="17">
        <v>2</v>
      </c>
      <c r="Y79" s="17">
        <v>40</v>
      </c>
      <c r="Z79" s="19">
        <f>(Y79/O79)</f>
        <v>1</v>
      </c>
      <c r="AA79" s="15">
        <v>4000000</v>
      </c>
    </row>
    <row r="80" spans="1:27" ht="15">
      <c r="A80" s="14"/>
      <c r="B80" s="24" t="s">
        <v>8</v>
      </c>
      <c r="C80" s="17">
        <v>0</v>
      </c>
      <c r="D80" s="17">
        <v>0</v>
      </c>
      <c r="E80" s="19">
        <f>(D80/D$11)</f>
        <v>0</v>
      </c>
      <c r="F80" s="19">
        <f t="shared" si="11"/>
        <v>0</v>
      </c>
      <c r="G80" s="18">
        <v>0</v>
      </c>
      <c r="H80" s="21"/>
      <c r="I80" s="22">
        <v>0</v>
      </c>
      <c r="J80" s="19"/>
      <c r="K80" s="18">
        <v>0</v>
      </c>
      <c r="L80" s="18"/>
      <c r="M80" s="21"/>
      <c r="N80" s="20">
        <f t="shared" si="12"/>
        <v>0</v>
      </c>
      <c r="O80" s="17">
        <f t="shared" si="13"/>
        <v>0</v>
      </c>
      <c r="P80" s="19"/>
      <c r="Q80" s="18">
        <f t="shared" si="14"/>
        <v>0</v>
      </c>
      <c r="R80" s="17">
        <v>0</v>
      </c>
      <c r="S80" s="17">
        <v>0</v>
      </c>
      <c r="T80" s="18">
        <v>0</v>
      </c>
      <c r="U80" s="17">
        <v>0</v>
      </c>
      <c r="V80" s="17">
        <v>0</v>
      </c>
      <c r="W80" s="18">
        <v>0</v>
      </c>
      <c r="X80" s="17">
        <v>0</v>
      </c>
      <c r="Y80" s="17">
        <v>0</v>
      </c>
      <c r="Z80" s="16"/>
      <c r="AA80" s="15">
        <v>0</v>
      </c>
    </row>
    <row r="81" spans="1:27" ht="15">
      <c r="A81" s="14"/>
      <c r="B81" s="24" t="s">
        <v>7</v>
      </c>
      <c r="C81" s="17">
        <v>0</v>
      </c>
      <c r="D81" s="17">
        <v>0</v>
      </c>
      <c r="E81" s="19">
        <f>(D81/D$11)</f>
        <v>0</v>
      </c>
      <c r="F81" s="19">
        <f t="shared" si="11"/>
        <v>0</v>
      </c>
      <c r="G81" s="18">
        <v>0</v>
      </c>
      <c r="H81" s="21"/>
      <c r="I81" s="22">
        <v>0</v>
      </c>
      <c r="J81" s="19"/>
      <c r="K81" s="18">
        <v>0</v>
      </c>
      <c r="L81" s="17"/>
      <c r="M81" s="21"/>
      <c r="N81" s="20">
        <f t="shared" si="12"/>
        <v>0</v>
      </c>
      <c r="O81" s="17">
        <f t="shared" si="13"/>
        <v>0</v>
      </c>
      <c r="P81" s="19"/>
      <c r="Q81" s="18">
        <f t="shared" si="14"/>
        <v>0</v>
      </c>
      <c r="R81" s="17">
        <v>0</v>
      </c>
      <c r="S81" s="17">
        <v>0</v>
      </c>
      <c r="T81" s="18">
        <v>0</v>
      </c>
      <c r="U81" s="17">
        <v>0</v>
      </c>
      <c r="V81" s="17">
        <v>0</v>
      </c>
      <c r="W81" s="18">
        <v>0</v>
      </c>
      <c r="X81" s="17">
        <v>0</v>
      </c>
      <c r="Y81" s="17">
        <v>0</v>
      </c>
      <c r="Z81" s="25"/>
      <c r="AA81" s="15">
        <v>0</v>
      </c>
    </row>
    <row r="82" spans="1:27" ht="15">
      <c r="A82" s="14"/>
      <c r="B82" s="24" t="s">
        <v>6</v>
      </c>
      <c r="C82" s="17">
        <v>0</v>
      </c>
      <c r="D82" s="17">
        <v>0</v>
      </c>
      <c r="E82" s="19">
        <f>(D82/D$11)</f>
        <v>0</v>
      </c>
      <c r="F82" s="19">
        <f t="shared" si="11"/>
        <v>0</v>
      </c>
      <c r="G82" s="18">
        <v>0</v>
      </c>
      <c r="H82" s="21"/>
      <c r="I82" s="22">
        <v>0</v>
      </c>
      <c r="J82" s="19"/>
      <c r="K82" s="18">
        <v>0</v>
      </c>
      <c r="L82" s="17"/>
      <c r="M82" s="21"/>
      <c r="N82" s="20">
        <f t="shared" si="12"/>
        <v>0</v>
      </c>
      <c r="O82" s="17">
        <f t="shared" si="13"/>
        <v>0</v>
      </c>
      <c r="P82" s="19"/>
      <c r="Q82" s="18">
        <f t="shared" si="14"/>
        <v>0</v>
      </c>
      <c r="R82" s="17">
        <v>0</v>
      </c>
      <c r="S82" s="17">
        <v>0</v>
      </c>
      <c r="T82" s="18">
        <v>0</v>
      </c>
      <c r="U82" s="17">
        <v>0</v>
      </c>
      <c r="V82" s="17">
        <v>0</v>
      </c>
      <c r="W82" s="18">
        <v>0</v>
      </c>
      <c r="X82" s="17">
        <v>0</v>
      </c>
      <c r="Y82" s="17">
        <v>0</v>
      </c>
      <c r="Z82" s="25"/>
      <c r="AA82" s="15">
        <v>0</v>
      </c>
    </row>
    <row r="83" spans="1:27" ht="15">
      <c r="A83" s="14"/>
      <c r="B83" s="24" t="s">
        <v>5</v>
      </c>
      <c r="C83" s="17">
        <v>1</v>
      </c>
      <c r="D83" s="17">
        <v>1</v>
      </c>
      <c r="E83" s="19">
        <f>(D83/D$11)</f>
        <v>5.580980020091528E-05</v>
      </c>
      <c r="F83" s="19">
        <f t="shared" si="11"/>
        <v>0.00022158209616662973</v>
      </c>
      <c r="G83" s="18">
        <v>210083</v>
      </c>
      <c r="H83" s="21">
        <v>33</v>
      </c>
      <c r="I83" s="22">
        <v>1</v>
      </c>
      <c r="J83" s="19">
        <f>(I83/D83)</f>
        <v>1</v>
      </c>
      <c r="K83" s="18">
        <v>210083</v>
      </c>
      <c r="L83" s="18">
        <f>(K83/I83)</f>
        <v>210083</v>
      </c>
      <c r="M83" s="21">
        <v>10</v>
      </c>
      <c r="N83" s="20">
        <f t="shared" si="12"/>
        <v>0</v>
      </c>
      <c r="O83" s="17">
        <f t="shared" si="13"/>
        <v>0</v>
      </c>
      <c r="P83" s="19"/>
      <c r="Q83" s="18">
        <f t="shared" si="14"/>
        <v>0</v>
      </c>
      <c r="R83" s="17">
        <v>0</v>
      </c>
      <c r="S83" s="17">
        <v>0</v>
      </c>
      <c r="T83" s="18">
        <v>0</v>
      </c>
      <c r="U83" s="17">
        <v>0</v>
      </c>
      <c r="V83" s="17">
        <v>0</v>
      </c>
      <c r="W83" s="18">
        <v>0</v>
      </c>
      <c r="X83" s="17">
        <v>0</v>
      </c>
      <c r="Y83" s="17">
        <v>0</v>
      </c>
      <c r="Z83" s="16"/>
      <c r="AA83" s="15">
        <v>0</v>
      </c>
    </row>
    <row r="84" spans="1:27" ht="15">
      <c r="A84" s="14"/>
      <c r="B84" s="24" t="s">
        <v>4</v>
      </c>
      <c r="C84" s="17">
        <v>0</v>
      </c>
      <c r="D84" s="17">
        <v>0</v>
      </c>
      <c r="E84" s="19">
        <f>(D84/D$11)</f>
        <v>0</v>
      </c>
      <c r="F84" s="19">
        <f t="shared" si="11"/>
        <v>0</v>
      </c>
      <c r="G84" s="18">
        <v>0</v>
      </c>
      <c r="H84" s="21"/>
      <c r="I84" s="22">
        <v>0</v>
      </c>
      <c r="J84" s="19"/>
      <c r="K84" s="18">
        <v>0</v>
      </c>
      <c r="L84" s="18"/>
      <c r="M84" s="21"/>
      <c r="N84" s="20">
        <f t="shared" si="12"/>
        <v>0</v>
      </c>
      <c r="O84" s="17">
        <f t="shared" si="13"/>
        <v>0</v>
      </c>
      <c r="P84" s="19"/>
      <c r="Q84" s="18">
        <f t="shared" si="14"/>
        <v>0</v>
      </c>
      <c r="R84" s="17">
        <v>0</v>
      </c>
      <c r="S84" s="17">
        <v>0</v>
      </c>
      <c r="T84" s="18">
        <v>0</v>
      </c>
      <c r="U84" s="17">
        <v>0</v>
      </c>
      <c r="V84" s="17">
        <v>0</v>
      </c>
      <c r="W84" s="18">
        <v>0</v>
      </c>
      <c r="X84" s="17">
        <v>0</v>
      </c>
      <c r="Y84" s="17">
        <v>0</v>
      </c>
      <c r="Z84" s="16"/>
      <c r="AA84" s="15">
        <v>0</v>
      </c>
    </row>
    <row r="85" spans="1:27" ht="15">
      <c r="A85" s="14"/>
      <c r="B85" s="24" t="s">
        <v>3</v>
      </c>
      <c r="C85" s="17">
        <v>3</v>
      </c>
      <c r="D85" s="17">
        <v>3</v>
      </c>
      <c r="E85" s="19">
        <f>(D85/D$11)</f>
        <v>0.00016742940060274585</v>
      </c>
      <c r="F85" s="19">
        <f t="shared" si="11"/>
        <v>0.0006647462884998893</v>
      </c>
      <c r="G85" s="18">
        <v>277890</v>
      </c>
      <c r="H85" s="21">
        <v>32</v>
      </c>
      <c r="I85" s="22">
        <v>3</v>
      </c>
      <c r="J85" s="19">
        <f>(I85/D85)</f>
        <v>1</v>
      </c>
      <c r="K85" s="18">
        <v>277890</v>
      </c>
      <c r="L85" s="18">
        <f>(K85/I85)</f>
        <v>92630</v>
      </c>
      <c r="M85" s="21">
        <v>34</v>
      </c>
      <c r="N85" s="20">
        <f t="shared" si="12"/>
        <v>0</v>
      </c>
      <c r="O85" s="17">
        <f t="shared" si="13"/>
        <v>0</v>
      </c>
      <c r="P85" s="19"/>
      <c r="Q85" s="18">
        <f t="shared" si="14"/>
        <v>0</v>
      </c>
      <c r="R85" s="17">
        <v>0</v>
      </c>
      <c r="S85" s="17">
        <v>0</v>
      </c>
      <c r="T85" s="18">
        <v>0</v>
      </c>
      <c r="U85" s="17">
        <v>0</v>
      </c>
      <c r="V85" s="17">
        <v>0</v>
      </c>
      <c r="W85" s="18">
        <v>0</v>
      </c>
      <c r="X85" s="17">
        <v>0</v>
      </c>
      <c r="Y85" s="17">
        <v>0</v>
      </c>
      <c r="Z85" s="16"/>
      <c r="AA85" s="15">
        <v>0</v>
      </c>
    </row>
    <row r="86" spans="1:27" ht="15">
      <c r="A86" s="14"/>
      <c r="B86" s="24" t="s">
        <v>2</v>
      </c>
      <c r="C86" s="17">
        <v>0</v>
      </c>
      <c r="D86" s="17">
        <v>0</v>
      </c>
      <c r="E86" s="19">
        <f>(D86/D$11)</f>
        <v>0</v>
      </c>
      <c r="F86" s="19">
        <f t="shared" si="11"/>
        <v>0</v>
      </c>
      <c r="G86" s="18">
        <v>0</v>
      </c>
      <c r="H86" s="23"/>
      <c r="I86" s="22">
        <v>0</v>
      </c>
      <c r="J86" s="19"/>
      <c r="K86" s="18">
        <v>0</v>
      </c>
      <c r="L86" s="18"/>
      <c r="M86" s="21"/>
      <c r="N86" s="20">
        <f t="shared" si="12"/>
        <v>0</v>
      </c>
      <c r="O86" s="17">
        <f t="shared" si="13"/>
        <v>0</v>
      </c>
      <c r="P86" s="19"/>
      <c r="Q86" s="18">
        <f t="shared" si="14"/>
        <v>0</v>
      </c>
      <c r="R86" s="17">
        <v>0</v>
      </c>
      <c r="S86" s="17">
        <v>0</v>
      </c>
      <c r="T86" s="18">
        <v>0</v>
      </c>
      <c r="U86" s="17">
        <v>0</v>
      </c>
      <c r="V86" s="17">
        <v>0</v>
      </c>
      <c r="W86" s="18">
        <v>0</v>
      </c>
      <c r="X86" s="17">
        <v>0</v>
      </c>
      <c r="Y86" s="17">
        <v>0</v>
      </c>
      <c r="Z86" s="16"/>
      <c r="AA86" s="15">
        <v>0</v>
      </c>
    </row>
    <row r="87" spans="1:27" ht="15.75" thickBot="1">
      <c r="A87" s="14"/>
      <c r="B87" s="13"/>
      <c r="C87" s="9"/>
      <c r="D87" s="9"/>
      <c r="E87" s="9"/>
      <c r="F87" s="9"/>
      <c r="G87" s="9"/>
      <c r="H87" s="11"/>
      <c r="I87" s="12"/>
      <c r="J87" s="9"/>
      <c r="K87" s="9"/>
      <c r="L87" s="9"/>
      <c r="M87" s="11"/>
      <c r="N87" s="10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8"/>
    </row>
    <row r="88" ht="15.75" thickTop="1"/>
    <row r="89" ht="15">
      <c r="B89" s="7" t="s">
        <v>1</v>
      </c>
    </row>
    <row r="90" ht="15">
      <c r="B90" s="7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2014-12-05T19:03:48Z</dcterms:created>
  <dcterms:modified xsi:type="dcterms:W3CDTF">2014-12-05T19:04:46Z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