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Table 2C" sheetId="1" r:id="rId1"/>
  </sheets>
  <externalReferences>
    <externalReference r:id="rId4"/>
    <externalReference r:id="rId5"/>
  </externalReferences>
  <definedNames>
    <definedName name="_xlnm.Print_Area" localSheetId="0">'Table 2C'!$B$58:$M$109</definedName>
  </definedNames>
  <calcPr fullCalcOnLoad="1"/>
</workbook>
</file>

<file path=xl/sharedStrings.xml><?xml version="1.0" encoding="utf-8"?>
<sst xmlns="http://schemas.openxmlformats.org/spreadsheetml/2006/main" count="91" uniqueCount="51">
  <si>
    <t xml:space="preserve">SOURCE:  U. S. Department of Commerce.  Bureau of the Census. Reported and Imputed Data.  </t>
  </si>
  <si>
    <t>Prepared by MD Department of Planning. Planning Data Services. 2008.</t>
  </si>
  <si>
    <t xml:space="preserve">   WORCESTER</t>
  </si>
  <si>
    <t xml:space="preserve">   WICOMICO</t>
  </si>
  <si>
    <t xml:space="preserve">   SOMERSET</t>
  </si>
  <si>
    <t xml:space="preserve">   DORCHESTER</t>
  </si>
  <si>
    <t xml:space="preserve">  LOWER EASTERN SHORE </t>
  </si>
  <si>
    <t xml:space="preserve">   TALBOT</t>
  </si>
  <si>
    <t xml:space="preserve">   QUEEN ANNE'S</t>
  </si>
  <si>
    <t xml:space="preserve">   KENT</t>
  </si>
  <si>
    <t xml:space="preserve">   CECIL</t>
  </si>
  <si>
    <t xml:space="preserve">   CAROLINE</t>
  </si>
  <si>
    <t xml:space="preserve">  UPPER EASTERN SHORE </t>
  </si>
  <si>
    <t xml:space="preserve">   WASHINGTON</t>
  </si>
  <si>
    <t xml:space="preserve">   GARRETT</t>
  </si>
  <si>
    <t xml:space="preserve">   ALLEGANY</t>
  </si>
  <si>
    <t xml:space="preserve">  WESTERN MARYLAND</t>
  </si>
  <si>
    <t xml:space="preserve">   ST. MARY'S</t>
  </si>
  <si>
    <t xml:space="preserve">   CHARLES</t>
  </si>
  <si>
    <t xml:space="preserve">   CALVERT</t>
  </si>
  <si>
    <t xml:space="preserve">  SOUTHERN MARYLAND</t>
  </si>
  <si>
    <t xml:space="preserve">   PRINCE GEORGE'S</t>
  </si>
  <si>
    <t xml:space="preserve">   MONTGOMERY</t>
  </si>
  <si>
    <t xml:space="preserve">   FREDERICK</t>
  </si>
  <si>
    <t xml:space="preserve">  SUBURBAN WASHINGTON</t>
  </si>
  <si>
    <t xml:space="preserve">   BALTIMORE CITY</t>
  </si>
  <si>
    <t xml:space="preserve">   HOWARD </t>
  </si>
  <si>
    <t xml:space="preserve">   HARFORD</t>
  </si>
  <si>
    <t xml:space="preserve">   CARROLL</t>
  </si>
  <si>
    <t xml:space="preserve">   BALTIMORE COUNTY</t>
  </si>
  <si>
    <t xml:space="preserve">   ANNE ARUNDEL</t>
  </si>
  <si>
    <t xml:space="preserve">  BALTIMORE REGION</t>
  </si>
  <si>
    <t>NON METROPOLITAN COUNTIES</t>
  </si>
  <si>
    <t>METROPOLITAN COUNTIES</t>
  </si>
  <si>
    <t>STATE BALANCE (minus Baltimore City)</t>
  </si>
  <si>
    <t>BALTIMORE CITY</t>
  </si>
  <si>
    <t>STATE BALANCE</t>
  </si>
  <si>
    <t>NEW SUBURBAN COUNTIES</t>
  </si>
  <si>
    <t>OLD SUBURBAN COUNTIES</t>
  </si>
  <si>
    <t>STATE OF MARYLAND</t>
  </si>
  <si>
    <t>1999 - 1990</t>
  </si>
  <si>
    <t>JURISDICTION</t>
  </si>
  <si>
    <t xml:space="preserve">Cumulative </t>
  </si>
  <si>
    <t>Table 2C.2  CUMULATIVE NEW MULTI FAMILY HOUSING UNITS AUTHORIZED FOR CONSTRUCTION:  Annual 1999 - 1990</t>
  </si>
  <si>
    <t>Prepared by MD Department of Planning. Data and Product Development. 2008.</t>
  </si>
  <si>
    <t>NON METRO NON MICRO COUNTIES</t>
  </si>
  <si>
    <t>MICROPOLITAN COUNTIES</t>
  </si>
  <si>
    <t>2000 - 2007</t>
  </si>
  <si>
    <t>2005</t>
  </si>
  <si>
    <t>2004</t>
  </si>
  <si>
    <t>Table 2C. 1  CUMULATIVE NEW MULTI FAMILY HOUSING UNITS AUTHORIZED FOR CONSTRUCTION:  Annual  2000 - 2007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</si>
</sst>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0" fillId="0" borderId="0">
      <alignment/>
      <protection/>
    </xf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18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Alignment="1">
      <alignment horizontal="center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2A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2B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</sheetNames>
    <sheetDataSet>
      <sheetData sheetId="0">
        <row r="19">
          <cell r="I19">
            <v>7702</v>
          </cell>
          <cell r="J19">
            <v>5986</v>
          </cell>
        </row>
        <row r="20">
          <cell r="I20">
            <v>1414</v>
          </cell>
          <cell r="J20">
            <v>1831</v>
          </cell>
        </row>
        <row r="21">
          <cell r="I21">
            <v>2217</v>
          </cell>
          <cell r="J21">
            <v>1143</v>
          </cell>
        </row>
        <row r="22">
          <cell r="I22">
            <v>511</v>
          </cell>
          <cell r="J22">
            <v>312</v>
          </cell>
        </row>
        <row r="23">
          <cell r="I23">
            <v>1344</v>
          </cell>
          <cell r="J23">
            <v>993</v>
          </cell>
        </row>
        <row r="24">
          <cell r="I24">
            <v>1567</v>
          </cell>
          <cell r="J24">
            <v>1388</v>
          </cell>
        </row>
        <row r="25">
          <cell r="I25">
            <v>649</v>
          </cell>
          <cell r="J25">
            <v>319</v>
          </cell>
        </row>
        <row r="27">
          <cell r="I27">
            <v>7364</v>
          </cell>
          <cell r="J27">
            <v>6930</v>
          </cell>
        </row>
        <row r="28">
          <cell r="I28">
            <v>1300</v>
          </cell>
          <cell r="J28">
            <v>1288</v>
          </cell>
        </row>
        <row r="29">
          <cell r="I29">
            <v>3031</v>
          </cell>
          <cell r="J29">
            <v>3459</v>
          </cell>
        </row>
        <row r="30">
          <cell r="I30">
            <v>3033</v>
          </cell>
          <cell r="J30">
            <v>2183</v>
          </cell>
        </row>
        <row r="32">
          <cell r="I32">
            <v>2391</v>
          </cell>
          <cell r="J32">
            <v>2180</v>
          </cell>
        </row>
        <row r="33">
          <cell r="I33">
            <v>305</v>
          </cell>
          <cell r="J33">
            <v>333</v>
          </cell>
        </row>
        <row r="34">
          <cell r="I34">
            <v>1327</v>
          </cell>
          <cell r="J34">
            <v>908</v>
          </cell>
        </row>
        <row r="35">
          <cell r="I35">
            <v>759</v>
          </cell>
          <cell r="J35">
            <v>939</v>
          </cell>
        </row>
        <row r="37">
          <cell r="I37">
            <v>1315</v>
          </cell>
          <cell r="J37">
            <v>818</v>
          </cell>
        </row>
        <row r="38">
          <cell r="I38">
            <v>120</v>
          </cell>
          <cell r="J38">
            <v>135</v>
          </cell>
        </row>
        <row r="39">
          <cell r="I39">
            <v>287</v>
          </cell>
          <cell r="J39">
            <v>256</v>
          </cell>
        </row>
        <row r="40">
          <cell r="I40">
            <v>908</v>
          </cell>
          <cell r="J40">
            <v>427</v>
          </cell>
        </row>
        <row r="42">
          <cell r="I42">
            <v>1802</v>
          </cell>
          <cell r="J42">
            <v>1447</v>
          </cell>
        </row>
        <row r="43">
          <cell r="I43">
            <v>194</v>
          </cell>
          <cell r="J43">
            <v>91</v>
          </cell>
        </row>
        <row r="44">
          <cell r="I44">
            <v>405</v>
          </cell>
          <cell r="J44">
            <v>422</v>
          </cell>
        </row>
        <row r="45">
          <cell r="I45">
            <v>194</v>
          </cell>
          <cell r="J45">
            <v>233</v>
          </cell>
        </row>
        <row r="46">
          <cell r="I46">
            <v>431</v>
          </cell>
          <cell r="J46">
            <v>221</v>
          </cell>
        </row>
        <row r="47">
          <cell r="I47">
            <v>578</v>
          </cell>
          <cell r="J47">
            <v>480</v>
          </cell>
        </row>
        <row r="49">
          <cell r="I49">
            <v>2688</v>
          </cell>
          <cell r="J49">
            <v>1221</v>
          </cell>
        </row>
        <row r="50">
          <cell r="I50">
            <v>400</v>
          </cell>
          <cell r="J50">
            <v>125</v>
          </cell>
        </row>
        <row r="51">
          <cell r="I51">
            <v>135</v>
          </cell>
          <cell r="J51">
            <v>164</v>
          </cell>
        </row>
        <row r="52">
          <cell r="I52">
            <v>1082</v>
          </cell>
          <cell r="J52">
            <v>513</v>
          </cell>
        </row>
        <row r="53">
          <cell r="I53">
            <v>1071</v>
          </cell>
          <cell r="J53">
            <v>419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2B"/>
    </sheetNames>
    <sheetDataSet>
      <sheetData sheetId="0">
        <row r="19">
          <cell r="I19">
            <v>5908</v>
          </cell>
          <cell r="J19">
            <v>4554</v>
          </cell>
        </row>
        <row r="20">
          <cell r="I20">
            <v>1108</v>
          </cell>
          <cell r="J20">
            <v>1041</v>
          </cell>
        </row>
        <row r="21">
          <cell r="I21">
            <v>1786</v>
          </cell>
          <cell r="J21">
            <v>1060</v>
          </cell>
        </row>
        <row r="22">
          <cell r="I22">
            <v>507</v>
          </cell>
          <cell r="J22">
            <v>312</v>
          </cell>
        </row>
        <row r="23">
          <cell r="I23">
            <v>1135</v>
          </cell>
          <cell r="J23">
            <v>824</v>
          </cell>
        </row>
        <row r="24">
          <cell r="I24">
            <v>1040</v>
          </cell>
          <cell r="J24">
            <v>1113</v>
          </cell>
        </row>
        <row r="25">
          <cell r="I25">
            <v>332</v>
          </cell>
          <cell r="J25">
            <v>204</v>
          </cell>
        </row>
        <row r="27">
          <cell r="I27">
            <v>5253</v>
          </cell>
          <cell r="J27">
            <v>3873</v>
          </cell>
        </row>
        <row r="28">
          <cell r="I28">
            <v>1098</v>
          </cell>
          <cell r="J28">
            <v>1003</v>
          </cell>
        </row>
        <row r="29">
          <cell r="I29">
            <v>1237</v>
          </cell>
          <cell r="J29">
            <v>1408</v>
          </cell>
        </row>
        <row r="30">
          <cell r="I30">
            <v>2918</v>
          </cell>
          <cell r="J30">
            <v>1462</v>
          </cell>
        </row>
        <row r="32">
          <cell r="I32">
            <v>2136</v>
          </cell>
          <cell r="J32">
            <v>1858</v>
          </cell>
        </row>
        <row r="33">
          <cell r="I33">
            <v>305</v>
          </cell>
          <cell r="J33">
            <v>333</v>
          </cell>
        </row>
        <row r="34">
          <cell r="I34">
            <v>1146</v>
          </cell>
          <cell r="J34">
            <v>671</v>
          </cell>
        </row>
        <row r="35">
          <cell r="I35">
            <v>685</v>
          </cell>
          <cell r="J35">
            <v>854</v>
          </cell>
        </row>
        <row r="37">
          <cell r="I37">
            <v>1068</v>
          </cell>
          <cell r="J37">
            <v>766</v>
          </cell>
        </row>
        <row r="38">
          <cell r="I38">
            <v>120</v>
          </cell>
          <cell r="J38">
            <v>133</v>
          </cell>
        </row>
        <row r="39">
          <cell r="I39">
            <v>287</v>
          </cell>
          <cell r="J39">
            <v>226</v>
          </cell>
        </row>
        <row r="40">
          <cell r="I40">
            <v>661</v>
          </cell>
          <cell r="J40">
            <v>407</v>
          </cell>
        </row>
        <row r="42">
          <cell r="I42">
            <v>1796</v>
          </cell>
          <cell r="J42">
            <v>1333</v>
          </cell>
        </row>
        <row r="43">
          <cell r="I43">
            <v>190</v>
          </cell>
          <cell r="J43">
            <v>83</v>
          </cell>
        </row>
        <row r="44">
          <cell r="I44">
            <v>403</v>
          </cell>
          <cell r="J44">
            <v>327</v>
          </cell>
        </row>
        <row r="45">
          <cell r="I45">
            <v>194</v>
          </cell>
          <cell r="J45">
            <v>222</v>
          </cell>
        </row>
        <row r="46">
          <cell r="I46">
            <v>431</v>
          </cell>
          <cell r="J46">
            <v>221</v>
          </cell>
        </row>
        <row r="47">
          <cell r="I47">
            <v>578</v>
          </cell>
          <cell r="J47">
            <v>480</v>
          </cell>
        </row>
        <row r="49">
          <cell r="I49">
            <v>1697</v>
          </cell>
          <cell r="J49">
            <v>848</v>
          </cell>
        </row>
        <row r="50">
          <cell r="I50">
            <v>274</v>
          </cell>
          <cell r="J50">
            <v>95</v>
          </cell>
        </row>
        <row r="51">
          <cell r="I51">
            <v>135</v>
          </cell>
          <cell r="J51">
            <v>105</v>
          </cell>
        </row>
        <row r="52">
          <cell r="I52">
            <v>701</v>
          </cell>
          <cell r="J52">
            <v>269</v>
          </cell>
        </row>
        <row r="53">
          <cell r="I53">
            <v>587</v>
          </cell>
          <cell r="J53">
            <v>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6.00390625" style="0" bestFit="1" customWidth="1"/>
    <col min="13" max="13" width="11.8515625" style="0" bestFit="1" customWidth="1"/>
  </cols>
  <sheetData>
    <row r="1" spans="2:13" ht="15.75">
      <c r="B1" s="1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>
      <c r="B3" s="25"/>
      <c r="D3" s="10"/>
      <c r="E3" s="10"/>
      <c r="F3" s="24"/>
      <c r="G3" s="6"/>
      <c r="H3" s="6"/>
      <c r="I3" s="6"/>
      <c r="J3" s="6"/>
      <c r="K3" s="6"/>
      <c r="L3" s="6"/>
      <c r="M3" s="23" t="s">
        <v>42</v>
      </c>
    </row>
    <row r="4" spans="2:13" ht="12.75">
      <c r="B4" s="10" t="s">
        <v>41</v>
      </c>
      <c r="C4" s="21">
        <v>2000</v>
      </c>
      <c r="D4" s="21">
        <v>2001</v>
      </c>
      <c r="E4" s="21">
        <v>2002</v>
      </c>
      <c r="F4" s="22">
        <v>2003</v>
      </c>
      <c r="G4" s="21" t="s">
        <v>49</v>
      </c>
      <c r="H4" s="21" t="s">
        <v>48</v>
      </c>
      <c r="I4" s="21">
        <v>2006</v>
      </c>
      <c r="J4" s="21">
        <v>2007</v>
      </c>
      <c r="M4" s="20" t="s">
        <v>47</v>
      </c>
    </row>
    <row r="5" spans="2:4" ht="12.75">
      <c r="B5" s="7"/>
      <c r="C5" s="12"/>
      <c r="D5" s="7"/>
    </row>
    <row r="6" spans="1:13" ht="12.75">
      <c r="A6">
        <v>1</v>
      </c>
      <c r="B6" s="2" t="s">
        <v>39</v>
      </c>
      <c r="C6" s="3">
        <f>(C8+C9+C10)</f>
        <v>5226</v>
      </c>
      <c r="D6" s="3">
        <f>(D8+D9+D10)</f>
        <v>5351</v>
      </c>
      <c r="E6" s="3">
        <f>(E8+E9+E10)</f>
        <v>5289</v>
      </c>
      <c r="F6" s="3">
        <f>(F8+F9+F10)</f>
        <v>6516</v>
      </c>
      <c r="G6" s="3">
        <f>(G8+G9+G10)</f>
        <v>5829</v>
      </c>
      <c r="H6" s="3">
        <f>(H8+H9+H10)</f>
        <v>7271</v>
      </c>
      <c r="I6" s="3">
        <f>(I8+I9+I10)</f>
        <v>5404</v>
      </c>
      <c r="J6" s="3">
        <f>(J8+J9+J10)</f>
        <v>5350</v>
      </c>
      <c r="K6" s="3">
        <f>(K14+K15)</f>
        <v>0</v>
      </c>
      <c r="L6" s="3">
        <f>(L14+L15)</f>
        <v>0</v>
      </c>
      <c r="M6" s="3">
        <f>SUM(C6:L6)</f>
        <v>46236</v>
      </c>
    </row>
    <row r="7" spans="1:12" ht="12.75">
      <c r="A7">
        <v>2</v>
      </c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3" ht="12.75">
      <c r="A8">
        <v>3</v>
      </c>
      <c r="B8" s="2" t="s">
        <v>38</v>
      </c>
      <c r="C8" s="5">
        <f>(C20+C21+C29+C30)</f>
        <v>3543</v>
      </c>
      <c r="D8" s="5">
        <f>(D20+D21+D29+D30)</f>
        <v>3832</v>
      </c>
      <c r="E8" s="5">
        <f>(E20+E21+E29+E30)</f>
        <v>3280</v>
      </c>
      <c r="F8" s="5">
        <f>(F20+F21+F29+F30)</f>
        <v>3894</v>
      </c>
      <c r="G8" s="5">
        <f>(G20+G21+G29+G30)</f>
        <v>2719</v>
      </c>
      <c r="H8" s="5">
        <f>(H20+H21+H29+H30)</f>
        <v>3413</v>
      </c>
      <c r="I8" s="5">
        <f>(I20+I21+I29+I30)</f>
        <v>2646</v>
      </c>
      <c r="J8" s="5">
        <f>(J20+J21+J29+J30)</f>
        <v>3645</v>
      </c>
      <c r="K8" s="5">
        <f>(K20+K21+K29+K30)</f>
        <v>0</v>
      </c>
      <c r="L8" s="5">
        <f>(L20+L21+L29+L30)</f>
        <v>0</v>
      </c>
      <c r="M8" s="3">
        <f>SUM(C8:L8)</f>
        <v>26972</v>
      </c>
    </row>
    <row r="9" spans="1:13" ht="12.75">
      <c r="A9">
        <v>4</v>
      </c>
      <c r="B9" s="2" t="s">
        <v>37</v>
      </c>
      <c r="C9" s="5">
        <f>(C22+C23+C24+C28+C33+C34+C35+C44+C46)</f>
        <v>1191</v>
      </c>
      <c r="D9" s="5">
        <f>(D22+D23+D24+D28+D33+D34+D35+D44+D46)</f>
        <v>623</v>
      </c>
      <c r="E9" s="5">
        <f>(E22+E23+E24+E28+E33+E34+E35+E44+E46)</f>
        <v>971</v>
      </c>
      <c r="F9" s="5">
        <f>(F22+F23+F24+F28+F33+F34+F35+F44+F46)</f>
        <v>1377</v>
      </c>
      <c r="G9" s="5">
        <f>(G22+G23+G24+G28+G33+G34+G35+G44+G46)</f>
        <v>1749</v>
      </c>
      <c r="H9" s="5">
        <f>(H22+H23+H24+H28+H33+H34+H35+H44+H46)</f>
        <v>1966</v>
      </c>
      <c r="I9" s="5">
        <f>(I22+I23+I24+I28+I33+I34+I35+I44+I46)</f>
        <v>1199</v>
      </c>
      <c r="J9" s="5">
        <f>(J22+J23+J24+J28+J33+J34+J35+J44+J46)</f>
        <v>1146</v>
      </c>
      <c r="K9" s="5">
        <f>(K22+K23+K24+K28+K33+K34+K35+K44+K46)</f>
        <v>0</v>
      </c>
      <c r="L9" s="5">
        <f>(L22+L23+L24+L28+L33+L34+L35+L44+L46)</f>
        <v>0</v>
      </c>
      <c r="M9" s="3">
        <f>SUM(C9:L9)</f>
        <v>10222</v>
      </c>
    </row>
    <row r="10" spans="1:13" ht="12.75">
      <c r="A10">
        <v>5</v>
      </c>
      <c r="B10" s="2" t="s">
        <v>36</v>
      </c>
      <c r="C10" s="5">
        <f>(C25+C38+C39+C40+C43+C45+C47+C50+C51+C52+C53)</f>
        <v>492</v>
      </c>
      <c r="D10" s="5">
        <f>(D25+D38+D39+D40+D43+D45+D47+D50+D51+D52+D53)</f>
        <v>896</v>
      </c>
      <c r="E10" s="5">
        <f>(E25+E38+E39+E40+E43+E45+E47+E50+E51+E52+E53)</f>
        <v>1038</v>
      </c>
      <c r="F10" s="5">
        <f>(F25+F38+F39+F40+F43+F45+F47+F50+F51+F52+F53)</f>
        <v>1245</v>
      </c>
      <c r="G10" s="5">
        <f>(G25+G38+G39+G40+G43+G45+G47+G50+G51+G52+G53)</f>
        <v>1361</v>
      </c>
      <c r="H10" s="5">
        <f>(H25+H38+H39+H40+H43+H45+H47+H50+H51+H52+H53)</f>
        <v>1892</v>
      </c>
      <c r="I10" s="5">
        <f>(I25+I38+I39+I40+I43+I45+I47+I50+I51+I52+I53)</f>
        <v>1559</v>
      </c>
      <c r="J10" s="5">
        <f>(J25+J38+J39+J40+J43+J45+J47+J50+J51+J52+J53)</f>
        <v>559</v>
      </c>
      <c r="K10" s="5">
        <f>(K25+K38+K39+K40+K43+K45+K47+K50+K51+K52+K53)</f>
        <v>0</v>
      </c>
      <c r="L10" s="5">
        <f>(L25+L38+L39+L40+L43+L45+L47+L50+L51+L52+L53)</f>
        <v>0</v>
      </c>
      <c r="M10" s="3">
        <f>SUM(C10:L10)</f>
        <v>9042</v>
      </c>
    </row>
    <row r="11" spans="1:13" ht="12.75">
      <c r="A11">
        <v>6</v>
      </c>
      <c r="B11" s="2" t="s">
        <v>35</v>
      </c>
      <c r="C11" s="5">
        <f>(C25)</f>
        <v>38</v>
      </c>
      <c r="D11" s="5">
        <f>(D25)</f>
        <v>80</v>
      </c>
      <c r="E11" s="5">
        <f>(E25)</f>
        <v>112</v>
      </c>
      <c r="F11" s="5">
        <f>(F25)</f>
        <v>489</v>
      </c>
      <c r="G11" s="5">
        <f>(G25)</f>
        <v>307</v>
      </c>
      <c r="H11" s="5">
        <f>(H25)</f>
        <v>613</v>
      </c>
      <c r="I11" s="5">
        <f>(I25)</f>
        <v>317</v>
      </c>
      <c r="J11" s="5">
        <f>(J25)</f>
        <v>115</v>
      </c>
      <c r="K11" s="5">
        <f>(K25)</f>
        <v>0</v>
      </c>
      <c r="L11" s="5">
        <f>(L25)</f>
        <v>0</v>
      </c>
      <c r="M11" s="3">
        <f>SUM(C11:L11)</f>
        <v>2071</v>
      </c>
    </row>
    <row r="12" spans="1:13" ht="12.75">
      <c r="A12">
        <v>7</v>
      </c>
      <c r="B12" s="2" t="s">
        <v>34</v>
      </c>
      <c r="C12" s="5">
        <f>(C38+C39+C40+C43+C45+C47+C50+C51+C52+C53)</f>
        <v>454</v>
      </c>
      <c r="D12" s="5">
        <f>(D38+D39+D40+D43+D45+D47+D50+D51+D52+D53)</f>
        <v>816</v>
      </c>
      <c r="E12" s="5">
        <f>(E38+E39+E40+E43+E45+E47+E50+E51+E52+E53)</f>
        <v>926</v>
      </c>
      <c r="F12" s="5">
        <f>(F38+F39+F40+F43+F45+F47+F50+F51+F52+F53)</f>
        <v>756</v>
      </c>
      <c r="G12" s="5">
        <f>(G38+G39+G40+G43+G45+G47+G50+G51+G52+G53)</f>
        <v>1054</v>
      </c>
      <c r="H12" s="5">
        <f>(H38+H39+H40+H43+H45+H47+H50+H51+H52+H53)</f>
        <v>1279</v>
      </c>
      <c r="I12" s="5">
        <f>(I38+I39+I40+I43+I45+I47+I50+I51+I52+I53)</f>
        <v>1242</v>
      </c>
      <c r="J12" s="5">
        <f>(J38+J39+J40+J43+J45+J47+J50+J51+J52+J53)</f>
        <v>444</v>
      </c>
      <c r="K12" s="5">
        <f>(K38+K39+K40+K43+K45+K47+K50+K51+K52+K53)</f>
        <v>0</v>
      </c>
      <c r="L12" s="5">
        <f>(L38+L39+L40+L43+L45+L47+L50+L51+L52+L53)</f>
        <v>0</v>
      </c>
      <c r="M12" s="3">
        <f>SUM(C12:L12)</f>
        <v>6971</v>
      </c>
    </row>
    <row r="13" spans="1:2" ht="12.75">
      <c r="A13">
        <v>8</v>
      </c>
      <c r="B13" s="19"/>
    </row>
    <row r="14" spans="1:13" ht="12.75">
      <c r="A14">
        <v>9</v>
      </c>
      <c r="B14" s="2" t="s">
        <v>33</v>
      </c>
      <c r="C14" s="3">
        <f>(C20+C21+C22+C23+C24+C25+C28+C29+C30+C33+C34+C38+C40+C44+C46+C51+C52)</f>
        <v>4923</v>
      </c>
      <c r="D14" s="3">
        <f>(D20+D21+D22+D23+D24+D25+D28+D29+D30+D33+D34+D38+D40+D44+D46+D51+D52)</f>
        <v>5078</v>
      </c>
      <c r="E14" s="3">
        <f>(E20+E21+E22+E23+E24+E25+E28+E29+E30+E33+E34+E38+E40+E44+E46+E51+E52)</f>
        <v>4801</v>
      </c>
      <c r="F14" s="3">
        <f>(F20+F21+F22+F23+F24+F25+F28+F29+F30+F33+F34+F38+F40+F44+F46+F51+F52)</f>
        <v>5937</v>
      </c>
      <c r="G14" s="3">
        <f>(G20+G21+G22+G23+G24+G25+G28+G29+G30+G33+G34+G38+G40+G44+G46+G51+G52)</f>
        <v>4990</v>
      </c>
      <c r="H14" s="3">
        <f>(H20+H21+H22+H23+H24+H25+H28+H29+H30+H33+H34+H38+H40+H44+H46+H51+H52)</f>
        <v>6655</v>
      </c>
      <c r="I14" s="3">
        <f>(I20+I21+I22+I23+I24+I25+I28+I29+I30+I33+I34+I38+I40+I44+I46+I51+I52)</f>
        <v>4716</v>
      </c>
      <c r="J14" s="3">
        <f>(J20+J21+J22+J23+J24+J25+J28+J29+J30+J33+J34+J38+J40+J44+J46+J51+J52)</f>
        <v>5146</v>
      </c>
      <c r="M14" s="3">
        <f>SUM(C14:L14)</f>
        <v>42246</v>
      </c>
    </row>
    <row r="15" spans="1:13" ht="12.75">
      <c r="A15">
        <v>10</v>
      </c>
      <c r="B15" s="2" t="s">
        <v>46</v>
      </c>
      <c r="C15" s="3">
        <f>(C35+C47+C50+C53)</f>
        <v>303</v>
      </c>
      <c r="D15" s="3">
        <f>(D35+D47+D50+D53)</f>
        <v>228</v>
      </c>
      <c r="E15" s="3">
        <f>(E35+E47+E50+E53)</f>
        <v>448</v>
      </c>
      <c r="F15" s="3">
        <f>(F35+F47+F50+F53)</f>
        <v>522</v>
      </c>
      <c r="G15" s="3">
        <f>(G35+G47+G50+G53)</f>
        <v>833</v>
      </c>
      <c r="H15" s="3">
        <f>(H35+H47+H50+H53)</f>
        <v>591</v>
      </c>
      <c r="I15" s="3">
        <f>(I35+I47+I50+I53)</f>
        <v>684</v>
      </c>
      <c r="J15" s="3">
        <f>(J35+J47+J50+J53)</f>
        <v>155</v>
      </c>
      <c r="M15" s="3">
        <f>SUM(C15:L15)</f>
        <v>3764</v>
      </c>
    </row>
    <row r="16" spans="2:13" ht="12.75">
      <c r="B16" s="2" t="s">
        <v>45</v>
      </c>
      <c r="C16" s="3">
        <f>(C39+C43+C45)</f>
        <v>0</v>
      </c>
      <c r="D16" s="3">
        <f>(D39+D43+D45)</f>
        <v>45</v>
      </c>
      <c r="E16" s="3">
        <f>(E39+E43+E45)</f>
        <v>40</v>
      </c>
      <c r="F16" s="3">
        <f>(F39+F43+F45)</f>
        <v>57</v>
      </c>
      <c r="G16" s="3">
        <f>(G39+G43+G45)</f>
        <v>6</v>
      </c>
      <c r="H16" s="3">
        <f>(H39+H43+H45)</f>
        <v>25</v>
      </c>
      <c r="I16" s="3">
        <f>(I39+I43+I45)</f>
        <v>4</v>
      </c>
      <c r="J16" s="3">
        <f>(J39+J43+J45)</f>
        <v>49</v>
      </c>
      <c r="M16" s="3">
        <f>SUM(C16:L16)</f>
        <v>226</v>
      </c>
    </row>
    <row r="17" spans="1:8" ht="12.75">
      <c r="A17">
        <v>11</v>
      </c>
      <c r="B17" s="2"/>
      <c r="C17" s="14"/>
      <c r="D17" s="3"/>
      <c r="E17" s="3"/>
      <c r="F17" s="18"/>
      <c r="G17" s="16"/>
      <c r="H17" s="16"/>
    </row>
    <row r="18" spans="1:8" ht="12.75">
      <c r="A18">
        <v>12</v>
      </c>
      <c r="B18" s="2"/>
      <c r="C18" s="14"/>
      <c r="D18" s="3"/>
      <c r="F18" s="17"/>
      <c r="G18" s="16"/>
      <c r="H18" s="16"/>
    </row>
    <row r="19" spans="1:13" ht="12.75">
      <c r="A19">
        <v>13</v>
      </c>
      <c r="B19" s="2" t="s">
        <v>31</v>
      </c>
      <c r="C19" s="3">
        <v>2104</v>
      </c>
      <c r="D19" s="3">
        <v>1973</v>
      </c>
      <c r="E19" s="3">
        <v>1640</v>
      </c>
      <c r="F19" s="3">
        <v>2817</v>
      </c>
      <c r="G19" s="3">
        <v>2775</v>
      </c>
      <c r="H19" s="13">
        <f>SUM(H20:H25)</f>
        <v>2932</v>
      </c>
      <c r="I19" s="3">
        <f>('[1]Table 2A'!I19-'[2]Table 2B'!I19)</f>
        <v>1794</v>
      </c>
      <c r="J19" s="3">
        <f>('[1]Table 2A'!J19-'[2]Table 2B'!J19)</f>
        <v>1432</v>
      </c>
      <c r="M19" s="3">
        <f>SUM(C19:L19)</f>
        <v>17467</v>
      </c>
    </row>
    <row r="20" spans="1:13" ht="12.75">
      <c r="A20">
        <v>14</v>
      </c>
      <c r="B20" s="2" t="s">
        <v>30</v>
      </c>
      <c r="C20" s="14">
        <v>608</v>
      </c>
      <c r="D20" s="3">
        <v>479</v>
      </c>
      <c r="E20" s="13">
        <v>333</v>
      </c>
      <c r="F20" s="3">
        <v>837</v>
      </c>
      <c r="G20" s="3">
        <v>595</v>
      </c>
      <c r="H20" s="13">
        <v>930</v>
      </c>
      <c r="I20" s="3">
        <f>('[1]Table 2A'!I20-'[2]Table 2B'!I20)</f>
        <v>306</v>
      </c>
      <c r="J20" s="3">
        <f>('[1]Table 2A'!J20-'[2]Table 2B'!J20)</f>
        <v>790</v>
      </c>
      <c r="M20" s="3">
        <f>SUM(C20:L20)</f>
        <v>4878</v>
      </c>
    </row>
    <row r="21" spans="1:13" ht="12.75">
      <c r="A21">
        <v>15</v>
      </c>
      <c r="B21" s="2" t="s">
        <v>29</v>
      </c>
      <c r="C21" s="14">
        <v>639</v>
      </c>
      <c r="D21" s="3">
        <v>1295</v>
      </c>
      <c r="E21" s="13">
        <v>765</v>
      </c>
      <c r="F21" s="3">
        <v>838</v>
      </c>
      <c r="G21" s="3">
        <v>606</v>
      </c>
      <c r="H21" s="13">
        <v>422</v>
      </c>
      <c r="I21" s="3">
        <f>('[1]Table 2A'!I21-'[2]Table 2B'!I21)</f>
        <v>431</v>
      </c>
      <c r="J21" s="3">
        <f>('[1]Table 2A'!J21-'[2]Table 2B'!J21)</f>
        <v>83</v>
      </c>
      <c r="M21" s="3">
        <f>SUM(C21:L21)</f>
        <v>5079</v>
      </c>
    </row>
    <row r="22" spans="1:13" ht="12.75">
      <c r="A22">
        <v>16</v>
      </c>
      <c r="B22" s="2" t="s">
        <v>28</v>
      </c>
      <c r="C22" s="14">
        <v>112</v>
      </c>
      <c r="D22" s="3">
        <v>40</v>
      </c>
      <c r="E22" s="13">
        <v>155</v>
      </c>
      <c r="F22" s="3">
        <v>60</v>
      </c>
      <c r="G22" s="3">
        <v>308</v>
      </c>
      <c r="H22" s="13">
        <v>86</v>
      </c>
      <c r="I22" s="3">
        <f>('[1]Table 2A'!I22-'[2]Table 2B'!I22)</f>
        <v>4</v>
      </c>
      <c r="J22" s="3">
        <f>('[1]Table 2A'!J22-'[2]Table 2B'!J22)</f>
        <v>0</v>
      </c>
      <c r="M22" s="3">
        <f>SUM(C22:L22)</f>
        <v>765</v>
      </c>
    </row>
    <row r="23" spans="1:13" ht="12.75">
      <c r="A23">
        <v>17</v>
      </c>
      <c r="B23" s="2" t="s">
        <v>27</v>
      </c>
      <c r="C23" s="14">
        <v>156</v>
      </c>
      <c r="D23" s="3">
        <v>79</v>
      </c>
      <c r="E23" s="13">
        <v>69</v>
      </c>
      <c r="F23" s="3">
        <v>124</v>
      </c>
      <c r="G23" s="3">
        <v>406</v>
      </c>
      <c r="H23" s="13">
        <v>443</v>
      </c>
      <c r="I23" s="3">
        <f>('[1]Table 2A'!I23-'[2]Table 2B'!I23)</f>
        <v>209</v>
      </c>
      <c r="J23" s="3">
        <f>('[1]Table 2A'!J23-'[2]Table 2B'!J23)</f>
        <v>169</v>
      </c>
      <c r="M23" s="3">
        <f>SUM(C23:L23)</f>
        <v>1655</v>
      </c>
    </row>
    <row r="24" spans="1:13" ht="12.75">
      <c r="A24">
        <v>18</v>
      </c>
      <c r="B24" s="2" t="s">
        <v>26</v>
      </c>
      <c r="C24" s="14">
        <v>551</v>
      </c>
      <c r="D24" s="3">
        <v>0</v>
      </c>
      <c r="E24" s="13">
        <v>206</v>
      </c>
      <c r="F24" s="3">
        <v>469</v>
      </c>
      <c r="G24" s="3">
        <v>553</v>
      </c>
      <c r="H24" s="13">
        <v>438</v>
      </c>
      <c r="I24" s="3">
        <f>('[1]Table 2A'!I24-'[2]Table 2B'!I24)</f>
        <v>527</v>
      </c>
      <c r="J24" s="3">
        <f>('[1]Table 2A'!J24-'[2]Table 2B'!J24)</f>
        <v>275</v>
      </c>
      <c r="M24" s="3">
        <f>SUM(C24:L24)</f>
        <v>3019</v>
      </c>
    </row>
    <row r="25" spans="1:13" ht="12.75">
      <c r="A25">
        <v>19</v>
      </c>
      <c r="B25" s="2" t="s">
        <v>25</v>
      </c>
      <c r="C25" s="14">
        <v>38</v>
      </c>
      <c r="D25" s="3">
        <v>80</v>
      </c>
      <c r="E25" s="13">
        <v>112</v>
      </c>
      <c r="F25" s="3">
        <v>489</v>
      </c>
      <c r="G25" s="3">
        <v>307</v>
      </c>
      <c r="H25" s="13">
        <v>613</v>
      </c>
      <c r="I25" s="3">
        <f>('[1]Table 2A'!I25-'[2]Table 2B'!I25)</f>
        <v>317</v>
      </c>
      <c r="J25" s="3">
        <f>('[1]Table 2A'!J25-'[2]Table 2B'!J25)</f>
        <v>115</v>
      </c>
      <c r="M25" s="3">
        <f>SUM(C25:L25)</f>
        <v>2071</v>
      </c>
    </row>
    <row r="26" spans="1:8" ht="12.75">
      <c r="A26">
        <v>20</v>
      </c>
      <c r="B26" s="2"/>
      <c r="H26" s="13"/>
    </row>
    <row r="27" spans="1:13" ht="12.75">
      <c r="A27">
        <v>21</v>
      </c>
      <c r="B27" s="2" t="s">
        <v>24</v>
      </c>
      <c r="C27" s="3">
        <v>2348</v>
      </c>
      <c r="D27" s="3">
        <v>2320</v>
      </c>
      <c r="E27" s="3">
        <v>2408</v>
      </c>
      <c r="F27" s="3">
        <v>2451</v>
      </c>
      <c r="G27" s="3">
        <v>1573</v>
      </c>
      <c r="H27" s="13">
        <f>SUM(H28:H30)</f>
        <v>2519</v>
      </c>
      <c r="I27" s="3">
        <f>('[1]Table 2A'!I27-'[2]Table 2B'!I27)</f>
        <v>2111</v>
      </c>
      <c r="J27" s="3">
        <f>('[1]Table 2A'!J27-'[2]Table 2B'!J27)</f>
        <v>3057</v>
      </c>
      <c r="M27" s="3">
        <f>SUM(C27:L27)</f>
        <v>18787</v>
      </c>
    </row>
    <row r="28" spans="1:13" ht="12.75">
      <c r="A28">
        <v>22</v>
      </c>
      <c r="B28" s="2" t="s">
        <v>23</v>
      </c>
      <c r="C28" s="14">
        <v>52</v>
      </c>
      <c r="D28" s="3">
        <v>262</v>
      </c>
      <c r="E28" s="13">
        <v>226</v>
      </c>
      <c r="F28" s="3">
        <v>232</v>
      </c>
      <c r="G28" s="3">
        <v>55</v>
      </c>
      <c r="H28" s="13">
        <v>458</v>
      </c>
      <c r="I28" s="3">
        <f>('[1]Table 2A'!I28-'[2]Table 2B'!I28)</f>
        <v>202</v>
      </c>
      <c r="J28" s="3">
        <f>('[1]Table 2A'!J28-'[2]Table 2B'!J28)</f>
        <v>285</v>
      </c>
      <c r="M28" s="3">
        <f>SUM(C28:L28)</f>
        <v>1772</v>
      </c>
    </row>
    <row r="29" spans="1:13" ht="12.75">
      <c r="A29">
        <v>23</v>
      </c>
      <c r="B29" s="2" t="s">
        <v>22</v>
      </c>
      <c r="C29" s="14">
        <v>2019</v>
      </c>
      <c r="D29" s="3">
        <v>2058</v>
      </c>
      <c r="E29" s="13">
        <v>2104</v>
      </c>
      <c r="F29" s="3">
        <v>2089</v>
      </c>
      <c r="G29" s="3">
        <v>1445</v>
      </c>
      <c r="H29" s="13">
        <v>1891</v>
      </c>
      <c r="I29" s="3">
        <f>('[1]Table 2A'!I29-'[2]Table 2B'!I29)</f>
        <v>1794</v>
      </c>
      <c r="J29" s="3">
        <f>('[1]Table 2A'!J29-'[2]Table 2B'!J29)</f>
        <v>2051</v>
      </c>
      <c r="M29" s="3">
        <f>SUM(C29:L29)</f>
        <v>15451</v>
      </c>
    </row>
    <row r="30" spans="1:13" ht="12.75">
      <c r="A30">
        <v>24</v>
      </c>
      <c r="B30" s="2" t="s">
        <v>21</v>
      </c>
      <c r="C30" s="14">
        <v>277</v>
      </c>
      <c r="D30" s="3">
        <v>0</v>
      </c>
      <c r="E30" s="13">
        <v>78</v>
      </c>
      <c r="F30" s="3">
        <v>130</v>
      </c>
      <c r="G30" s="3">
        <v>73</v>
      </c>
      <c r="H30" s="13">
        <v>170</v>
      </c>
      <c r="I30" s="3">
        <f>('[1]Table 2A'!I30-'[2]Table 2B'!I30)</f>
        <v>115</v>
      </c>
      <c r="J30" s="3">
        <f>('[1]Table 2A'!J30-'[2]Table 2B'!J30)</f>
        <v>721</v>
      </c>
      <c r="M30" s="3">
        <f>SUM(C30:L30)</f>
        <v>1564</v>
      </c>
    </row>
    <row r="31" spans="1:8" ht="12.75">
      <c r="A31">
        <v>25</v>
      </c>
      <c r="B31" s="2"/>
      <c r="H31" s="13"/>
    </row>
    <row r="32" spans="1:13" ht="12.75">
      <c r="A32">
        <v>26</v>
      </c>
      <c r="B32" s="2" t="s">
        <v>20</v>
      </c>
      <c r="C32" s="3">
        <v>235</v>
      </c>
      <c r="D32" s="3">
        <v>4</v>
      </c>
      <c r="E32" s="3">
        <v>239</v>
      </c>
      <c r="F32" s="3">
        <v>336</v>
      </c>
      <c r="G32" s="3">
        <v>288</v>
      </c>
      <c r="H32" s="13">
        <f>SUM(H33:H35)</f>
        <v>408</v>
      </c>
      <c r="I32" s="3">
        <f>('[1]Table 2A'!I32-'[2]Table 2B'!I32)</f>
        <v>255</v>
      </c>
      <c r="J32" s="3">
        <f>('[1]Table 2A'!J32-'[2]Table 2B'!J32)</f>
        <v>322</v>
      </c>
      <c r="M32" s="3">
        <f>SUM(C32:L32)</f>
        <v>2087</v>
      </c>
    </row>
    <row r="33" spans="1:13" ht="12.75">
      <c r="A33">
        <v>27</v>
      </c>
      <c r="B33" s="2" t="s">
        <v>19</v>
      </c>
      <c r="C33" s="14">
        <v>25</v>
      </c>
      <c r="D33" s="3">
        <v>0</v>
      </c>
      <c r="E33" s="13">
        <v>73</v>
      </c>
      <c r="F33" s="3">
        <v>0</v>
      </c>
      <c r="G33" s="3">
        <v>0</v>
      </c>
      <c r="H33" s="13">
        <v>0</v>
      </c>
      <c r="I33" s="3">
        <f>('[1]Table 2A'!I33-'[2]Table 2B'!I33)</f>
        <v>0</v>
      </c>
      <c r="J33" s="3">
        <f>('[1]Table 2A'!J33-'[2]Table 2B'!J33)</f>
        <v>0</v>
      </c>
      <c r="M33" s="3">
        <f>SUM(C33:L33)</f>
        <v>98</v>
      </c>
    </row>
    <row r="34" spans="1:13" ht="12.75">
      <c r="A34">
        <v>28</v>
      </c>
      <c r="B34" s="2" t="s">
        <v>18</v>
      </c>
      <c r="C34" s="14">
        <v>90</v>
      </c>
      <c r="D34" s="3">
        <v>0</v>
      </c>
      <c r="E34" s="13">
        <v>66</v>
      </c>
      <c r="F34" s="3">
        <v>92</v>
      </c>
      <c r="G34" s="3">
        <v>0</v>
      </c>
      <c r="H34" s="13">
        <v>378</v>
      </c>
      <c r="I34" s="3">
        <f>('[1]Table 2A'!I34-'[2]Table 2B'!I34)</f>
        <v>181</v>
      </c>
      <c r="J34" s="3">
        <f>('[1]Table 2A'!J34-'[2]Table 2B'!J34)</f>
        <v>237</v>
      </c>
      <c r="M34" s="3">
        <f>SUM(C34:L34)</f>
        <v>1044</v>
      </c>
    </row>
    <row r="35" spans="1:13" ht="12.75">
      <c r="A35">
        <v>29</v>
      </c>
      <c r="B35" s="2" t="s">
        <v>17</v>
      </c>
      <c r="C35" s="14">
        <v>120</v>
      </c>
      <c r="D35" s="3">
        <v>4</v>
      </c>
      <c r="E35" s="13">
        <v>100</v>
      </c>
      <c r="F35" s="3">
        <v>244</v>
      </c>
      <c r="G35" s="3">
        <v>288</v>
      </c>
      <c r="H35" s="13">
        <v>30</v>
      </c>
      <c r="I35" s="3">
        <f>('[1]Table 2A'!I35-'[2]Table 2B'!I35)</f>
        <v>74</v>
      </c>
      <c r="J35" s="3">
        <f>('[1]Table 2A'!J35-'[2]Table 2B'!J35)</f>
        <v>85</v>
      </c>
      <c r="M35" s="3">
        <f>SUM(C35:L35)</f>
        <v>945</v>
      </c>
    </row>
    <row r="36" spans="1:8" ht="12.75">
      <c r="A36">
        <v>30</v>
      </c>
      <c r="B36" s="2"/>
      <c r="H36" s="13"/>
    </row>
    <row r="37" spans="1:13" ht="12.75">
      <c r="A37">
        <v>31</v>
      </c>
      <c r="B37" s="2" t="s">
        <v>16</v>
      </c>
      <c r="C37" s="3">
        <v>162</v>
      </c>
      <c r="D37" s="3">
        <v>202</v>
      </c>
      <c r="E37" s="3">
        <v>269</v>
      </c>
      <c r="F37" s="3">
        <v>107</v>
      </c>
      <c r="G37" s="3">
        <v>183</v>
      </c>
      <c r="H37" s="13">
        <f>SUM(H38:H40)</f>
        <v>508</v>
      </c>
      <c r="I37" s="3">
        <f>('[1]Table 2A'!I37-'[2]Table 2B'!I37)</f>
        <v>247</v>
      </c>
      <c r="J37" s="3">
        <f>('[1]Table 2A'!J37-'[2]Table 2B'!J37)</f>
        <v>52</v>
      </c>
      <c r="M37" s="3">
        <f>SUM(C37:L37)</f>
        <v>1730</v>
      </c>
    </row>
    <row r="38" spans="1:13" ht="12.75">
      <c r="A38">
        <v>32</v>
      </c>
      <c r="B38" s="2" t="s">
        <v>15</v>
      </c>
      <c r="C38" s="14">
        <v>0</v>
      </c>
      <c r="D38" s="3">
        <v>7</v>
      </c>
      <c r="E38" s="13">
        <v>12</v>
      </c>
      <c r="F38" s="3">
        <v>0</v>
      </c>
      <c r="G38" s="3">
        <v>20</v>
      </c>
      <c r="H38" s="13">
        <v>10</v>
      </c>
      <c r="I38" s="3">
        <f>('[1]Table 2A'!I38-'[2]Table 2B'!I38)</f>
        <v>0</v>
      </c>
      <c r="J38" s="3">
        <f>('[1]Table 2A'!J38-'[2]Table 2B'!J38)</f>
        <v>2</v>
      </c>
      <c r="M38" s="3">
        <f>SUM(C38:L38)</f>
        <v>51</v>
      </c>
    </row>
    <row r="39" spans="1:13" ht="12.75">
      <c r="A39">
        <v>33</v>
      </c>
      <c r="B39" s="2" t="s">
        <v>14</v>
      </c>
      <c r="C39" s="14">
        <v>0</v>
      </c>
      <c r="D39" s="3">
        <v>43</v>
      </c>
      <c r="E39" s="13">
        <v>0</v>
      </c>
      <c r="F39" s="3">
        <v>3</v>
      </c>
      <c r="G39" s="3">
        <v>6</v>
      </c>
      <c r="H39" s="13">
        <v>0</v>
      </c>
      <c r="I39" s="3">
        <f>('[1]Table 2A'!I39-'[2]Table 2B'!I39)</f>
        <v>0</v>
      </c>
      <c r="J39" s="3">
        <f>('[1]Table 2A'!J39-'[2]Table 2B'!J39)</f>
        <v>30</v>
      </c>
      <c r="M39" s="3">
        <f>SUM(C39:L39)</f>
        <v>82</v>
      </c>
    </row>
    <row r="40" spans="1:13" ht="12.75">
      <c r="A40">
        <v>34</v>
      </c>
      <c r="B40" s="2" t="s">
        <v>13</v>
      </c>
      <c r="C40" s="14">
        <v>162</v>
      </c>
      <c r="D40" s="3">
        <v>152</v>
      </c>
      <c r="E40" s="13">
        <v>257</v>
      </c>
      <c r="F40" s="3">
        <v>104</v>
      </c>
      <c r="G40" s="3">
        <v>157</v>
      </c>
      <c r="H40" s="13">
        <v>498</v>
      </c>
      <c r="I40" s="3">
        <f>('[1]Table 2A'!I40-'[2]Table 2B'!I40)</f>
        <v>247</v>
      </c>
      <c r="J40" s="3">
        <f>('[1]Table 2A'!J40-'[2]Table 2B'!J40)</f>
        <v>20</v>
      </c>
      <c r="M40" s="3">
        <f>SUM(C40:L40)</f>
        <v>1597</v>
      </c>
    </row>
    <row r="41" spans="1:8" ht="12.75">
      <c r="A41">
        <v>35</v>
      </c>
      <c r="B41" s="2"/>
      <c r="H41" s="13"/>
    </row>
    <row r="42" spans="1:13" ht="12.75">
      <c r="A42">
        <v>36</v>
      </c>
      <c r="B42" s="2" t="s">
        <v>12</v>
      </c>
      <c r="C42" s="3">
        <v>85</v>
      </c>
      <c r="D42" s="3">
        <v>240</v>
      </c>
      <c r="E42" s="3">
        <v>116</v>
      </c>
      <c r="F42" s="3">
        <v>210</v>
      </c>
      <c r="G42" s="3">
        <v>139</v>
      </c>
      <c r="H42" s="13">
        <f>SUM(H43:H47)</f>
        <v>158</v>
      </c>
      <c r="I42" s="3">
        <f>('[1]Table 2A'!I42-'[2]Table 2B'!I42)</f>
        <v>6</v>
      </c>
      <c r="J42" s="3">
        <f>('[1]Table 2A'!J42-'[2]Table 2B'!J42)</f>
        <v>114</v>
      </c>
      <c r="M42" s="3">
        <f>SUM(C42:L42)</f>
        <v>1068</v>
      </c>
    </row>
    <row r="43" spans="1:13" ht="12.75">
      <c r="A43">
        <v>37</v>
      </c>
      <c r="B43" s="2" t="s">
        <v>11</v>
      </c>
      <c r="C43" s="14">
        <v>0</v>
      </c>
      <c r="D43" s="3">
        <v>0</v>
      </c>
      <c r="E43" s="13">
        <v>4</v>
      </c>
      <c r="F43" s="3">
        <v>54</v>
      </c>
      <c r="G43" s="3">
        <v>0</v>
      </c>
      <c r="H43" s="13">
        <v>25</v>
      </c>
      <c r="I43" s="3">
        <f>('[1]Table 2A'!I43-'[2]Table 2B'!I43)</f>
        <v>4</v>
      </c>
      <c r="J43" s="3">
        <f>('[1]Table 2A'!J43-'[2]Table 2B'!J43)</f>
        <v>8</v>
      </c>
      <c r="M43" s="3">
        <f>SUM(C43:L43)</f>
        <v>95</v>
      </c>
    </row>
    <row r="44" spans="1:13" ht="12.75">
      <c r="A44">
        <v>38</v>
      </c>
      <c r="B44" s="2" t="s">
        <v>10</v>
      </c>
      <c r="C44" s="14">
        <v>85</v>
      </c>
      <c r="D44" s="3">
        <v>238</v>
      </c>
      <c r="E44" s="13">
        <v>76</v>
      </c>
      <c r="F44" s="3">
        <v>154</v>
      </c>
      <c r="G44" s="3">
        <v>133</v>
      </c>
      <c r="H44" s="13">
        <v>124</v>
      </c>
      <c r="I44" s="3">
        <f>('[1]Table 2A'!I44-'[2]Table 2B'!I44)</f>
        <v>2</v>
      </c>
      <c r="J44" s="3">
        <f>('[1]Table 2A'!J44-'[2]Table 2B'!J44)</f>
        <v>95</v>
      </c>
      <c r="M44" s="3">
        <f>SUM(C44:L44)</f>
        <v>907</v>
      </c>
    </row>
    <row r="45" spans="1:13" ht="12.75">
      <c r="A45">
        <v>39</v>
      </c>
      <c r="B45" s="2" t="s">
        <v>9</v>
      </c>
      <c r="C45" s="14">
        <v>0</v>
      </c>
      <c r="D45" s="3">
        <v>2</v>
      </c>
      <c r="E45" s="13">
        <v>36</v>
      </c>
      <c r="F45" s="3">
        <v>0</v>
      </c>
      <c r="G45" s="3">
        <v>0</v>
      </c>
      <c r="H45" s="13">
        <v>0</v>
      </c>
      <c r="I45" s="3">
        <f>('[1]Table 2A'!I45-'[2]Table 2B'!I45)</f>
        <v>0</v>
      </c>
      <c r="J45" s="3">
        <f>('[1]Table 2A'!J45-'[2]Table 2B'!J45)</f>
        <v>11</v>
      </c>
      <c r="M45" s="3">
        <f>SUM(C45:L45)</f>
        <v>49</v>
      </c>
    </row>
    <row r="46" spans="1:13" ht="12.75">
      <c r="A46">
        <v>40</v>
      </c>
      <c r="B46" s="2" t="s">
        <v>8</v>
      </c>
      <c r="C46" s="14">
        <v>0</v>
      </c>
      <c r="D46" s="3">
        <v>0</v>
      </c>
      <c r="E46" s="13">
        <v>0</v>
      </c>
      <c r="F46" s="3">
        <v>2</v>
      </c>
      <c r="G46" s="3">
        <v>6</v>
      </c>
      <c r="H46" s="13">
        <v>9</v>
      </c>
      <c r="I46" s="3">
        <f>('[1]Table 2A'!I46-'[2]Table 2B'!I46)</f>
        <v>0</v>
      </c>
      <c r="J46" s="3">
        <f>('[1]Table 2A'!J46-'[2]Table 2B'!J46)</f>
        <v>0</v>
      </c>
      <c r="M46" s="3">
        <f>SUM(C46:L46)</f>
        <v>17</v>
      </c>
    </row>
    <row r="47" spans="1:13" ht="12.75">
      <c r="A47">
        <v>41</v>
      </c>
      <c r="B47" s="2" t="s">
        <v>7</v>
      </c>
      <c r="C47" s="14">
        <v>0</v>
      </c>
      <c r="D47" s="3">
        <v>0</v>
      </c>
      <c r="E47" s="13">
        <v>0</v>
      </c>
      <c r="F47" s="3">
        <v>0</v>
      </c>
      <c r="G47" s="3">
        <v>0</v>
      </c>
      <c r="H47" s="13">
        <v>0</v>
      </c>
      <c r="I47" s="3">
        <f>('[1]Table 2A'!I47-'[2]Table 2B'!I47)</f>
        <v>0</v>
      </c>
      <c r="J47" s="3">
        <f>('[1]Table 2A'!J47-'[2]Table 2B'!J47)</f>
        <v>0</v>
      </c>
      <c r="M47" s="3">
        <f>SUM(C47:L47)</f>
        <v>0</v>
      </c>
    </row>
    <row r="48" spans="1:8" ht="12.75">
      <c r="A48">
        <v>42</v>
      </c>
      <c r="B48" s="2"/>
      <c r="H48" s="13"/>
    </row>
    <row r="49" spans="1:13" ht="12.75">
      <c r="A49">
        <v>43</v>
      </c>
      <c r="B49" s="2" t="s">
        <v>6</v>
      </c>
      <c r="C49" s="6">
        <v>292</v>
      </c>
      <c r="D49" s="3">
        <v>612</v>
      </c>
      <c r="E49" s="3">
        <v>617</v>
      </c>
      <c r="F49" s="3">
        <v>595</v>
      </c>
      <c r="G49" s="3">
        <v>871</v>
      </c>
      <c r="H49" s="13">
        <f>SUM(H50:H53)</f>
        <v>746</v>
      </c>
      <c r="I49" s="3">
        <f>('[1]Table 2A'!I49-'[2]Table 2B'!I49)</f>
        <v>991</v>
      </c>
      <c r="J49" s="3">
        <f>('[1]Table 2A'!J49-'[2]Table 2B'!J49)</f>
        <v>373</v>
      </c>
      <c r="M49" s="15">
        <f>SUM(C49:L49)</f>
        <v>5097</v>
      </c>
    </row>
    <row r="50" spans="1:13" ht="12.75">
      <c r="A50">
        <v>44</v>
      </c>
      <c r="B50" s="2" t="s">
        <v>5</v>
      </c>
      <c r="C50" s="14">
        <v>0</v>
      </c>
      <c r="D50" s="3">
        <v>0</v>
      </c>
      <c r="E50" s="13">
        <v>0</v>
      </c>
      <c r="F50" s="3">
        <v>2</v>
      </c>
      <c r="G50" s="3">
        <v>60</v>
      </c>
      <c r="H50" s="13">
        <v>152</v>
      </c>
      <c r="I50" s="3">
        <f>('[1]Table 2A'!I50-'[2]Table 2B'!I50)</f>
        <v>126</v>
      </c>
      <c r="J50" s="3">
        <f>('[1]Table 2A'!J50-'[2]Table 2B'!J50)</f>
        <v>30</v>
      </c>
      <c r="M50" s="3">
        <f>SUM(C50:L50)</f>
        <v>370</v>
      </c>
    </row>
    <row r="51" spans="1:13" ht="12.75">
      <c r="A51">
        <v>45</v>
      </c>
      <c r="B51" s="2" t="s">
        <v>4</v>
      </c>
      <c r="C51" s="14">
        <v>0</v>
      </c>
      <c r="D51" s="3">
        <v>2</v>
      </c>
      <c r="E51" s="13">
        <v>10</v>
      </c>
      <c r="F51" s="3">
        <v>115</v>
      </c>
      <c r="G51" s="3">
        <v>77</v>
      </c>
      <c r="H51" s="13">
        <v>10</v>
      </c>
      <c r="I51" s="3">
        <f>('[1]Table 2A'!I51-'[2]Table 2B'!I51)</f>
        <v>0</v>
      </c>
      <c r="J51" s="3">
        <f>('[1]Table 2A'!J51-'[2]Table 2B'!J51)</f>
        <v>59</v>
      </c>
      <c r="M51" s="3">
        <f>SUM(C51:L51)</f>
        <v>273</v>
      </c>
    </row>
    <row r="52" spans="1:13" ht="12.75">
      <c r="A52">
        <v>46</v>
      </c>
      <c r="B52" s="2" t="s">
        <v>3</v>
      </c>
      <c r="C52" s="14">
        <v>109</v>
      </c>
      <c r="D52" s="3">
        <v>386</v>
      </c>
      <c r="E52" s="13">
        <v>259</v>
      </c>
      <c r="F52" s="3">
        <v>202</v>
      </c>
      <c r="G52" s="3">
        <v>249</v>
      </c>
      <c r="H52" s="13">
        <v>175</v>
      </c>
      <c r="I52" s="3">
        <f>('[1]Table 2A'!I52-'[2]Table 2B'!I52)</f>
        <v>381</v>
      </c>
      <c r="J52" s="3">
        <f>('[1]Table 2A'!J52-'[2]Table 2B'!J52)</f>
        <v>244</v>
      </c>
      <c r="M52" s="3">
        <f>SUM(C52:L52)</f>
        <v>2005</v>
      </c>
    </row>
    <row r="53" spans="1:13" ht="12.75">
      <c r="A53">
        <v>47</v>
      </c>
      <c r="B53" s="2" t="s">
        <v>2</v>
      </c>
      <c r="C53" s="14">
        <v>183</v>
      </c>
      <c r="D53" s="3">
        <v>224</v>
      </c>
      <c r="E53" s="13">
        <v>348</v>
      </c>
      <c r="F53" s="3">
        <v>276</v>
      </c>
      <c r="G53" s="3">
        <v>485</v>
      </c>
      <c r="H53" s="13">
        <v>409</v>
      </c>
      <c r="I53" s="3">
        <f>('[1]Table 2A'!I53-'[2]Table 2B'!I53)</f>
        <v>484</v>
      </c>
      <c r="J53" s="3">
        <f>('[1]Table 2A'!J53-'[2]Table 2B'!J53)</f>
        <v>40</v>
      </c>
      <c r="M53" s="3">
        <f>SUM(C53:L53)</f>
        <v>2449</v>
      </c>
    </row>
    <row r="54" spans="2:13" ht="12.75">
      <c r="B54" s="2"/>
      <c r="C54" s="6"/>
      <c r="J54" s="6"/>
      <c r="K54" s="6"/>
      <c r="L54" s="6"/>
      <c r="M54" s="6"/>
    </row>
    <row r="55" spans="2:13" ht="12.75">
      <c r="B55" s="2" t="s">
        <v>44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2" t="s">
        <v>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2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5.75">
      <c r="B58" s="11" t="s">
        <v>43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7"/>
      <c r="C60" s="6"/>
      <c r="M60" s="10" t="s">
        <v>42</v>
      </c>
    </row>
    <row r="61" spans="2:13" ht="12.75">
      <c r="B61" s="10" t="s">
        <v>41</v>
      </c>
      <c r="C61" s="9">
        <v>1990</v>
      </c>
      <c r="D61" s="9">
        <v>1991</v>
      </c>
      <c r="E61" s="9">
        <v>1992</v>
      </c>
      <c r="F61" s="9">
        <v>1993</v>
      </c>
      <c r="G61" s="9">
        <v>1994</v>
      </c>
      <c r="H61" s="9">
        <v>1995</v>
      </c>
      <c r="I61" s="9">
        <v>1996</v>
      </c>
      <c r="J61" s="9">
        <v>1997</v>
      </c>
      <c r="K61" s="9">
        <v>1998</v>
      </c>
      <c r="L61" s="9">
        <v>1999</v>
      </c>
      <c r="M61" s="8" t="s">
        <v>40</v>
      </c>
    </row>
    <row r="62" spans="2:12" ht="12.75"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3" ht="12.75">
      <c r="A63">
        <v>1</v>
      </c>
      <c r="B63" s="2" t="s">
        <v>39</v>
      </c>
      <c r="C63" s="3">
        <f>(C71+C72)</f>
        <v>8371</v>
      </c>
      <c r="D63" s="3">
        <f>(D71+D72)</f>
        <v>4249</v>
      </c>
      <c r="E63" s="3">
        <f>(E71+E72)</f>
        <v>4347</v>
      </c>
      <c r="F63" s="3">
        <f>(F71+F72)</f>
        <v>4569</v>
      </c>
      <c r="G63" s="3">
        <f>(G71+G72)</f>
        <v>3953</v>
      </c>
      <c r="H63" s="3">
        <f>(H71+H72)</f>
        <v>3382</v>
      </c>
      <c r="I63" s="3">
        <f>(I71+I72)</f>
        <v>2514</v>
      </c>
      <c r="J63" s="3">
        <f>(J71+J72)</f>
        <v>4903</v>
      </c>
      <c r="K63" s="3">
        <f>(K71+K72)</f>
        <v>7051</v>
      </c>
      <c r="L63" s="3">
        <f>(L71+L72)</f>
        <v>5590</v>
      </c>
      <c r="M63" s="3">
        <f>SUM(C63:L63)</f>
        <v>48929</v>
      </c>
    </row>
    <row r="64" spans="1:12" ht="12.75">
      <c r="A64">
        <v>2</v>
      </c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3" ht="12.75">
      <c r="A65">
        <v>3</v>
      </c>
      <c r="B65" s="2" t="s">
        <v>38</v>
      </c>
      <c r="C65" s="5">
        <f>(C76+C77+C85+C86)</f>
        <v>6055</v>
      </c>
      <c r="D65" s="5">
        <f>(D76+D77+D85+D86)</f>
        <v>2249</v>
      </c>
      <c r="E65" s="5">
        <f>(E76+E77+E85+E86)</f>
        <v>2606</v>
      </c>
      <c r="F65" s="5">
        <f>(F76+F77+F85+F86)</f>
        <v>2835</v>
      </c>
      <c r="G65" s="5">
        <f>(G76+G77+G85+G86)</f>
        <v>2262</v>
      </c>
      <c r="H65" s="5">
        <f>(H76+H77+H85+H86)</f>
        <v>2153</v>
      </c>
      <c r="I65" s="5">
        <f>(I76+I77+I85+I86)</f>
        <v>1621</v>
      </c>
      <c r="J65" s="5">
        <f>(J76+J77+J85+J86)</f>
        <v>3389</v>
      </c>
      <c r="K65" s="5">
        <f>(K76+K77+K85+K86)</f>
        <v>4875</v>
      </c>
      <c r="L65" s="5">
        <f>(L76+L77+L85+L86)</f>
        <v>3793</v>
      </c>
      <c r="M65" s="3">
        <f>SUM(C65:L65)</f>
        <v>31838</v>
      </c>
    </row>
    <row r="66" spans="1:13" ht="12.75">
      <c r="A66">
        <v>4</v>
      </c>
      <c r="B66" s="2" t="s">
        <v>37</v>
      </c>
      <c r="C66" s="5">
        <f>(C78+C79+C80+C84+C89+C90+C91+C100+C102)</f>
        <v>1727</v>
      </c>
      <c r="D66" s="5">
        <f>(D78+D79+D80+D84+D89+D90+D91+D100+D102)</f>
        <v>1178</v>
      </c>
      <c r="E66" s="5">
        <f>(E78+E79+E80+E84+E89+E90+E91+E100+E102)</f>
        <v>1270</v>
      </c>
      <c r="F66" s="5">
        <f>(F78+F79+F80+F84+F89+F90+F91+F100+F102)</f>
        <v>1314</v>
      </c>
      <c r="G66" s="5">
        <f>(G78+G79+G80+G84+G89+G90+G91+G100+G102)</f>
        <v>1166</v>
      </c>
      <c r="H66" s="5">
        <f>(H78+H79+H80+H84+H89+H90+H91+H100+H102)</f>
        <v>867</v>
      </c>
      <c r="I66" s="5">
        <f>(I78+I79+I80+I84+I89+I90+I91+I100+I102)</f>
        <v>644</v>
      </c>
      <c r="J66" s="5">
        <f>(J78+J79+J80+J84+J89+J90+J91+J100+J102)</f>
        <v>1203</v>
      </c>
      <c r="K66" s="5">
        <f>(K78+K79+K80+K84+K89+K90+K91+K100+K102)</f>
        <v>1487</v>
      </c>
      <c r="L66" s="5">
        <f>(L78+L79+L80+L84+L89+L90+L91+L100+L102)</f>
        <v>1230</v>
      </c>
      <c r="M66" s="3">
        <f>SUM(C66:L66)</f>
        <v>12086</v>
      </c>
    </row>
    <row r="67" spans="1:13" ht="12.75">
      <c r="A67">
        <v>5</v>
      </c>
      <c r="B67" s="2" t="s">
        <v>36</v>
      </c>
      <c r="C67" s="5">
        <f>(C81+C94+C95+C96+C99+C101+C103+C106+C107+C108+C109)</f>
        <v>589</v>
      </c>
      <c r="D67" s="5">
        <f>(D81+D94+D95+D96+D99+D101+D103+D106+D107+D108+D109)</f>
        <v>822</v>
      </c>
      <c r="E67" s="5">
        <f>(E81+E94+E95+E96+E99+E101+E103+E106+E107+E108+E109)</f>
        <v>471</v>
      </c>
      <c r="F67" s="5">
        <f>(F81+F94+F95+F96+F99+F101+F103+F106+F107+F108+F109)</f>
        <v>420</v>
      </c>
      <c r="G67" s="5">
        <f>(G81+G94+G95+G96+G99+G101+G103+G106+G107+G108+G109)</f>
        <v>525</v>
      </c>
      <c r="H67" s="5">
        <f>(H81+H94+H95+H96+H99+H101+H103+H106+H107+H108+H109)</f>
        <v>362</v>
      </c>
      <c r="I67" s="5">
        <f>(I81+I94+I95+I96+I99+I101+I103+I106+I107+I108+I109)</f>
        <v>249</v>
      </c>
      <c r="J67" s="5">
        <f>(J81+J94+J95+J96+J99+J101+J103+J106+J107+J108+J109)</f>
        <v>311</v>
      </c>
      <c r="K67" s="5">
        <f>(K81+K94+K95+K96+K99+K101+K103+K106+K107+K108+K109)</f>
        <v>689</v>
      </c>
      <c r="L67" s="5">
        <f>(L81+L94+L95+L96+L99+L101+L103+L106+L107+L108+L109)</f>
        <v>567</v>
      </c>
      <c r="M67" s="3">
        <f>SUM(C67:L67)</f>
        <v>5005</v>
      </c>
    </row>
    <row r="68" spans="1:13" ht="12.75">
      <c r="A68">
        <v>6</v>
      </c>
      <c r="B68" s="2" t="s">
        <v>35</v>
      </c>
      <c r="C68" s="5">
        <f>(C81)</f>
        <v>81</v>
      </c>
      <c r="D68" s="5">
        <f>(D81)</f>
        <v>286</v>
      </c>
      <c r="E68" s="5">
        <f>(E81)</f>
        <v>0</v>
      </c>
      <c r="F68" s="5">
        <f>(F81)</f>
        <v>109</v>
      </c>
      <c r="G68" s="5">
        <f>(G81)</f>
        <v>0</v>
      </c>
      <c r="H68" s="5">
        <f>(H81)</f>
        <v>127</v>
      </c>
      <c r="I68" s="5">
        <f>(I81)</f>
        <v>37</v>
      </c>
      <c r="J68" s="5">
        <f>(J81)</f>
        <v>5</v>
      </c>
      <c r="K68" s="5">
        <f>(K81)</f>
        <v>0</v>
      </c>
      <c r="L68" s="5">
        <f>(L81)</f>
        <v>145</v>
      </c>
      <c r="M68" s="3">
        <f>SUM(C68:L68)</f>
        <v>790</v>
      </c>
    </row>
    <row r="69" spans="2:13" ht="12.75">
      <c r="B69" s="2" t="s">
        <v>34</v>
      </c>
      <c r="C69" s="3">
        <f>(C67-C68)</f>
        <v>508</v>
      </c>
      <c r="D69" s="3">
        <f>(D67-D68)</f>
        <v>536</v>
      </c>
      <c r="E69" s="3">
        <f>(E67-E68)</f>
        <v>471</v>
      </c>
      <c r="F69" s="3">
        <f>(F67-F68)</f>
        <v>311</v>
      </c>
      <c r="G69" s="3">
        <f>(G67-G68)</f>
        <v>525</v>
      </c>
      <c r="H69" s="3">
        <f>(H67-H68)</f>
        <v>235</v>
      </c>
      <c r="I69" s="3">
        <f>(I67-I68)</f>
        <v>212</v>
      </c>
      <c r="J69" s="3">
        <f>(J67-J68)</f>
        <v>306</v>
      </c>
      <c r="K69" s="3">
        <f>(K67-K68)</f>
        <v>689</v>
      </c>
      <c r="L69" s="3">
        <f>(L67-L68)</f>
        <v>422</v>
      </c>
      <c r="M69" s="3">
        <f>SUM(C69:L69)</f>
        <v>4215</v>
      </c>
    </row>
    <row r="70" spans="1:12" ht="12.75">
      <c r="A70">
        <v>7</v>
      </c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3" ht="12.75">
      <c r="A71">
        <v>8</v>
      </c>
      <c r="B71" s="2" t="s">
        <v>33</v>
      </c>
      <c r="C71" s="3">
        <f>(C76+C77+C78+C79+C80+C81+C84+C85+C86+C89+C90+C94+C96+C100+C102+C107+C108)</f>
        <v>7889</v>
      </c>
      <c r="D71" s="3">
        <f>(D76+D77+D78+D79+D80+D81+D84+D85+D86+D89+D90+D94+D96+D100+D102+D107+D108)</f>
        <v>3742</v>
      </c>
      <c r="E71" s="3">
        <f>(E76+E77+E78+E79+E80+E81+E84+E85+E86+E89+E90+E94+E96+E100+E102+E107+E108)</f>
        <v>3899</v>
      </c>
      <c r="F71" s="3">
        <f>(F76+F77+F78+F79+F80+F81+F84+F85+F86+F89+F90+F94+F96+F100+F102+F107+F108)</f>
        <v>4394</v>
      </c>
      <c r="G71" s="3">
        <f>(G76+G77+G78+G79+G80+G81+G84+G85+G86+G89+G90+G94+G96+G100+G102+G107+G108)</f>
        <v>3743</v>
      </c>
      <c r="H71" s="3">
        <f>(H76+H77+H78+H79+H80+H81+H84+H85+H86+H89+H90+H94+H96+H100+H102+H107+H108)</f>
        <v>3269</v>
      </c>
      <c r="I71" s="3">
        <f>(I76+I77+I78+I79+I80+I81+I84+I85+I86+I89+I90+I94+I96+I100+I102+I107+I108)</f>
        <v>2353</v>
      </c>
      <c r="J71" s="3">
        <f>(J76+J77+J78+J79+J80+J81+J84+J85+J86+J89+J90+J94+J96+J100+J102+J107+J108)</f>
        <v>4656</v>
      </c>
      <c r="K71" s="3">
        <f>(K76+K77+K78+K79+K80+K81+K84+K85+K86+K89+K90+K94+K96+K100+K102+K107+K108)</f>
        <v>6574</v>
      </c>
      <c r="L71" s="3">
        <f>(L76+L77+L78+L79+L80+L81+L84+L85+L86+L89+L90+L94+L96+L100+L102+L107+L108)</f>
        <v>5351</v>
      </c>
      <c r="M71" s="3">
        <f>SUM(C71:L71)</f>
        <v>45870</v>
      </c>
    </row>
    <row r="72" spans="1:13" ht="12.75">
      <c r="A72">
        <v>9</v>
      </c>
      <c r="B72" s="2" t="s">
        <v>32</v>
      </c>
      <c r="C72" s="3">
        <f>(C91+C95+C99+C101+C103+C106+C109)</f>
        <v>482</v>
      </c>
      <c r="D72" s="3">
        <f>(D91+D95+D99+D101+D103+D106+D109)</f>
        <v>507</v>
      </c>
      <c r="E72" s="3">
        <f>(E91+E95+E99+E101+E103+E106+E109)</f>
        <v>448</v>
      </c>
      <c r="F72" s="3">
        <f>(F91+F95+F99+F101+F103+F106+F109)</f>
        <v>175</v>
      </c>
      <c r="G72" s="3">
        <f>(G91+G95+G99+G101+G103+G106+G109)</f>
        <v>210</v>
      </c>
      <c r="H72" s="3">
        <f>(H91+H95+H99+H101+H103+H106+H109)</f>
        <v>113</v>
      </c>
      <c r="I72" s="3">
        <f>(I91+I95+I99+I101+I103+I106+I109)</f>
        <v>161</v>
      </c>
      <c r="J72" s="3">
        <f>(J91+J95+J99+J101+J103+J106+J109)</f>
        <v>247</v>
      </c>
      <c r="K72" s="3">
        <f>(K91+K95+K99+K101+K103+K106+K109)</f>
        <v>477</v>
      </c>
      <c r="L72" s="3">
        <f>(L91+L95+L99+L101+L103+L106+L109)</f>
        <v>239</v>
      </c>
      <c r="M72" s="3">
        <f>SUM(C72:L72)</f>
        <v>3059</v>
      </c>
    </row>
    <row r="73" spans="1:12" ht="12.75">
      <c r="A73">
        <v>10</v>
      </c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>
        <v>11</v>
      </c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3" ht="12.75">
      <c r="A75">
        <v>12</v>
      </c>
      <c r="B75" s="2" t="s">
        <v>31</v>
      </c>
      <c r="C75" s="4">
        <v>4029</v>
      </c>
      <c r="D75" s="4">
        <v>1751</v>
      </c>
      <c r="E75" s="4">
        <v>2122</v>
      </c>
      <c r="F75" s="4">
        <v>2349</v>
      </c>
      <c r="G75" s="4">
        <v>1804</v>
      </c>
      <c r="H75" s="4">
        <v>1539</v>
      </c>
      <c r="I75" s="4">
        <v>1397</v>
      </c>
      <c r="J75" s="4">
        <v>2045</v>
      </c>
      <c r="K75" s="4">
        <v>2956</v>
      </c>
      <c r="L75" s="4">
        <v>3100</v>
      </c>
      <c r="M75" s="3">
        <f>SUM(C75:L75)</f>
        <v>23092</v>
      </c>
    </row>
    <row r="76" spans="1:13" ht="12.75">
      <c r="A76">
        <v>13</v>
      </c>
      <c r="B76" s="2" t="s">
        <v>30</v>
      </c>
      <c r="C76" s="4">
        <v>1751</v>
      </c>
      <c r="D76" s="4">
        <v>172</v>
      </c>
      <c r="E76" s="4">
        <v>180</v>
      </c>
      <c r="F76" s="4">
        <v>421</v>
      </c>
      <c r="G76" s="4">
        <v>344</v>
      </c>
      <c r="H76" s="4">
        <v>776</v>
      </c>
      <c r="I76" s="4">
        <v>654</v>
      </c>
      <c r="J76" s="4">
        <v>513</v>
      </c>
      <c r="K76" s="4">
        <v>1964</v>
      </c>
      <c r="L76" s="4">
        <v>906</v>
      </c>
      <c r="M76" s="3">
        <f>SUM(C76:L76)</f>
        <v>7681</v>
      </c>
    </row>
    <row r="77" spans="1:13" ht="12.75">
      <c r="A77">
        <v>14</v>
      </c>
      <c r="B77" s="2" t="s">
        <v>29</v>
      </c>
      <c r="C77" s="4">
        <v>1242</v>
      </c>
      <c r="D77" s="4">
        <v>527</v>
      </c>
      <c r="E77" s="4">
        <v>1440</v>
      </c>
      <c r="F77" s="4">
        <v>1296</v>
      </c>
      <c r="G77" s="4">
        <v>862</v>
      </c>
      <c r="H77" s="4">
        <v>418</v>
      </c>
      <c r="I77" s="4">
        <v>431</v>
      </c>
      <c r="J77" s="4">
        <v>942</v>
      </c>
      <c r="K77" s="4">
        <v>390</v>
      </c>
      <c r="L77" s="4">
        <v>1445</v>
      </c>
      <c r="M77" s="3">
        <f>SUM(C77:L77)</f>
        <v>8993</v>
      </c>
    </row>
    <row r="78" spans="1:13" ht="12.75">
      <c r="A78">
        <v>15</v>
      </c>
      <c r="B78" s="2" t="s">
        <v>28</v>
      </c>
      <c r="C78" s="4">
        <v>0</v>
      </c>
      <c r="D78" s="4">
        <v>79</v>
      </c>
      <c r="E78" s="4">
        <v>0</v>
      </c>
      <c r="F78" s="4">
        <v>50</v>
      </c>
      <c r="G78" s="4">
        <v>71</v>
      </c>
      <c r="H78" s="4">
        <v>28</v>
      </c>
      <c r="I78" s="4">
        <v>7</v>
      </c>
      <c r="J78" s="4">
        <v>24</v>
      </c>
      <c r="K78" s="4">
        <v>42</v>
      </c>
      <c r="L78" s="4">
        <v>38</v>
      </c>
      <c r="M78" s="3">
        <f>SUM(C78:L78)</f>
        <v>339</v>
      </c>
    </row>
    <row r="79" spans="1:13" ht="12.75">
      <c r="A79">
        <v>16</v>
      </c>
      <c r="B79" s="2" t="s">
        <v>27</v>
      </c>
      <c r="C79" s="4">
        <v>682</v>
      </c>
      <c r="D79" s="4">
        <v>291</v>
      </c>
      <c r="E79" s="4">
        <v>440</v>
      </c>
      <c r="F79" s="4">
        <v>234</v>
      </c>
      <c r="G79" s="4">
        <v>190</v>
      </c>
      <c r="H79" s="4">
        <v>60</v>
      </c>
      <c r="I79" s="4">
        <v>228</v>
      </c>
      <c r="J79" s="4">
        <v>63</v>
      </c>
      <c r="K79" s="4">
        <v>3</v>
      </c>
      <c r="L79" s="4">
        <v>274</v>
      </c>
      <c r="M79" s="3">
        <f>SUM(C79:L79)</f>
        <v>2465</v>
      </c>
    </row>
    <row r="80" spans="1:13" ht="12.75">
      <c r="A80">
        <v>17</v>
      </c>
      <c r="B80" s="2" t="s">
        <v>26</v>
      </c>
      <c r="C80" s="4">
        <v>273</v>
      </c>
      <c r="D80" s="4">
        <v>396</v>
      </c>
      <c r="E80" s="4">
        <v>62</v>
      </c>
      <c r="F80" s="4">
        <v>239</v>
      </c>
      <c r="G80" s="4">
        <v>337</v>
      </c>
      <c r="H80" s="4">
        <v>130</v>
      </c>
      <c r="I80" s="4">
        <v>40</v>
      </c>
      <c r="J80" s="4">
        <v>498</v>
      </c>
      <c r="K80" s="4">
        <v>557</v>
      </c>
      <c r="L80" s="4">
        <v>292</v>
      </c>
      <c r="M80" s="3">
        <f>SUM(C80:L80)</f>
        <v>2824</v>
      </c>
    </row>
    <row r="81" spans="1:13" ht="12.75">
      <c r="A81">
        <v>18</v>
      </c>
      <c r="B81" s="2" t="s">
        <v>25</v>
      </c>
      <c r="C81" s="4">
        <v>81</v>
      </c>
      <c r="D81" s="4">
        <v>286</v>
      </c>
      <c r="E81" s="4">
        <v>0</v>
      </c>
      <c r="F81" s="4">
        <v>109</v>
      </c>
      <c r="G81" s="4">
        <v>0</v>
      </c>
      <c r="H81" s="4">
        <v>127</v>
      </c>
      <c r="I81" s="4">
        <v>37</v>
      </c>
      <c r="J81" s="4">
        <v>5</v>
      </c>
      <c r="K81" s="4">
        <v>0</v>
      </c>
      <c r="L81" s="4">
        <v>145</v>
      </c>
      <c r="M81" s="3">
        <f>SUM(C81:L81)</f>
        <v>790</v>
      </c>
    </row>
    <row r="82" spans="1:12" ht="12.75">
      <c r="A82">
        <v>19</v>
      </c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3" ht="12.75">
      <c r="A83">
        <v>20</v>
      </c>
      <c r="B83" s="2" t="s">
        <v>24</v>
      </c>
      <c r="C83" s="4">
        <v>3519</v>
      </c>
      <c r="D83" s="4">
        <v>1675</v>
      </c>
      <c r="E83" s="4">
        <v>1130</v>
      </c>
      <c r="F83" s="4">
        <v>1630</v>
      </c>
      <c r="G83" s="4">
        <v>1346</v>
      </c>
      <c r="H83" s="4">
        <v>1144</v>
      </c>
      <c r="I83" s="4">
        <v>714</v>
      </c>
      <c r="J83" s="4">
        <v>2294</v>
      </c>
      <c r="K83" s="4">
        <v>2662</v>
      </c>
      <c r="L83" s="4">
        <v>1958</v>
      </c>
      <c r="M83" s="3">
        <f>SUM(C83:L83)</f>
        <v>18072</v>
      </c>
    </row>
    <row r="84" spans="1:13" ht="12.75">
      <c r="A84">
        <v>21</v>
      </c>
      <c r="B84" s="2" t="s">
        <v>23</v>
      </c>
      <c r="C84" s="4">
        <v>457</v>
      </c>
      <c r="D84" s="4">
        <v>125</v>
      </c>
      <c r="E84" s="4">
        <v>144</v>
      </c>
      <c r="F84" s="4">
        <v>512</v>
      </c>
      <c r="G84" s="4">
        <v>290</v>
      </c>
      <c r="H84" s="4">
        <v>185</v>
      </c>
      <c r="I84" s="4">
        <v>178</v>
      </c>
      <c r="J84" s="4">
        <v>360</v>
      </c>
      <c r="K84" s="4">
        <v>141</v>
      </c>
      <c r="L84" s="4">
        <v>516</v>
      </c>
      <c r="M84" s="3">
        <f>SUM(C84:L84)</f>
        <v>2908</v>
      </c>
    </row>
    <row r="85" spans="1:13" ht="12.75">
      <c r="A85">
        <v>22</v>
      </c>
      <c r="B85" s="2" t="s">
        <v>22</v>
      </c>
      <c r="C85" s="4">
        <v>2583</v>
      </c>
      <c r="D85" s="4">
        <v>1195</v>
      </c>
      <c r="E85" s="4">
        <v>596</v>
      </c>
      <c r="F85" s="4">
        <v>434</v>
      </c>
      <c r="G85" s="4">
        <v>614</v>
      </c>
      <c r="H85" s="4">
        <v>849</v>
      </c>
      <c r="I85" s="4">
        <v>446</v>
      </c>
      <c r="J85" s="4">
        <v>1349</v>
      </c>
      <c r="K85" s="4">
        <v>1767</v>
      </c>
      <c r="L85" s="4">
        <v>786</v>
      </c>
      <c r="M85" s="3">
        <f>SUM(C85:L85)</f>
        <v>10619</v>
      </c>
    </row>
    <row r="86" spans="1:13" ht="12.75">
      <c r="A86">
        <v>23</v>
      </c>
      <c r="B86" s="2" t="s">
        <v>21</v>
      </c>
      <c r="C86" s="4">
        <v>479</v>
      </c>
      <c r="D86" s="4">
        <v>355</v>
      </c>
      <c r="E86" s="4">
        <v>390</v>
      </c>
      <c r="F86" s="4">
        <v>684</v>
      </c>
      <c r="G86" s="4">
        <v>442</v>
      </c>
      <c r="H86" s="4">
        <v>110</v>
      </c>
      <c r="I86" s="4">
        <v>90</v>
      </c>
      <c r="J86" s="4">
        <v>585</v>
      </c>
      <c r="K86" s="4">
        <v>754</v>
      </c>
      <c r="L86" s="4">
        <v>656</v>
      </c>
      <c r="M86" s="3">
        <f>SUM(C86:L86)</f>
        <v>4545</v>
      </c>
    </row>
    <row r="87" spans="1:12" ht="12.75">
      <c r="A87">
        <v>24</v>
      </c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3" ht="12.75">
      <c r="A88">
        <v>25</v>
      </c>
      <c r="B88" s="2" t="s">
        <v>20</v>
      </c>
      <c r="C88" s="4">
        <v>275</v>
      </c>
      <c r="D88" s="4">
        <v>237</v>
      </c>
      <c r="E88" s="4">
        <v>293</v>
      </c>
      <c r="F88" s="4">
        <v>180</v>
      </c>
      <c r="G88" s="4">
        <v>100</v>
      </c>
      <c r="H88" s="4">
        <v>454</v>
      </c>
      <c r="I88" s="4">
        <v>62</v>
      </c>
      <c r="J88" s="4">
        <v>130</v>
      </c>
      <c r="K88" s="4">
        <v>206</v>
      </c>
      <c r="L88" s="4">
        <v>37</v>
      </c>
      <c r="M88" s="3">
        <f>SUM(C88:L88)</f>
        <v>1974</v>
      </c>
    </row>
    <row r="89" spans="1:13" ht="12.75">
      <c r="A89">
        <v>26</v>
      </c>
      <c r="B89" s="2" t="s">
        <v>19</v>
      </c>
      <c r="C89" s="4">
        <v>26</v>
      </c>
      <c r="D89" s="4">
        <v>33</v>
      </c>
      <c r="E89" s="4">
        <v>4</v>
      </c>
      <c r="F89" s="4">
        <v>180</v>
      </c>
      <c r="G89" s="4">
        <v>24</v>
      </c>
      <c r="H89" s="4">
        <v>446</v>
      </c>
      <c r="I89" s="4">
        <v>6</v>
      </c>
      <c r="J89" s="4">
        <v>16</v>
      </c>
      <c r="K89" s="4">
        <v>60</v>
      </c>
      <c r="L89" s="4">
        <v>31</v>
      </c>
      <c r="M89" s="3">
        <f>SUM(C89:L89)</f>
        <v>826</v>
      </c>
    </row>
    <row r="90" spans="1:13" ht="12.75">
      <c r="A90">
        <v>27</v>
      </c>
      <c r="B90" s="2" t="s">
        <v>18</v>
      </c>
      <c r="C90" s="4">
        <v>54</v>
      </c>
      <c r="D90" s="4">
        <v>0</v>
      </c>
      <c r="E90" s="4">
        <v>122</v>
      </c>
      <c r="F90" s="4">
        <v>0</v>
      </c>
      <c r="G90" s="4">
        <v>14</v>
      </c>
      <c r="H90" s="4">
        <v>0</v>
      </c>
      <c r="I90" s="4">
        <v>54</v>
      </c>
      <c r="J90" s="4">
        <v>108</v>
      </c>
      <c r="K90" s="4">
        <v>0</v>
      </c>
      <c r="L90" s="4">
        <v>0</v>
      </c>
      <c r="M90" s="3">
        <f>SUM(C90:L90)</f>
        <v>352</v>
      </c>
    </row>
    <row r="91" spans="1:13" ht="12.75">
      <c r="A91">
        <v>28</v>
      </c>
      <c r="B91" s="2" t="s">
        <v>17</v>
      </c>
      <c r="C91" s="4">
        <v>195</v>
      </c>
      <c r="D91" s="4">
        <v>204</v>
      </c>
      <c r="E91" s="4">
        <v>167</v>
      </c>
      <c r="F91" s="4">
        <v>0</v>
      </c>
      <c r="G91" s="4">
        <v>62</v>
      </c>
      <c r="H91" s="4">
        <v>8</v>
      </c>
      <c r="I91" s="4">
        <v>2</v>
      </c>
      <c r="J91" s="4">
        <v>6</v>
      </c>
      <c r="K91" s="4">
        <v>146</v>
      </c>
      <c r="L91" s="4">
        <v>6</v>
      </c>
      <c r="M91" s="3">
        <f>SUM(C91:L91)</f>
        <v>796</v>
      </c>
    </row>
    <row r="92" spans="1:12" ht="12.75">
      <c r="A92">
        <v>29</v>
      </c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3" ht="12.75">
      <c r="A93">
        <v>30</v>
      </c>
      <c r="B93" s="2" t="s">
        <v>16</v>
      </c>
      <c r="C93" s="4">
        <v>174</v>
      </c>
      <c r="D93" s="4">
        <v>92</v>
      </c>
      <c r="E93" s="4">
        <v>146</v>
      </c>
      <c r="F93" s="4">
        <v>105</v>
      </c>
      <c r="G93" s="4">
        <v>126</v>
      </c>
      <c r="H93" s="4">
        <v>78</v>
      </c>
      <c r="I93" s="4">
        <v>38</v>
      </c>
      <c r="J93" s="4">
        <v>51</v>
      </c>
      <c r="K93" s="4">
        <v>42</v>
      </c>
      <c r="L93" s="4">
        <v>55</v>
      </c>
      <c r="M93" s="3">
        <f>SUM(C93:L93)</f>
        <v>907</v>
      </c>
    </row>
    <row r="94" spans="1:13" ht="12.75">
      <c r="A94">
        <v>31</v>
      </c>
      <c r="B94" s="2" t="s">
        <v>15</v>
      </c>
      <c r="C94" s="4">
        <v>52</v>
      </c>
      <c r="D94" s="4">
        <v>58</v>
      </c>
      <c r="E94" s="4">
        <v>102</v>
      </c>
      <c r="F94" s="4">
        <v>56</v>
      </c>
      <c r="G94" s="4">
        <v>40</v>
      </c>
      <c r="H94" s="4">
        <v>4</v>
      </c>
      <c r="I94" s="4">
        <v>2</v>
      </c>
      <c r="J94" s="4">
        <v>13</v>
      </c>
      <c r="K94" s="4">
        <v>2</v>
      </c>
      <c r="L94" s="4">
        <v>7</v>
      </c>
      <c r="M94" s="3">
        <f>SUM(C94:L94)</f>
        <v>336</v>
      </c>
    </row>
    <row r="95" spans="1:13" ht="12.75">
      <c r="A95">
        <v>32</v>
      </c>
      <c r="B95" s="2" t="s">
        <v>14</v>
      </c>
      <c r="C95" s="4">
        <v>76</v>
      </c>
      <c r="D95" s="4">
        <v>0</v>
      </c>
      <c r="E95" s="4">
        <v>0</v>
      </c>
      <c r="F95" s="4">
        <v>25</v>
      </c>
      <c r="G95" s="4">
        <v>0</v>
      </c>
      <c r="H95" s="4">
        <v>0</v>
      </c>
      <c r="I95" s="4">
        <v>0</v>
      </c>
      <c r="J95" s="4">
        <v>26</v>
      </c>
      <c r="K95" s="4">
        <v>2</v>
      </c>
      <c r="L95" s="4">
        <v>0</v>
      </c>
      <c r="M95" s="3">
        <f>SUM(C95:L95)</f>
        <v>129</v>
      </c>
    </row>
    <row r="96" spans="1:13" ht="12.75">
      <c r="A96">
        <v>33</v>
      </c>
      <c r="B96" s="2" t="s">
        <v>13</v>
      </c>
      <c r="C96" s="4">
        <v>46</v>
      </c>
      <c r="D96" s="4">
        <v>34</v>
      </c>
      <c r="E96" s="4">
        <v>44</v>
      </c>
      <c r="F96" s="4">
        <v>24</v>
      </c>
      <c r="G96" s="4">
        <v>86</v>
      </c>
      <c r="H96" s="4">
        <v>74</v>
      </c>
      <c r="I96" s="4">
        <v>36</v>
      </c>
      <c r="J96" s="4">
        <v>12</v>
      </c>
      <c r="K96" s="4">
        <v>38</v>
      </c>
      <c r="L96" s="4">
        <v>48</v>
      </c>
      <c r="M96" s="3">
        <f>SUM(C96:L96)</f>
        <v>442</v>
      </c>
    </row>
    <row r="97" spans="1:12" ht="12.75">
      <c r="A97">
        <v>34</v>
      </c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3" ht="12.75">
      <c r="A98">
        <v>35</v>
      </c>
      <c r="B98" s="2" t="s">
        <v>12</v>
      </c>
      <c r="C98" s="4">
        <v>117</v>
      </c>
      <c r="D98" s="4">
        <v>140</v>
      </c>
      <c r="E98" s="4">
        <v>511</v>
      </c>
      <c r="F98" s="4">
        <v>135</v>
      </c>
      <c r="G98" s="4">
        <v>182</v>
      </c>
      <c r="H98" s="4">
        <v>19</v>
      </c>
      <c r="I98" s="4">
        <v>179</v>
      </c>
      <c r="J98" s="4">
        <v>214</v>
      </c>
      <c r="K98" s="4">
        <v>726</v>
      </c>
      <c r="L98" s="4">
        <v>91</v>
      </c>
      <c r="M98" s="3">
        <f>SUM(C98:L98)</f>
        <v>2314</v>
      </c>
    </row>
    <row r="99" spans="1:13" ht="12.75">
      <c r="A99">
        <v>36</v>
      </c>
      <c r="B99" s="2" t="s">
        <v>11</v>
      </c>
      <c r="C99" s="4">
        <v>39</v>
      </c>
      <c r="D99" s="4">
        <v>28</v>
      </c>
      <c r="E99" s="4">
        <v>40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18</v>
      </c>
      <c r="L99" s="4">
        <v>18</v>
      </c>
      <c r="M99" s="3">
        <f>SUM(C99:L99)</f>
        <v>143</v>
      </c>
    </row>
    <row r="100" spans="1:13" ht="12.75">
      <c r="A100">
        <v>37</v>
      </c>
      <c r="B100" s="2" t="s">
        <v>10</v>
      </c>
      <c r="C100" s="4">
        <v>38</v>
      </c>
      <c r="D100" s="4">
        <v>42</v>
      </c>
      <c r="E100" s="4">
        <v>307</v>
      </c>
      <c r="F100" s="4">
        <v>91</v>
      </c>
      <c r="G100" s="4">
        <v>162</v>
      </c>
      <c r="H100" s="4">
        <v>2</v>
      </c>
      <c r="I100" s="4">
        <v>107</v>
      </c>
      <c r="J100" s="4">
        <v>116</v>
      </c>
      <c r="K100" s="4">
        <v>514</v>
      </c>
      <c r="L100" s="4">
        <v>53</v>
      </c>
      <c r="M100" s="3">
        <f>SUM(C100:L100)</f>
        <v>1432</v>
      </c>
    </row>
    <row r="101" spans="1:13" ht="12.75">
      <c r="A101">
        <v>38</v>
      </c>
      <c r="B101" s="2" t="s">
        <v>9</v>
      </c>
      <c r="C101" s="4">
        <v>34</v>
      </c>
      <c r="D101" s="4">
        <v>54</v>
      </c>
      <c r="E101" s="4">
        <v>0</v>
      </c>
      <c r="F101" s="4">
        <v>33</v>
      </c>
      <c r="G101" s="4">
        <v>0</v>
      </c>
      <c r="H101" s="4">
        <v>0</v>
      </c>
      <c r="I101" s="4">
        <v>8</v>
      </c>
      <c r="J101" s="4">
        <v>0</v>
      </c>
      <c r="K101" s="4">
        <v>132</v>
      </c>
      <c r="L101" s="4">
        <v>0</v>
      </c>
      <c r="M101" s="3">
        <f>SUM(C101:L101)</f>
        <v>261</v>
      </c>
    </row>
    <row r="102" spans="1:13" ht="12.75">
      <c r="A102">
        <v>39</v>
      </c>
      <c r="B102" s="2" t="s">
        <v>8</v>
      </c>
      <c r="C102" s="4">
        <v>2</v>
      </c>
      <c r="D102" s="4">
        <v>8</v>
      </c>
      <c r="E102" s="4">
        <v>24</v>
      </c>
      <c r="F102" s="4">
        <v>8</v>
      </c>
      <c r="G102" s="4">
        <v>16</v>
      </c>
      <c r="H102" s="4">
        <v>8</v>
      </c>
      <c r="I102" s="4">
        <v>22</v>
      </c>
      <c r="J102" s="4">
        <v>12</v>
      </c>
      <c r="K102" s="4">
        <v>24</v>
      </c>
      <c r="L102" s="4">
        <v>20</v>
      </c>
      <c r="M102" s="3">
        <f>SUM(C102:L102)</f>
        <v>144</v>
      </c>
    </row>
    <row r="103" spans="1:13" ht="12.75">
      <c r="A103">
        <v>40</v>
      </c>
      <c r="B103" s="2" t="s">
        <v>7</v>
      </c>
      <c r="C103" s="4">
        <v>4</v>
      </c>
      <c r="D103" s="4">
        <v>8</v>
      </c>
      <c r="E103" s="4">
        <v>140</v>
      </c>
      <c r="F103" s="4">
        <v>3</v>
      </c>
      <c r="G103" s="4">
        <v>4</v>
      </c>
      <c r="H103" s="4">
        <v>9</v>
      </c>
      <c r="I103" s="4">
        <v>42</v>
      </c>
      <c r="J103" s="4">
        <v>86</v>
      </c>
      <c r="K103" s="4">
        <v>38</v>
      </c>
      <c r="L103" s="4">
        <v>0</v>
      </c>
      <c r="M103" s="3">
        <f>SUM(C103:L103)</f>
        <v>334</v>
      </c>
    </row>
    <row r="104" spans="1:12" ht="12.75">
      <c r="A104">
        <v>41</v>
      </c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3" ht="12.75">
      <c r="A105">
        <v>42</v>
      </c>
      <c r="B105" s="2" t="s">
        <v>6</v>
      </c>
      <c r="C105" s="4">
        <v>257</v>
      </c>
      <c r="D105" s="4">
        <v>354</v>
      </c>
      <c r="E105" s="4">
        <v>145</v>
      </c>
      <c r="F105" s="4">
        <v>170</v>
      </c>
      <c r="G105" s="4">
        <v>395</v>
      </c>
      <c r="H105" s="4">
        <v>148</v>
      </c>
      <c r="I105" s="4">
        <v>124</v>
      </c>
      <c r="J105" s="4">
        <v>169</v>
      </c>
      <c r="K105" s="4">
        <v>459</v>
      </c>
      <c r="L105" s="4">
        <v>349</v>
      </c>
      <c r="M105" s="3">
        <f>SUM(C105:L105)</f>
        <v>2570</v>
      </c>
    </row>
    <row r="106" spans="1:13" ht="12.75">
      <c r="A106">
        <v>43</v>
      </c>
      <c r="B106" s="2" t="s">
        <v>5</v>
      </c>
      <c r="C106" s="4">
        <v>32</v>
      </c>
      <c r="D106" s="4">
        <v>62</v>
      </c>
      <c r="E106" s="4">
        <v>0</v>
      </c>
      <c r="F106" s="4">
        <v>32</v>
      </c>
      <c r="G106" s="4">
        <v>12</v>
      </c>
      <c r="H106" s="4">
        <v>0</v>
      </c>
      <c r="I106" s="4">
        <v>32</v>
      </c>
      <c r="J106" s="4">
        <v>0</v>
      </c>
      <c r="K106" s="4">
        <v>24</v>
      </c>
      <c r="L106" s="4">
        <v>0</v>
      </c>
      <c r="M106" s="3">
        <f>SUM(C106:L106)</f>
        <v>194</v>
      </c>
    </row>
    <row r="107" spans="1:13" ht="12.75">
      <c r="A107">
        <v>44</v>
      </c>
      <c r="B107" s="2" t="s">
        <v>4</v>
      </c>
      <c r="C107" s="4">
        <v>14</v>
      </c>
      <c r="D107" s="4">
        <v>26</v>
      </c>
      <c r="E107" s="4">
        <v>36</v>
      </c>
      <c r="F107" s="4">
        <v>16</v>
      </c>
      <c r="G107" s="4">
        <v>20</v>
      </c>
      <c r="H107" s="4">
        <v>8</v>
      </c>
      <c r="I107" s="4">
        <v>4</v>
      </c>
      <c r="J107" s="4">
        <v>0</v>
      </c>
      <c r="K107" s="4">
        <v>43</v>
      </c>
      <c r="L107" s="4">
        <v>0</v>
      </c>
      <c r="M107" s="3">
        <f>SUM(C107:L107)</f>
        <v>167</v>
      </c>
    </row>
    <row r="108" spans="1:13" ht="12.75">
      <c r="A108">
        <v>45</v>
      </c>
      <c r="B108" s="2" t="s">
        <v>3</v>
      </c>
      <c r="C108" s="4">
        <v>109</v>
      </c>
      <c r="D108" s="4">
        <v>115</v>
      </c>
      <c r="E108" s="4">
        <v>8</v>
      </c>
      <c r="F108" s="4">
        <v>40</v>
      </c>
      <c r="G108" s="4">
        <v>231</v>
      </c>
      <c r="H108" s="4">
        <v>44</v>
      </c>
      <c r="I108" s="4">
        <v>11</v>
      </c>
      <c r="J108" s="4">
        <v>40</v>
      </c>
      <c r="K108" s="4">
        <v>275</v>
      </c>
      <c r="L108" s="4">
        <v>134</v>
      </c>
      <c r="M108" s="3">
        <f>SUM(C108:L108)</f>
        <v>1007</v>
      </c>
    </row>
    <row r="109" spans="1:13" ht="12.75">
      <c r="A109">
        <v>46</v>
      </c>
      <c r="B109" s="2" t="s">
        <v>2</v>
      </c>
      <c r="C109" s="4">
        <v>102</v>
      </c>
      <c r="D109" s="4">
        <v>151</v>
      </c>
      <c r="E109" s="4">
        <v>101</v>
      </c>
      <c r="F109" s="4">
        <v>82</v>
      </c>
      <c r="G109" s="4">
        <v>132</v>
      </c>
      <c r="H109" s="4">
        <v>96</v>
      </c>
      <c r="I109" s="4">
        <v>77</v>
      </c>
      <c r="J109" s="4">
        <v>129</v>
      </c>
      <c r="K109" s="4">
        <v>117</v>
      </c>
      <c r="L109" s="4">
        <v>215</v>
      </c>
      <c r="M109" s="3">
        <f>SUM(C109:L109)</f>
        <v>1202</v>
      </c>
    </row>
    <row r="110" ht="12.75">
      <c r="B110" s="2"/>
    </row>
    <row r="111" spans="2:13" ht="12.75">
      <c r="B111" s="2" t="s">
        <v>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>
      <c r="B112" s="2" t="s">
        <v>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</sheetData>
  <sheetProtection/>
  <printOptions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achen</dc:creator>
  <cp:keywords/>
  <dc:description/>
  <cp:lastModifiedBy>achen</cp:lastModifiedBy>
  <dcterms:created xsi:type="dcterms:W3CDTF">2008-10-06T20:03:28Z</dcterms:created>
  <dcterms:modified xsi:type="dcterms:W3CDTF">2008-10-06T20:03:38Z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