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<sst xmlns="http://schemas.openxmlformats.org/spreadsheetml/2006/main" count="65" uniqueCount="50">
  <si>
    <t>Table 3A. COMPARISON OF TOTAL AND SINGLE FAMILY HOUSING AUTHORIZED FOR CONSTRUCTION:  2003 AND 2002</t>
  </si>
  <si>
    <t>Percent</t>
  </si>
  <si>
    <t>Change</t>
  </si>
  <si>
    <t>County Rank</t>
  </si>
  <si>
    <t>State Percent</t>
  </si>
  <si>
    <t>Single</t>
  </si>
  <si>
    <t>Total</t>
  </si>
  <si>
    <t>Family</t>
  </si>
  <si>
    <t>Net</t>
  </si>
  <si>
    <t>Maryland</t>
  </si>
  <si>
    <t>OLD SUBURBAN COUNTIES</t>
  </si>
  <si>
    <t>NEW SUBURBAN COUNTIES</t>
  </si>
  <si>
    <t>BALTIMORE CITY</t>
  </si>
  <si>
    <t>STATE BALANCE</t>
  </si>
  <si>
    <t>METROPOLITAN COUNTIES</t>
  </si>
  <si>
    <t>NON METROPOLITAN COUNTIES</t>
  </si>
  <si>
    <t>BALTIMORE REGION</t>
  </si>
  <si>
    <t>ANNE ARUNDEL</t>
  </si>
  <si>
    <t>BALTIMORE COUNTY</t>
  </si>
  <si>
    <t>CARROLL</t>
  </si>
  <si>
    <t>HARFORD</t>
  </si>
  <si>
    <t>HOWARD</t>
  </si>
  <si>
    <t>SUBURBAN WASHINGTON</t>
  </si>
  <si>
    <t>FREDERICK</t>
  </si>
  <si>
    <t>MONTGOMERY</t>
  </si>
  <si>
    <t>PRINCE GEORGE'S</t>
  </si>
  <si>
    <t>SOUTHERN MARYLAND</t>
  </si>
  <si>
    <t>CALVERT</t>
  </si>
  <si>
    <t>CHARLES</t>
  </si>
  <si>
    <t>ST. MARY'S</t>
  </si>
  <si>
    <t>WESTERN MARYLAND</t>
  </si>
  <si>
    <t>ALLEGANY</t>
  </si>
  <si>
    <t>GARRETT</t>
  </si>
  <si>
    <t>WASHINGTON</t>
  </si>
  <si>
    <t>UPPER EASTERN SHORE</t>
  </si>
  <si>
    <t>CAROLINE</t>
  </si>
  <si>
    <t>CECIL</t>
  </si>
  <si>
    <t>KENT</t>
  </si>
  <si>
    <t>QUEEN ANNE'S</t>
  </si>
  <si>
    <t>TALBOT</t>
  </si>
  <si>
    <t>LOWER EASTERN SHORE</t>
  </si>
  <si>
    <t>DORCHESTER</t>
  </si>
  <si>
    <t>SOMERSET</t>
  </si>
  <si>
    <t>WICOMICO</t>
  </si>
  <si>
    <t>WORCESTER</t>
  </si>
  <si>
    <t>Prepared by MD Department of Planning. Strategic Development. Planning Data Services. May 2004.</t>
  </si>
  <si>
    <t xml:space="preserve">SOURCE:  U. S. Department of Commerce.  Bureau of the Census. Reported and Imputed Data.  </t>
  </si>
  <si>
    <t>JURISDICTION</t>
  </si>
  <si>
    <t xml:space="preserve">  Total Housing Units</t>
  </si>
  <si>
    <t xml:space="preserve"> Single Family Housing Units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</si>
</sst>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Font="1" applyBorder="1" applyAlignment="1">
      <alignment/>
    </xf>
    <xf numFmtId="3" fontId="0" fillId="0" borderId="4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 horizontal="center"/>
    </xf>
    <xf numFmtId="10" fontId="0" fillId="0" borderId="5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/>
    </xf>
    <xf numFmtId="10" fontId="0" fillId="0" borderId="7" xfId="0" applyNumberFormat="1" applyFont="1" applyBorder="1" applyAlignment="1">
      <alignment/>
    </xf>
    <xf numFmtId="10" fontId="0" fillId="0" borderId="7" xfId="0" applyNumberFormat="1" applyFont="1" applyBorder="1" applyAlignment="1">
      <alignment horizontal="center"/>
    </xf>
    <xf numFmtId="10" fontId="0" fillId="0" borderId="8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right"/>
    </xf>
    <xf numFmtId="10" fontId="0" fillId="0" borderId="0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10" fontId="0" fillId="0" borderId="7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/>
    </xf>
    <xf numFmtId="10" fontId="0" fillId="0" borderId="5" xfId="0" applyNumberFormat="1" applyFont="1" applyBorder="1" applyAlignment="1">
      <alignment/>
    </xf>
    <xf numFmtId="41" fontId="0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41" fontId="0" fillId="0" borderId="4" xfId="0" applyNumberFormat="1" applyBorder="1" applyAlignment="1">
      <alignment/>
    </xf>
    <xf numFmtId="41" fontId="0" fillId="0" borderId="6" xfId="0" applyNumberFormat="1" applyBorder="1" applyAlignment="1">
      <alignment/>
    </xf>
    <xf numFmtId="41" fontId="0" fillId="0" borderId="7" xfId="0" applyNumberFormat="1" applyBorder="1" applyAlignment="1">
      <alignment/>
    </xf>
    <xf numFmtId="10" fontId="0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T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30.421875" style="0" bestFit="1" customWidth="1"/>
    <col min="11" max="12" width="7.7109375" style="0" customWidth="1"/>
    <col min="13" max="14" width="8.28125" style="0" customWidth="1"/>
    <col min="17" max="18" width="7.7109375" style="0" customWidth="1"/>
    <col min="19" max="20" width="8.28125" style="0" customWidth="1"/>
  </cols>
  <sheetData>
    <row r="1" spans="2:14" ht="15.75">
      <c r="B1" s="1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20" ht="15.75">
      <c r="B4" s="50"/>
      <c r="C4" s="60"/>
      <c r="D4" s="64">
        <v>2003</v>
      </c>
      <c r="E4" s="61"/>
      <c r="F4" s="66"/>
      <c r="G4" s="64">
        <v>2002</v>
      </c>
      <c r="H4" s="62"/>
      <c r="I4" s="13" t="s">
        <v>48</v>
      </c>
      <c r="J4" s="14"/>
      <c r="K4" s="14"/>
      <c r="L4" s="14"/>
      <c r="M4" s="14"/>
      <c r="N4" s="15"/>
      <c r="O4" s="13" t="s">
        <v>49</v>
      </c>
      <c r="P4" s="14"/>
      <c r="Q4" s="14"/>
      <c r="R4" s="14"/>
      <c r="S4" s="14"/>
      <c r="T4" s="15"/>
    </row>
    <row r="5" spans="2:20" ht="15.75">
      <c r="B5" s="51"/>
      <c r="C5" s="63"/>
      <c r="D5" s="64"/>
      <c r="E5" s="64" t="s">
        <v>1</v>
      </c>
      <c r="F5" s="63"/>
      <c r="G5" s="64"/>
      <c r="H5" s="65" t="s">
        <v>1</v>
      </c>
      <c r="I5" s="39" t="s">
        <v>2</v>
      </c>
      <c r="J5" s="40"/>
      <c r="K5" s="39" t="s">
        <v>3</v>
      </c>
      <c r="L5" s="41"/>
      <c r="M5" s="40" t="s">
        <v>4</v>
      </c>
      <c r="N5" s="41"/>
      <c r="O5" s="39" t="s">
        <v>2</v>
      </c>
      <c r="P5" s="40"/>
      <c r="Q5" s="39" t="s">
        <v>3</v>
      </c>
      <c r="R5" s="41"/>
      <c r="S5" s="40" t="s">
        <v>4</v>
      </c>
      <c r="T5" s="41"/>
    </row>
    <row r="6" spans="2:20" ht="15.75">
      <c r="B6" s="51"/>
      <c r="C6" s="19"/>
      <c r="D6" s="20" t="s">
        <v>5</v>
      </c>
      <c r="E6" s="20" t="s">
        <v>5</v>
      </c>
      <c r="F6" s="19"/>
      <c r="G6" s="20" t="s">
        <v>5</v>
      </c>
      <c r="H6" s="21" t="s">
        <v>5</v>
      </c>
      <c r="I6" s="16"/>
      <c r="J6" s="17"/>
      <c r="K6" s="22"/>
      <c r="L6" s="18"/>
      <c r="M6" s="7"/>
      <c r="N6" s="18"/>
      <c r="O6" s="16"/>
      <c r="P6" s="17"/>
      <c r="Q6" s="22"/>
      <c r="R6" s="18"/>
      <c r="S6" s="7"/>
      <c r="T6" s="18"/>
    </row>
    <row r="7" spans="2:20" ht="12.75">
      <c r="B7" s="52" t="s">
        <v>47</v>
      </c>
      <c r="C7" s="42" t="s">
        <v>6</v>
      </c>
      <c r="D7" s="43" t="s">
        <v>7</v>
      </c>
      <c r="E7" s="43" t="s">
        <v>7</v>
      </c>
      <c r="F7" s="42" t="s">
        <v>6</v>
      </c>
      <c r="G7" s="43" t="s">
        <v>7</v>
      </c>
      <c r="H7" s="44" t="s">
        <v>7</v>
      </c>
      <c r="I7" s="42" t="s">
        <v>8</v>
      </c>
      <c r="J7" s="43" t="s">
        <v>1</v>
      </c>
      <c r="K7" s="42">
        <v>2003</v>
      </c>
      <c r="L7" s="44">
        <v>2002</v>
      </c>
      <c r="M7" s="43">
        <v>2003</v>
      </c>
      <c r="N7" s="44">
        <v>2002</v>
      </c>
      <c r="O7" s="42" t="s">
        <v>8</v>
      </c>
      <c r="P7" s="43" t="s">
        <v>1</v>
      </c>
      <c r="Q7" s="42">
        <v>2003</v>
      </c>
      <c r="R7" s="44">
        <v>2002</v>
      </c>
      <c r="S7" s="43">
        <v>2003</v>
      </c>
      <c r="T7" s="44">
        <v>2002</v>
      </c>
    </row>
    <row r="8" spans="2:20" ht="12.75">
      <c r="B8" s="76"/>
      <c r="C8" s="2"/>
      <c r="D8" s="2"/>
      <c r="E8" s="2"/>
      <c r="F8" s="19"/>
      <c r="G8" s="20"/>
      <c r="H8" s="21"/>
      <c r="I8" s="19"/>
      <c r="J8" s="20"/>
      <c r="K8" s="19"/>
      <c r="L8" s="21"/>
      <c r="M8" s="20"/>
      <c r="N8" s="21"/>
      <c r="O8" s="22"/>
      <c r="P8" s="7"/>
      <c r="Q8" s="22"/>
      <c r="R8" s="18"/>
      <c r="S8" s="7"/>
      <c r="T8" s="18"/>
    </row>
    <row r="9" spans="2:20" ht="12.75">
      <c r="B9" s="53" t="s">
        <v>9</v>
      </c>
      <c r="C9" s="4">
        <v>29914</v>
      </c>
      <c r="D9" s="4">
        <v>23398</v>
      </c>
      <c r="E9" s="5">
        <f>(D9/C9)</f>
        <v>0.7821755699672395</v>
      </c>
      <c r="F9" s="23">
        <f>SUM(F11:F14)</f>
        <v>29293</v>
      </c>
      <c r="G9" s="6">
        <f>SUM(G11:G14)</f>
        <v>24004</v>
      </c>
      <c r="H9" s="67">
        <f>(G9/F9)</f>
        <v>0.819444918581231</v>
      </c>
      <c r="I9" s="31">
        <f>(C9-F9)</f>
        <v>621</v>
      </c>
      <c r="J9" s="32">
        <f>(I9/F9)</f>
        <v>0.02119960400095586</v>
      </c>
      <c r="K9" s="19"/>
      <c r="L9" s="21"/>
      <c r="M9" s="25">
        <f>(C9/C$9)</f>
        <v>1</v>
      </c>
      <c r="N9" s="26">
        <f>(F9/F$9)</f>
        <v>1</v>
      </c>
      <c r="O9" s="23">
        <f>(D9-G9)</f>
        <v>-606</v>
      </c>
      <c r="P9" s="24">
        <f>(O9/G9)</f>
        <v>-0.025245792367938676</v>
      </c>
      <c r="Q9" s="22"/>
      <c r="R9" s="18"/>
      <c r="S9" s="25">
        <f>(D9/D$9)</f>
        <v>1</v>
      </c>
      <c r="T9" s="26">
        <f>(G9/G$9)</f>
        <v>1</v>
      </c>
    </row>
    <row r="10" spans="2:20" ht="12.75">
      <c r="B10" s="53"/>
      <c r="C10" s="2"/>
      <c r="D10" s="2"/>
      <c r="E10" s="2"/>
      <c r="F10" s="19"/>
      <c r="G10" s="20"/>
      <c r="H10" s="21"/>
      <c r="I10" s="33"/>
      <c r="J10" s="34"/>
      <c r="K10" s="19"/>
      <c r="L10" s="21"/>
      <c r="M10" s="20"/>
      <c r="N10" s="21"/>
      <c r="O10" s="22"/>
      <c r="P10" s="7"/>
      <c r="Q10" s="22"/>
      <c r="R10" s="18"/>
      <c r="S10" s="7"/>
      <c r="T10" s="18"/>
    </row>
    <row r="11" spans="2:20" ht="12.75">
      <c r="B11" s="54" t="s">
        <v>10</v>
      </c>
      <c r="C11" s="6">
        <v>12966</v>
      </c>
      <c r="D11" s="6">
        <v>9072</v>
      </c>
      <c r="E11" s="5">
        <f>(D11/C11)</f>
        <v>0.6996760758907913</v>
      </c>
      <c r="F11" s="23">
        <v>12641</v>
      </c>
      <c r="G11" s="6">
        <v>9361</v>
      </c>
      <c r="H11" s="67">
        <f>(G11/F11)</f>
        <v>0.7405268570524484</v>
      </c>
      <c r="I11" s="31">
        <f>(C11-F11)</f>
        <v>325</v>
      </c>
      <c r="J11" s="32">
        <f>(I11/F11)</f>
        <v>0.025709991298156792</v>
      </c>
      <c r="K11" s="22"/>
      <c r="L11" s="18"/>
      <c r="M11" s="25">
        <f>(C11/C$9)</f>
        <v>0.4334425352677676</v>
      </c>
      <c r="N11" s="26">
        <f>(F11/F$9)</f>
        <v>0.4315365445669614</v>
      </c>
      <c r="O11" s="23">
        <f>(D11-G11)</f>
        <v>-289</v>
      </c>
      <c r="P11" s="24">
        <f>(O11/G11)</f>
        <v>-0.030872770003204784</v>
      </c>
      <c r="Q11" s="22"/>
      <c r="R11" s="18"/>
      <c r="S11" s="25">
        <f>(D11/D$9)</f>
        <v>0.3877254466193692</v>
      </c>
      <c r="T11" s="26">
        <f>(G11/G$9)</f>
        <v>0.38997667055490753</v>
      </c>
    </row>
    <row r="12" spans="2:20" ht="12.75">
      <c r="B12" s="54" t="s">
        <v>11</v>
      </c>
      <c r="C12" s="6">
        <v>10893</v>
      </c>
      <c r="D12" s="6">
        <v>9516</v>
      </c>
      <c r="E12" s="5">
        <f>(D12/C12)</f>
        <v>0.873588543101074</v>
      </c>
      <c r="F12" s="23">
        <v>11491</v>
      </c>
      <c r="G12" s="6">
        <v>10520</v>
      </c>
      <c r="H12" s="67">
        <f>(G12/F12)</f>
        <v>0.9154990862414063</v>
      </c>
      <c r="I12" s="31">
        <f>(C12-F12)</f>
        <v>-598</v>
      </c>
      <c r="J12" s="32">
        <f>(I12/F12)</f>
        <v>-0.05204072752588983</v>
      </c>
      <c r="K12" s="22"/>
      <c r="L12" s="18"/>
      <c r="M12" s="25">
        <f>(C12/C$9)</f>
        <v>0.3641438791201444</v>
      </c>
      <c r="N12" s="26">
        <f>(F12/F$9)</f>
        <v>0.39227801863926537</v>
      </c>
      <c r="O12" s="23">
        <f>(D12-G12)</f>
        <v>-1004</v>
      </c>
      <c r="P12" s="24">
        <f>(O12/G12)</f>
        <v>-0.09543726235741445</v>
      </c>
      <c r="Q12" s="22"/>
      <c r="R12" s="18"/>
      <c r="S12" s="25">
        <f>(D12/D$9)</f>
        <v>0.40670142747243354</v>
      </c>
      <c r="T12" s="26">
        <f>(G12/G$9)</f>
        <v>0.4382602899516747</v>
      </c>
    </row>
    <row r="13" spans="2:20" ht="12.75">
      <c r="B13" s="54" t="s">
        <v>12</v>
      </c>
      <c r="C13" s="8">
        <v>695</v>
      </c>
      <c r="D13" s="8">
        <v>206</v>
      </c>
      <c r="E13" s="5">
        <f>(D13/C13)</f>
        <v>0.29640287769784174</v>
      </c>
      <c r="F13" s="68">
        <v>293</v>
      </c>
      <c r="G13" s="8">
        <v>181</v>
      </c>
      <c r="H13" s="67">
        <f>(G13/F13)</f>
        <v>0.6177474402730375</v>
      </c>
      <c r="I13" s="31">
        <f>(C13-F13)</f>
        <v>402</v>
      </c>
      <c r="J13" s="32">
        <f>(I13/F13)</f>
        <v>1.372013651877133</v>
      </c>
      <c r="K13" s="22"/>
      <c r="L13" s="18"/>
      <c r="M13" s="25">
        <f>(C13/C$9)</f>
        <v>0.023233268703617034</v>
      </c>
      <c r="N13" s="26">
        <f>(F13/F$9)</f>
        <v>0.010002389649404295</v>
      </c>
      <c r="O13" s="23">
        <f>(D13-G13)</f>
        <v>25</v>
      </c>
      <c r="P13" s="24">
        <f>(O13/G13)</f>
        <v>0.13812154696132597</v>
      </c>
      <c r="Q13" s="22"/>
      <c r="R13" s="18"/>
      <c r="S13" s="25">
        <f>(D13/D$9)</f>
        <v>0.008804171296692025</v>
      </c>
      <c r="T13" s="26">
        <f>(G13/G$9)</f>
        <v>0.007540409931678054</v>
      </c>
    </row>
    <row r="14" spans="2:20" ht="12.75">
      <c r="B14" s="54" t="s">
        <v>13</v>
      </c>
      <c r="C14" s="6">
        <v>5360</v>
      </c>
      <c r="D14" s="6">
        <v>4604</v>
      </c>
      <c r="E14" s="5">
        <f>(D14/C14)</f>
        <v>0.858955223880597</v>
      </c>
      <c r="F14" s="23">
        <v>4868</v>
      </c>
      <c r="G14" s="6">
        <v>3942</v>
      </c>
      <c r="H14" s="67">
        <f>(G14/F14)</f>
        <v>0.8097781429745275</v>
      </c>
      <c r="I14" s="31">
        <f>(C14-F14)</f>
        <v>492</v>
      </c>
      <c r="J14" s="32">
        <f>(I14/F14)</f>
        <v>0.10106820049301561</v>
      </c>
      <c r="K14" s="22"/>
      <c r="L14" s="18"/>
      <c r="M14" s="25">
        <f>(C14/C$9)</f>
        <v>0.17918031690847094</v>
      </c>
      <c r="N14" s="26">
        <f>(F14/F$9)</f>
        <v>0.16618304714436896</v>
      </c>
      <c r="O14" s="23">
        <f>(D14-G14)</f>
        <v>662</v>
      </c>
      <c r="P14" s="24">
        <f>(O14/G14)</f>
        <v>0.16793505834601724</v>
      </c>
      <c r="Q14" s="22"/>
      <c r="R14" s="18"/>
      <c r="S14" s="25">
        <f>(D14/D$9)</f>
        <v>0.19676895461150526</v>
      </c>
      <c r="T14" s="26">
        <f>(G14/G$9)</f>
        <v>0.16422262956173972</v>
      </c>
    </row>
    <row r="15" spans="2:20" ht="12.75">
      <c r="B15" s="54"/>
      <c r="F15" s="69"/>
      <c r="G15" s="70"/>
      <c r="H15" s="71"/>
      <c r="I15" s="35"/>
      <c r="J15" s="36"/>
      <c r="K15" s="22"/>
      <c r="L15" s="18"/>
      <c r="M15" s="7"/>
      <c r="N15" s="18"/>
      <c r="O15" s="22"/>
      <c r="P15" s="7"/>
      <c r="Q15" s="22"/>
      <c r="R15" s="18"/>
      <c r="S15" s="7"/>
      <c r="T15" s="18"/>
    </row>
    <row r="16" spans="2:20" ht="12.75">
      <c r="B16" s="55" t="s">
        <v>14</v>
      </c>
      <c r="C16" s="6">
        <v>25970</v>
      </c>
      <c r="D16" s="6">
        <v>20033</v>
      </c>
      <c r="E16" s="5">
        <v>0.7713900654601463</v>
      </c>
      <c r="F16" s="23">
        <v>24849</v>
      </c>
      <c r="G16" s="6">
        <v>20317</v>
      </c>
      <c r="H16" s="67">
        <f>(G16/F16)</f>
        <v>0.817618415227977</v>
      </c>
      <c r="I16" s="31">
        <f>(C16-F16)</f>
        <v>1121</v>
      </c>
      <c r="J16" s="32">
        <f>(I16/F16)</f>
        <v>0.04511247937542758</v>
      </c>
      <c r="K16" s="22"/>
      <c r="L16" s="18"/>
      <c r="M16" s="25">
        <f>(C16/C$9)</f>
        <v>0.8681553787524237</v>
      </c>
      <c r="N16" s="26">
        <f>(F16/F$9)</f>
        <v>0.8482914006759295</v>
      </c>
      <c r="O16" s="23">
        <f>(D16-G16)</f>
        <v>-284</v>
      </c>
      <c r="P16" s="24">
        <f>(O16/G16)</f>
        <v>-0.013978441699069744</v>
      </c>
      <c r="Q16" s="22"/>
      <c r="R16" s="18"/>
      <c r="S16" s="25">
        <f>(D16/D$9)</f>
        <v>0.856184289255492</v>
      </c>
      <c r="T16" s="26">
        <f>(G16/G$9)</f>
        <v>0.8464005999000167</v>
      </c>
    </row>
    <row r="17" spans="2:20" ht="12.75">
      <c r="B17" s="55" t="s">
        <v>15</v>
      </c>
      <c r="C17" s="6">
        <v>3944</v>
      </c>
      <c r="D17" s="6">
        <v>3365</v>
      </c>
      <c r="E17" s="5">
        <v>0.8531947261663286</v>
      </c>
      <c r="F17" s="23">
        <v>4444</v>
      </c>
      <c r="G17" s="6">
        <v>3687</v>
      </c>
      <c r="H17" s="67">
        <f>(G17/F17)</f>
        <v>0.8296579657965797</v>
      </c>
      <c r="I17" s="31">
        <f>(C17-F17)</f>
        <v>-500</v>
      </c>
      <c r="J17" s="32">
        <f>(I17/F17)</f>
        <v>-0.11251125112511251</v>
      </c>
      <c r="K17" s="22"/>
      <c r="L17" s="18"/>
      <c r="M17" s="25">
        <f>(C17/C$9)</f>
        <v>0.1318446212475764</v>
      </c>
      <c r="N17" s="26">
        <f>(F17/F$9)</f>
        <v>0.1517085993240706</v>
      </c>
      <c r="O17" s="23">
        <f>(D17-G17)</f>
        <v>-322</v>
      </c>
      <c r="P17" s="24">
        <f>(O17/G17)</f>
        <v>-0.08733387577976674</v>
      </c>
      <c r="Q17" s="22"/>
      <c r="R17" s="18"/>
      <c r="S17" s="25">
        <f>(D17/D$9)</f>
        <v>0.14381571074450808</v>
      </c>
      <c r="T17" s="26">
        <f>(G17/G$9)</f>
        <v>0.15359940009998332</v>
      </c>
    </row>
    <row r="18" spans="2:20" ht="12.75">
      <c r="B18" s="56"/>
      <c r="C18" s="6"/>
      <c r="D18" s="6"/>
      <c r="E18" s="3"/>
      <c r="F18" s="23"/>
      <c r="G18" s="6"/>
      <c r="H18" s="18"/>
      <c r="I18" s="35"/>
      <c r="J18" s="36"/>
      <c r="K18" s="22"/>
      <c r="L18" s="18"/>
      <c r="M18" s="7"/>
      <c r="N18" s="18"/>
      <c r="O18" s="22"/>
      <c r="P18" s="7"/>
      <c r="Q18" s="22"/>
      <c r="R18" s="18"/>
      <c r="S18" s="7"/>
      <c r="T18" s="18"/>
    </row>
    <row r="19" spans="2:20" ht="12.75">
      <c r="B19" s="56"/>
      <c r="C19" s="8"/>
      <c r="D19" s="8"/>
      <c r="E19" s="3"/>
      <c r="F19" s="68"/>
      <c r="G19" s="8"/>
      <c r="H19" s="18"/>
      <c r="I19" s="35"/>
      <c r="J19" s="36"/>
      <c r="K19" s="22"/>
      <c r="L19" s="18"/>
      <c r="M19" s="7"/>
      <c r="N19" s="18"/>
      <c r="O19" s="22"/>
      <c r="P19" s="7"/>
      <c r="Q19" s="22"/>
      <c r="R19" s="18"/>
      <c r="S19" s="7"/>
      <c r="T19" s="18"/>
    </row>
    <row r="20" spans="2:20" ht="12.75">
      <c r="B20" s="56" t="s">
        <v>16</v>
      </c>
      <c r="C20" s="9">
        <v>10815</v>
      </c>
      <c r="D20" s="9">
        <v>7998</v>
      </c>
      <c r="E20" s="5">
        <v>0.7395284327323163</v>
      </c>
      <c r="F20" s="72">
        <v>10442</v>
      </c>
      <c r="G20" s="10">
        <v>8802</v>
      </c>
      <c r="H20" s="67">
        <f aca="true" t="shared" si="0" ref="H20:H26">(G20/F20)</f>
        <v>0.8429419651407777</v>
      </c>
      <c r="I20" s="31">
        <f aca="true" t="shared" si="1" ref="I20:I26">(C20-F20)</f>
        <v>373</v>
      </c>
      <c r="J20" s="32">
        <f aca="true" t="shared" si="2" ref="J20:J26">(I20/F20)</f>
        <v>0.03572112622103046</v>
      </c>
      <c r="K20" s="22"/>
      <c r="L20" s="18"/>
      <c r="M20" s="25">
        <f aca="true" t="shared" si="3" ref="M20:M26">(C20/C$9)</f>
        <v>0.36153640435916296</v>
      </c>
      <c r="N20" s="26">
        <f aca="true" t="shared" si="4" ref="N20:N26">(F20/F$9)</f>
        <v>0.35646741542348004</v>
      </c>
      <c r="O20" s="23">
        <f aca="true" t="shared" si="5" ref="O20:O26">(D20-G20)</f>
        <v>-804</v>
      </c>
      <c r="P20" s="24">
        <f aca="true" t="shared" si="6" ref="P20:P26">(O20/G20)</f>
        <v>-0.09134287661895024</v>
      </c>
      <c r="Q20" s="22"/>
      <c r="R20" s="18"/>
      <c r="S20" s="25">
        <f aca="true" t="shared" si="7" ref="S20:S26">(D20/D$9)</f>
        <v>0.34182408752884863</v>
      </c>
      <c r="T20" s="26">
        <f aca="true" t="shared" si="8" ref="T20:T26">(G20/G$9)</f>
        <v>0.3666888851858024</v>
      </c>
    </row>
    <row r="21" spans="2:20" ht="12.75">
      <c r="B21" s="57" t="s">
        <v>17</v>
      </c>
      <c r="C21" s="9">
        <v>3001</v>
      </c>
      <c r="D21" s="9">
        <v>2164</v>
      </c>
      <c r="E21" s="5">
        <v>0.7210929690103299</v>
      </c>
      <c r="F21" s="72">
        <v>2359</v>
      </c>
      <c r="G21" s="10">
        <v>2026</v>
      </c>
      <c r="H21" s="67">
        <f t="shared" si="0"/>
        <v>0.8588384908859686</v>
      </c>
      <c r="I21" s="31">
        <f t="shared" si="1"/>
        <v>642</v>
      </c>
      <c r="J21" s="32">
        <f t="shared" si="2"/>
        <v>0.2721492157693938</v>
      </c>
      <c r="K21" s="45">
        <v>2</v>
      </c>
      <c r="L21" s="46">
        <v>4</v>
      </c>
      <c r="M21" s="25">
        <f t="shared" si="3"/>
        <v>0.10032091997058233</v>
      </c>
      <c r="N21" s="26">
        <f t="shared" si="4"/>
        <v>0.08053118492472604</v>
      </c>
      <c r="O21" s="23">
        <f t="shared" si="5"/>
        <v>138</v>
      </c>
      <c r="P21" s="24">
        <f t="shared" si="6"/>
        <v>0.06811451135241856</v>
      </c>
      <c r="Q21" s="45">
        <v>3</v>
      </c>
      <c r="R21" s="46">
        <v>3</v>
      </c>
      <c r="S21" s="25">
        <f t="shared" si="7"/>
        <v>0.09248653731088127</v>
      </c>
      <c r="T21" s="26">
        <f t="shared" si="8"/>
        <v>0.08440259956673887</v>
      </c>
    </row>
    <row r="22" spans="2:20" ht="12.75">
      <c r="B22" s="57" t="s">
        <v>18</v>
      </c>
      <c r="C22" s="9">
        <v>2599</v>
      </c>
      <c r="D22" s="9">
        <v>1761</v>
      </c>
      <c r="E22" s="5">
        <v>0.6775682954982686</v>
      </c>
      <c r="F22" s="72">
        <v>2706</v>
      </c>
      <c r="G22" s="10">
        <v>1941</v>
      </c>
      <c r="H22" s="67">
        <f t="shared" si="0"/>
        <v>0.7172949002217295</v>
      </c>
      <c r="I22" s="31">
        <f t="shared" si="1"/>
        <v>-107</v>
      </c>
      <c r="J22" s="32">
        <f t="shared" si="2"/>
        <v>-0.03954175905395418</v>
      </c>
      <c r="K22" s="45">
        <v>4</v>
      </c>
      <c r="L22" s="47">
        <v>2</v>
      </c>
      <c r="M22" s="25">
        <f t="shared" si="3"/>
        <v>0.08688239620244702</v>
      </c>
      <c r="N22" s="26">
        <f t="shared" si="4"/>
        <v>0.09237701840030041</v>
      </c>
      <c r="O22" s="23">
        <f t="shared" si="5"/>
        <v>-180</v>
      </c>
      <c r="P22" s="24">
        <f t="shared" si="6"/>
        <v>-0.09273570324574962</v>
      </c>
      <c r="Q22" s="45">
        <v>5</v>
      </c>
      <c r="R22" s="47">
        <v>4</v>
      </c>
      <c r="S22" s="25">
        <f t="shared" si="7"/>
        <v>0.0752628429780323</v>
      </c>
      <c r="T22" s="26">
        <f t="shared" si="8"/>
        <v>0.08086152307948676</v>
      </c>
    </row>
    <row r="23" spans="2:20" ht="12.75">
      <c r="B23" s="57" t="s">
        <v>19</v>
      </c>
      <c r="C23" s="9">
        <v>1065</v>
      </c>
      <c r="D23" s="9">
        <v>1005</v>
      </c>
      <c r="E23" s="5">
        <v>0.9436619718309859</v>
      </c>
      <c r="F23" s="72">
        <v>1654</v>
      </c>
      <c r="G23" s="10">
        <v>1499</v>
      </c>
      <c r="H23" s="67">
        <f t="shared" si="0"/>
        <v>0.9062877871825876</v>
      </c>
      <c r="I23" s="31">
        <f t="shared" si="1"/>
        <v>-589</v>
      </c>
      <c r="J23" s="32">
        <f t="shared" si="2"/>
        <v>-0.3561064087061669</v>
      </c>
      <c r="K23" s="45">
        <v>13</v>
      </c>
      <c r="L23" s="47">
        <v>6</v>
      </c>
      <c r="M23" s="25">
        <f t="shared" si="3"/>
        <v>0.035602059236477905</v>
      </c>
      <c r="N23" s="26">
        <f t="shared" si="4"/>
        <v>0.056464001638616736</v>
      </c>
      <c r="O23" s="23">
        <f t="shared" si="5"/>
        <v>-494</v>
      </c>
      <c r="P23" s="24">
        <f t="shared" si="6"/>
        <v>-0.3295530353569046</v>
      </c>
      <c r="Q23" s="45">
        <v>9</v>
      </c>
      <c r="R23" s="47">
        <v>6</v>
      </c>
      <c r="S23" s="25">
        <f t="shared" si="7"/>
        <v>0.04295238909308488</v>
      </c>
      <c r="T23" s="26">
        <f t="shared" si="8"/>
        <v>0.0624479253457757</v>
      </c>
    </row>
    <row r="24" spans="2:20" ht="12.75">
      <c r="B24" s="57" t="s">
        <v>20</v>
      </c>
      <c r="C24" s="9">
        <v>1976</v>
      </c>
      <c r="D24" s="9">
        <v>1852</v>
      </c>
      <c r="E24" s="5">
        <v>0.937246963562753</v>
      </c>
      <c r="F24" s="72">
        <v>1883</v>
      </c>
      <c r="G24" s="10">
        <v>1814</v>
      </c>
      <c r="H24" s="67">
        <f t="shared" si="0"/>
        <v>0.9633563462559745</v>
      </c>
      <c r="I24" s="31">
        <f t="shared" si="1"/>
        <v>93</v>
      </c>
      <c r="J24" s="32">
        <f t="shared" si="2"/>
        <v>0.04938927243759957</v>
      </c>
      <c r="K24" s="45">
        <v>5</v>
      </c>
      <c r="L24" s="47">
        <v>5</v>
      </c>
      <c r="M24" s="25">
        <f t="shared" si="3"/>
        <v>0.0660560272781975</v>
      </c>
      <c r="N24" s="26">
        <f t="shared" si="4"/>
        <v>0.06428156897552316</v>
      </c>
      <c r="O24" s="23">
        <f t="shared" si="5"/>
        <v>38</v>
      </c>
      <c r="P24" s="24">
        <f t="shared" si="6"/>
        <v>0.020948180815876516</v>
      </c>
      <c r="Q24" s="45">
        <v>4</v>
      </c>
      <c r="R24" s="47">
        <v>5</v>
      </c>
      <c r="S24" s="25">
        <f t="shared" si="7"/>
        <v>0.07915206427899821</v>
      </c>
      <c r="T24" s="26">
        <f t="shared" si="8"/>
        <v>0.07557073821029828</v>
      </c>
    </row>
    <row r="25" spans="2:20" ht="12.75">
      <c r="B25" s="57" t="s">
        <v>21</v>
      </c>
      <c r="C25" s="9">
        <v>1479</v>
      </c>
      <c r="D25" s="9">
        <v>1010</v>
      </c>
      <c r="E25" s="5">
        <v>0.68289384719405</v>
      </c>
      <c r="F25" s="72">
        <v>1547</v>
      </c>
      <c r="G25" s="10">
        <v>1341</v>
      </c>
      <c r="H25" s="67">
        <f t="shared" si="0"/>
        <v>0.8668390433096316</v>
      </c>
      <c r="I25" s="31">
        <f t="shared" si="1"/>
        <v>-68</v>
      </c>
      <c r="J25" s="32">
        <f t="shared" si="2"/>
        <v>-0.04395604395604396</v>
      </c>
      <c r="K25" s="45">
        <v>7</v>
      </c>
      <c r="L25" s="47">
        <v>8</v>
      </c>
      <c r="M25" s="25">
        <f t="shared" si="3"/>
        <v>0.04944173296784114</v>
      </c>
      <c r="N25" s="26">
        <f t="shared" si="4"/>
        <v>0.05281125183490937</v>
      </c>
      <c r="O25" s="23">
        <f t="shared" si="5"/>
        <v>-331</v>
      </c>
      <c r="P25" s="24">
        <f t="shared" si="6"/>
        <v>-0.24683072334079045</v>
      </c>
      <c r="Q25" s="45">
        <v>8</v>
      </c>
      <c r="R25" s="47">
        <v>9</v>
      </c>
      <c r="S25" s="25">
        <f t="shared" si="7"/>
        <v>0.043166082571159926</v>
      </c>
      <c r="T25" s="26">
        <f t="shared" si="8"/>
        <v>0.05586568905182469</v>
      </c>
    </row>
    <row r="26" spans="2:20" ht="12.75">
      <c r="B26" s="57" t="s">
        <v>12</v>
      </c>
      <c r="C26" s="9">
        <v>695</v>
      </c>
      <c r="D26" s="9">
        <v>206</v>
      </c>
      <c r="E26" s="5">
        <v>0.29640287769784174</v>
      </c>
      <c r="F26" s="72">
        <v>293</v>
      </c>
      <c r="G26" s="10">
        <v>181</v>
      </c>
      <c r="H26" s="67">
        <f t="shared" si="0"/>
        <v>0.6177474402730375</v>
      </c>
      <c r="I26" s="31">
        <f t="shared" si="1"/>
        <v>402</v>
      </c>
      <c r="J26" s="32">
        <f t="shared" si="2"/>
        <v>1.372013651877133</v>
      </c>
      <c r="K26" s="45">
        <v>16</v>
      </c>
      <c r="L26" s="47">
        <v>20</v>
      </c>
      <c r="M26" s="25">
        <f t="shared" si="3"/>
        <v>0.023233268703617034</v>
      </c>
      <c r="N26" s="26">
        <f t="shared" si="4"/>
        <v>0.010002389649404295</v>
      </c>
      <c r="O26" s="23">
        <f t="shared" si="5"/>
        <v>25</v>
      </c>
      <c r="P26" s="24">
        <f t="shared" si="6"/>
        <v>0.13812154696132597</v>
      </c>
      <c r="Q26" s="45">
        <v>21</v>
      </c>
      <c r="R26" s="47">
        <v>20</v>
      </c>
      <c r="S26" s="25">
        <f t="shared" si="7"/>
        <v>0.008804171296692025</v>
      </c>
      <c r="T26" s="26">
        <f t="shared" si="8"/>
        <v>0.007540409931678054</v>
      </c>
    </row>
    <row r="27" spans="2:20" ht="12.75">
      <c r="B27" s="58"/>
      <c r="F27" s="72"/>
      <c r="G27" s="10"/>
      <c r="H27" s="71"/>
      <c r="I27" s="35"/>
      <c r="J27" s="36"/>
      <c r="K27" s="45"/>
      <c r="L27" s="46"/>
      <c r="M27" s="7"/>
      <c r="N27" s="18"/>
      <c r="O27" s="22"/>
      <c r="P27" s="7"/>
      <c r="Q27" s="45"/>
      <c r="R27" s="46"/>
      <c r="S27" s="7"/>
      <c r="T27" s="18"/>
    </row>
    <row r="28" spans="2:20" ht="12.75">
      <c r="B28" s="57" t="s">
        <v>22</v>
      </c>
      <c r="C28" s="9">
        <v>9203</v>
      </c>
      <c r="D28" s="9">
        <v>6752</v>
      </c>
      <c r="E28" s="5">
        <v>0.7336738020210801</v>
      </c>
      <c r="F28" s="72">
        <v>9154</v>
      </c>
      <c r="G28" s="10">
        <v>6746</v>
      </c>
      <c r="H28" s="67">
        <f>(G28/F28)</f>
        <v>0.7369455975529823</v>
      </c>
      <c r="I28" s="31">
        <f>(C28-F28)</f>
        <v>49</v>
      </c>
      <c r="J28" s="32">
        <f>(I28/F28)</f>
        <v>0.005352851212584662</v>
      </c>
      <c r="K28" s="45"/>
      <c r="L28" s="46"/>
      <c r="M28" s="25">
        <f>(C28/C$9)</f>
        <v>0.30764859263221234</v>
      </c>
      <c r="N28" s="26">
        <f>(F28/F$9)</f>
        <v>0.3124978663844605</v>
      </c>
      <c r="O28" s="23">
        <f>(D28-G28)</f>
        <v>6</v>
      </c>
      <c r="P28" s="24">
        <f>(O28/G28)</f>
        <v>0.0008894159501927068</v>
      </c>
      <c r="Q28" s="45"/>
      <c r="R28" s="46"/>
      <c r="S28" s="25">
        <f>(D28/D$9)</f>
        <v>0.28857167279254636</v>
      </c>
      <c r="T28" s="26">
        <f>(G28/G$9)</f>
        <v>0.2810364939176804</v>
      </c>
    </row>
    <row r="29" spans="2:20" ht="12.75">
      <c r="B29" s="57" t="s">
        <v>23</v>
      </c>
      <c r="C29" s="9">
        <v>1837</v>
      </c>
      <c r="D29" s="9">
        <v>1605</v>
      </c>
      <c r="E29" s="5">
        <v>0.8737071311921611</v>
      </c>
      <c r="F29" s="72">
        <v>1578</v>
      </c>
      <c r="G29" s="10">
        <v>1352</v>
      </c>
      <c r="H29" s="67">
        <f>(G29/F29)</f>
        <v>0.8567807351077313</v>
      </c>
      <c r="I29" s="31">
        <f>(C29-F29)</f>
        <v>259</v>
      </c>
      <c r="J29" s="32">
        <f>(I29/F29)</f>
        <v>0.1641318124207858</v>
      </c>
      <c r="K29" s="45">
        <v>6</v>
      </c>
      <c r="L29" s="47">
        <v>7</v>
      </c>
      <c r="M29" s="25">
        <f>(C29/C$9)</f>
        <v>0.06140937353747409</v>
      </c>
      <c r="N29" s="26">
        <f>(F29/F$9)</f>
        <v>0.05386952514252552</v>
      </c>
      <c r="O29" s="23">
        <f>(D29-G29)</f>
        <v>253</v>
      </c>
      <c r="P29" s="24">
        <f>(O29/G29)</f>
        <v>0.1871301775147929</v>
      </c>
      <c r="Q29" s="45">
        <v>6</v>
      </c>
      <c r="R29" s="47">
        <v>8</v>
      </c>
      <c r="S29" s="25">
        <f>(D29/D$9)</f>
        <v>0.06859560646209077</v>
      </c>
      <c r="T29" s="26">
        <f>(G29/G$9)</f>
        <v>0.0563239460089985</v>
      </c>
    </row>
    <row r="30" spans="2:20" ht="12.75">
      <c r="B30" s="57" t="s">
        <v>24</v>
      </c>
      <c r="C30" s="9">
        <v>4428</v>
      </c>
      <c r="D30" s="9">
        <v>2339</v>
      </c>
      <c r="E30" s="5">
        <v>0.5282294489611563</v>
      </c>
      <c r="F30" s="72">
        <v>5013</v>
      </c>
      <c r="G30" s="10">
        <v>2909</v>
      </c>
      <c r="H30" s="67">
        <f>(G30/F30)</f>
        <v>0.5802912427688011</v>
      </c>
      <c r="I30" s="31">
        <f>(C30-F30)</f>
        <v>-585</v>
      </c>
      <c r="J30" s="32">
        <f>(I30/F30)</f>
        <v>-0.11669658886894076</v>
      </c>
      <c r="K30" s="45">
        <v>1</v>
      </c>
      <c r="L30" s="46">
        <v>1</v>
      </c>
      <c r="M30" s="25">
        <f>(C30/C$9)</f>
        <v>0.1480243364311025</v>
      </c>
      <c r="N30" s="26">
        <f>(F30/F$9)</f>
        <v>0.17113303519612194</v>
      </c>
      <c r="O30" s="23">
        <f>(D30-G30)</f>
        <v>-570</v>
      </c>
      <c r="P30" s="24">
        <f>(O30/G30)</f>
        <v>-0.1959436232382262</v>
      </c>
      <c r="Q30" s="45">
        <v>2</v>
      </c>
      <c r="R30" s="46">
        <v>1</v>
      </c>
      <c r="S30" s="25">
        <f>(D30/D$9)</f>
        <v>0.09996580904350799</v>
      </c>
      <c r="T30" s="26">
        <f>(G30/G$9)</f>
        <v>0.12118813531078154</v>
      </c>
    </row>
    <row r="31" spans="2:20" ht="12.75">
      <c r="B31" s="57" t="s">
        <v>25</v>
      </c>
      <c r="C31" s="9">
        <v>2938</v>
      </c>
      <c r="D31" s="9">
        <v>2808</v>
      </c>
      <c r="E31" s="5">
        <v>0.9557522123893806</v>
      </c>
      <c r="F31" s="72">
        <v>2563</v>
      </c>
      <c r="G31" s="10">
        <v>2485</v>
      </c>
      <c r="H31" s="67">
        <f>(G31/F31)</f>
        <v>0.9695669137729224</v>
      </c>
      <c r="I31" s="31">
        <f>(C31-F31)</f>
        <v>375</v>
      </c>
      <c r="J31" s="32">
        <f>(I31/F31)</f>
        <v>0.1463129145532579</v>
      </c>
      <c r="K31" s="45">
        <v>3</v>
      </c>
      <c r="L31" s="46">
        <v>3</v>
      </c>
      <c r="M31" s="25">
        <f>(C31/C$9)</f>
        <v>0.09821488266363576</v>
      </c>
      <c r="N31" s="26">
        <f>(F31/F$9)</f>
        <v>0.08749530604581299</v>
      </c>
      <c r="O31" s="23">
        <f>(D31-G31)</f>
        <v>323</v>
      </c>
      <c r="P31" s="24">
        <f>(O31/G31)</f>
        <v>0.12997987927565394</v>
      </c>
      <c r="Q31" s="45">
        <v>1</v>
      </c>
      <c r="R31" s="46">
        <v>2</v>
      </c>
      <c r="S31" s="25">
        <f>(D31/D$9)</f>
        <v>0.1200102572869476</v>
      </c>
      <c r="T31" s="26">
        <f>(G31/G$9)</f>
        <v>0.10352441259790035</v>
      </c>
    </row>
    <row r="32" spans="2:20" ht="12.75">
      <c r="B32" s="58"/>
      <c r="F32" s="69"/>
      <c r="G32" s="70"/>
      <c r="H32" s="71"/>
      <c r="I32" s="35"/>
      <c r="J32" s="36"/>
      <c r="K32" s="45"/>
      <c r="L32" s="46"/>
      <c r="M32" s="7"/>
      <c r="N32" s="18"/>
      <c r="O32" s="22"/>
      <c r="P32" s="7"/>
      <c r="Q32" s="45"/>
      <c r="R32" s="46"/>
      <c r="S32" s="7"/>
      <c r="T32" s="18"/>
    </row>
    <row r="33" spans="2:20" ht="12.75">
      <c r="B33" s="57" t="s">
        <v>26</v>
      </c>
      <c r="C33" s="9">
        <v>3129</v>
      </c>
      <c r="D33" s="9">
        <v>2793</v>
      </c>
      <c r="E33" s="5">
        <v>0.8926174496644296</v>
      </c>
      <c r="F33" s="72">
        <v>3312</v>
      </c>
      <c r="G33" s="10">
        <v>3073</v>
      </c>
      <c r="H33" s="67">
        <f>(G33/F33)</f>
        <v>0.9278381642512077</v>
      </c>
      <c r="I33" s="31">
        <f>(C33-F33)</f>
        <v>-183</v>
      </c>
      <c r="J33" s="32">
        <f>(I33/F33)</f>
        <v>-0.0552536231884058</v>
      </c>
      <c r="K33" s="45"/>
      <c r="L33" s="46"/>
      <c r="M33" s="25">
        <f>(C33/C$9)</f>
        <v>0.10459985291168016</v>
      </c>
      <c r="N33" s="26">
        <f>(F33/F$9)</f>
        <v>0.11306455467176459</v>
      </c>
      <c r="O33" s="23">
        <f>(D33-G33)</f>
        <v>-280</v>
      </c>
      <c r="P33" s="24">
        <f>(O33/G33)</f>
        <v>-0.09111617312072894</v>
      </c>
      <c r="Q33" s="45"/>
      <c r="R33" s="46"/>
      <c r="S33" s="25">
        <f>(D33/D$9)</f>
        <v>0.11936917685272246</v>
      </c>
      <c r="T33" s="26">
        <f>(G33/G$9)</f>
        <v>0.12802032994500917</v>
      </c>
    </row>
    <row r="34" spans="2:20" ht="12.75">
      <c r="B34" s="57" t="s">
        <v>27</v>
      </c>
      <c r="C34" s="9">
        <v>791</v>
      </c>
      <c r="D34" s="9">
        <v>791</v>
      </c>
      <c r="E34" s="5">
        <v>1</v>
      </c>
      <c r="F34" s="72">
        <v>928</v>
      </c>
      <c r="G34" s="10">
        <v>855</v>
      </c>
      <c r="H34" s="67">
        <f>(G34/F34)</f>
        <v>0.9213362068965517</v>
      </c>
      <c r="I34" s="31">
        <f>(C34-F34)</f>
        <v>-137</v>
      </c>
      <c r="J34" s="32">
        <f>(I34/F34)</f>
        <v>-0.1476293103448276</v>
      </c>
      <c r="K34" s="45">
        <v>15</v>
      </c>
      <c r="L34" s="47">
        <v>13</v>
      </c>
      <c r="M34" s="25">
        <f>(C34/C$9)</f>
        <v>0.026442468409440395</v>
      </c>
      <c r="N34" s="26">
        <f>(F34/F$9)</f>
        <v>0.03167992353121906</v>
      </c>
      <c r="O34" s="23">
        <f>(D34-G34)</f>
        <v>-64</v>
      </c>
      <c r="P34" s="24">
        <f>(O34/G34)</f>
        <v>-0.07485380116959064</v>
      </c>
      <c r="Q34" s="45">
        <v>14</v>
      </c>
      <c r="R34" s="47">
        <v>12</v>
      </c>
      <c r="S34" s="25">
        <f>(D34/D$9)</f>
        <v>0.03380630823147278</v>
      </c>
      <c r="T34" s="26">
        <f>(G34/G$9)</f>
        <v>0.03561906348941843</v>
      </c>
    </row>
    <row r="35" spans="2:20" ht="12.75">
      <c r="B35" s="57" t="s">
        <v>28</v>
      </c>
      <c r="C35" s="9">
        <v>1244</v>
      </c>
      <c r="D35" s="9">
        <v>1152</v>
      </c>
      <c r="E35" s="5">
        <v>0.9260450160771704</v>
      </c>
      <c r="F35" s="72">
        <v>1470</v>
      </c>
      <c r="G35" s="10">
        <v>1404</v>
      </c>
      <c r="H35" s="67">
        <f>(G35/F35)</f>
        <v>0.9551020408163265</v>
      </c>
      <c r="I35" s="31">
        <f>(C35-F35)</f>
        <v>-226</v>
      </c>
      <c r="J35" s="32">
        <f>(I35/F35)</f>
        <v>-0.15374149659863945</v>
      </c>
      <c r="K35" s="45">
        <v>8</v>
      </c>
      <c r="L35" s="47">
        <v>9</v>
      </c>
      <c r="M35" s="25">
        <f>(C35/C$9)</f>
        <v>0.041585879521294375</v>
      </c>
      <c r="N35" s="26">
        <f>(F35/F$9)</f>
        <v>0.05018263749018537</v>
      </c>
      <c r="O35" s="23">
        <f>(D35-G35)</f>
        <v>-252</v>
      </c>
      <c r="P35" s="24">
        <f>(O35/G35)</f>
        <v>-0.1794871794871795</v>
      </c>
      <c r="Q35" s="45">
        <v>7</v>
      </c>
      <c r="R35" s="47">
        <v>7</v>
      </c>
      <c r="S35" s="25">
        <f>(D35/D$9)</f>
        <v>0.049234977348491325</v>
      </c>
      <c r="T35" s="26">
        <f>(G35/G$9)</f>
        <v>0.05849025162472921</v>
      </c>
    </row>
    <row r="36" spans="2:20" ht="12.75">
      <c r="B36" s="57" t="s">
        <v>29</v>
      </c>
      <c r="C36" s="9">
        <v>1094</v>
      </c>
      <c r="D36" s="9">
        <v>850</v>
      </c>
      <c r="E36" s="5">
        <v>0.7769652650822669</v>
      </c>
      <c r="F36" s="72">
        <v>914</v>
      </c>
      <c r="G36" s="10">
        <v>814</v>
      </c>
      <c r="H36" s="67">
        <f>(G36/F36)</f>
        <v>0.8905908096280087</v>
      </c>
      <c r="I36" s="31">
        <f>(C36-F36)</f>
        <v>180</v>
      </c>
      <c r="J36" s="32">
        <f>(I36/F36)</f>
        <v>0.19693654266958424</v>
      </c>
      <c r="K36" s="45">
        <v>10</v>
      </c>
      <c r="L36" s="47">
        <v>14</v>
      </c>
      <c r="M36" s="25">
        <f>(C36/C$9)</f>
        <v>0.03657150498094538</v>
      </c>
      <c r="N36" s="26">
        <f>(F36/F$9)</f>
        <v>0.031201993650360155</v>
      </c>
      <c r="O36" s="23">
        <f>(D36-G36)</f>
        <v>36</v>
      </c>
      <c r="P36" s="24">
        <f>(O36/G36)</f>
        <v>0.044226044226044224</v>
      </c>
      <c r="Q36" s="45">
        <v>13</v>
      </c>
      <c r="R36" s="47">
        <v>13</v>
      </c>
      <c r="S36" s="25">
        <f>(D36/D$9)</f>
        <v>0.03632789127275836</v>
      </c>
      <c r="T36" s="26">
        <f>(G36/G$9)</f>
        <v>0.03391101483086152</v>
      </c>
    </row>
    <row r="37" spans="2:20" ht="12.75">
      <c r="B37" s="58"/>
      <c r="F37" s="69"/>
      <c r="G37" s="70"/>
      <c r="H37" s="71"/>
      <c r="I37" s="35"/>
      <c r="J37" s="36"/>
      <c r="K37" s="45"/>
      <c r="L37" s="46"/>
      <c r="M37" s="7"/>
      <c r="N37" s="18"/>
      <c r="O37" s="22"/>
      <c r="P37" s="7"/>
      <c r="Q37" s="45"/>
      <c r="R37" s="46"/>
      <c r="S37" s="7"/>
      <c r="T37" s="18"/>
    </row>
    <row r="38" spans="2:20" ht="12.75">
      <c r="B38" s="57" t="s">
        <v>30</v>
      </c>
      <c r="C38" s="9">
        <v>1546</v>
      </c>
      <c r="D38" s="9">
        <v>1439</v>
      </c>
      <c r="E38" s="5">
        <v>0.9307891332470892</v>
      </c>
      <c r="F38" s="72">
        <v>1671</v>
      </c>
      <c r="G38" s="10">
        <v>1402</v>
      </c>
      <c r="H38" s="67">
        <f>(G38/F38)</f>
        <v>0.83901855176541</v>
      </c>
      <c r="I38" s="31">
        <f>(C38-F38)</f>
        <v>-125</v>
      </c>
      <c r="J38" s="32">
        <f>(I38/F38)</f>
        <v>-0.07480550568521843</v>
      </c>
      <c r="K38" s="45"/>
      <c r="L38" s="46"/>
      <c r="M38" s="25">
        <f>(C38/C$9)</f>
        <v>0.05168148692919703</v>
      </c>
      <c r="N38" s="26">
        <f>(F38/F$9)</f>
        <v>0.05704434506537398</v>
      </c>
      <c r="O38" s="23">
        <f>(D38-G38)</f>
        <v>37</v>
      </c>
      <c r="P38" s="24">
        <f>(O38/G38)</f>
        <v>0.026390870185449358</v>
      </c>
      <c r="Q38" s="45"/>
      <c r="R38" s="46"/>
      <c r="S38" s="25">
        <f>(D38/D$9)</f>
        <v>0.06150098298999915</v>
      </c>
      <c r="T38" s="26">
        <f>(G38/G$9)</f>
        <v>0.05840693217797034</v>
      </c>
    </row>
    <row r="39" spans="2:20" ht="12.75">
      <c r="B39" s="57" t="s">
        <v>31</v>
      </c>
      <c r="C39" s="9">
        <v>107</v>
      </c>
      <c r="D39" s="9">
        <v>107</v>
      </c>
      <c r="E39" s="5">
        <v>1</v>
      </c>
      <c r="F39" s="72">
        <v>103</v>
      </c>
      <c r="G39" s="10">
        <v>91</v>
      </c>
      <c r="H39" s="67">
        <f>(G39/F39)</f>
        <v>0.883495145631068</v>
      </c>
      <c r="I39" s="31">
        <f>(C39-F39)</f>
        <v>4</v>
      </c>
      <c r="J39" s="32">
        <f>(I39/F39)</f>
        <v>0.038834951456310676</v>
      </c>
      <c r="K39" s="45">
        <v>24</v>
      </c>
      <c r="L39" s="47">
        <v>23</v>
      </c>
      <c r="M39" s="25">
        <f>(C39/C$9)</f>
        <v>0.0035769205054489535</v>
      </c>
      <c r="N39" s="26">
        <f>(F39/F$9)</f>
        <v>0.0035161984091762535</v>
      </c>
      <c r="O39" s="23">
        <f>(D39-G39)</f>
        <v>16</v>
      </c>
      <c r="P39" s="24">
        <f>(O39/G39)</f>
        <v>0.17582417582417584</v>
      </c>
      <c r="Q39" s="45">
        <v>24</v>
      </c>
      <c r="R39" s="47">
        <v>23</v>
      </c>
      <c r="S39" s="25">
        <f>(D39/D$9)</f>
        <v>0.004573040430806052</v>
      </c>
      <c r="T39" s="26">
        <f>(G39/G$9)</f>
        <v>0.003791034827528745</v>
      </c>
    </row>
    <row r="40" spans="2:20" ht="12.75">
      <c r="B40" s="57" t="s">
        <v>32</v>
      </c>
      <c r="C40" s="9">
        <v>334</v>
      </c>
      <c r="D40" s="9">
        <v>331</v>
      </c>
      <c r="E40" s="5">
        <v>0.9910179640718563</v>
      </c>
      <c r="F40" s="72">
        <v>333</v>
      </c>
      <c r="G40" s="10">
        <v>333</v>
      </c>
      <c r="H40" s="67">
        <f>(G40/F40)</f>
        <v>1</v>
      </c>
      <c r="I40" s="31">
        <f>(C40-F40)</f>
        <v>1</v>
      </c>
      <c r="J40" s="32">
        <f>(I40/F40)</f>
        <v>0.003003003003003003</v>
      </c>
      <c r="K40" s="45">
        <v>19</v>
      </c>
      <c r="L40" s="47">
        <v>19</v>
      </c>
      <c r="M40" s="25">
        <f>(C40/C$9)</f>
        <v>0.011165340643177108</v>
      </c>
      <c r="N40" s="26">
        <f>(F40/F$9)</f>
        <v>0.011367903594715461</v>
      </c>
      <c r="O40" s="23">
        <f>(D40-G40)</f>
        <v>-2</v>
      </c>
      <c r="P40" s="24">
        <f>(O40/G40)</f>
        <v>-0.006006006006006006</v>
      </c>
      <c r="Q40" s="45">
        <v>18</v>
      </c>
      <c r="R40" s="47">
        <v>19</v>
      </c>
      <c r="S40" s="25">
        <f>(D40/D$9)</f>
        <v>0.014146508248568253</v>
      </c>
      <c r="T40" s="26">
        <f>(G40/G$9)</f>
        <v>0.01387268788535244</v>
      </c>
    </row>
    <row r="41" spans="2:20" ht="12.75">
      <c r="B41" s="57" t="s">
        <v>33</v>
      </c>
      <c r="C41" s="9">
        <v>1105</v>
      </c>
      <c r="D41" s="9">
        <v>1001</v>
      </c>
      <c r="E41" s="5">
        <v>0.9058823529411765</v>
      </c>
      <c r="F41" s="72">
        <v>1235</v>
      </c>
      <c r="G41" s="10">
        <v>978</v>
      </c>
      <c r="H41" s="67">
        <f>(G41/F41)</f>
        <v>0.7919028340080971</v>
      </c>
      <c r="I41" s="31">
        <f>(C41-F41)</f>
        <v>-130</v>
      </c>
      <c r="J41" s="32">
        <f>(I41/F41)</f>
        <v>-0.10526315789473684</v>
      </c>
      <c r="K41" s="45">
        <v>9</v>
      </c>
      <c r="L41" s="47">
        <v>10</v>
      </c>
      <c r="M41" s="25">
        <f>(C41/C$9)</f>
        <v>0.03693922578057097</v>
      </c>
      <c r="N41" s="26">
        <f>(F41/F$9)</f>
        <v>0.042160243061482264</v>
      </c>
      <c r="O41" s="23">
        <f>(D41-G41)</f>
        <v>23</v>
      </c>
      <c r="P41" s="24">
        <f>(O41/G41)</f>
        <v>0.023517382413087935</v>
      </c>
      <c r="Q41" s="45">
        <v>10</v>
      </c>
      <c r="R41" s="47">
        <v>10</v>
      </c>
      <c r="S41" s="25">
        <f>(D41/D$9)</f>
        <v>0.04278143431062484</v>
      </c>
      <c r="T41" s="26">
        <f>(G41/G$9)</f>
        <v>0.04074320946508915</v>
      </c>
    </row>
    <row r="42" spans="2:20" ht="12.75">
      <c r="B42" s="58"/>
      <c r="F42" s="69"/>
      <c r="G42" s="70"/>
      <c r="H42" s="71"/>
      <c r="I42" s="35"/>
      <c r="J42" s="36"/>
      <c r="K42" s="45"/>
      <c r="L42" s="46"/>
      <c r="M42" s="7"/>
      <c r="N42" s="18"/>
      <c r="O42" s="22"/>
      <c r="P42" s="7"/>
      <c r="Q42" s="45"/>
      <c r="R42" s="46"/>
      <c r="S42" s="7"/>
      <c r="T42" s="18"/>
    </row>
    <row r="43" spans="2:20" ht="12.75">
      <c r="B43" s="57" t="s">
        <v>34</v>
      </c>
      <c r="C43" s="9">
        <v>2618</v>
      </c>
      <c r="D43" s="9">
        <v>2408</v>
      </c>
      <c r="E43" s="5">
        <v>0.9197860962566845</v>
      </c>
      <c r="F43" s="72">
        <v>2472</v>
      </c>
      <c r="G43" s="10">
        <v>2356</v>
      </c>
      <c r="H43" s="67">
        <f aca="true" t="shared" si="9" ref="H43:H48">(G43/F43)</f>
        <v>0.9530744336569579</v>
      </c>
      <c r="I43" s="31">
        <f aca="true" t="shared" si="10" ref="I43:I48">(C43-F43)</f>
        <v>146</v>
      </c>
      <c r="J43" s="32">
        <f aca="true" t="shared" si="11" ref="J43:J48">(I43/F43)</f>
        <v>0.05906148867313916</v>
      </c>
      <c r="K43" s="45"/>
      <c r="L43" s="46"/>
      <c r="M43" s="25">
        <f aca="true" t="shared" si="12" ref="M43:M48">(C43/C$9)</f>
        <v>0.08751755031089122</v>
      </c>
      <c r="N43" s="26">
        <f aca="true" t="shared" si="13" ref="N43:N48">(F43/F$9)</f>
        <v>0.08438876182023008</v>
      </c>
      <c r="O43" s="23">
        <f aca="true" t="shared" si="14" ref="O43:O48">(D43-G43)</f>
        <v>52</v>
      </c>
      <c r="P43" s="24">
        <f aca="true" t="shared" si="15" ref="P43:P48">(O43/G43)</f>
        <v>0.022071307300509338</v>
      </c>
      <c r="Q43" s="45"/>
      <c r="R43" s="46"/>
      <c r="S43" s="25">
        <f aca="true" t="shared" si="16" ref="S43:S48">(D43/D$9)</f>
        <v>0.10291477904094368</v>
      </c>
      <c r="T43" s="26">
        <f aca="true" t="shared" si="17" ref="T43:T48">(G43/G$9)</f>
        <v>0.09815030828195301</v>
      </c>
    </row>
    <row r="44" spans="2:20" ht="12.75">
      <c r="B44" s="57" t="s">
        <v>35</v>
      </c>
      <c r="C44" s="9">
        <v>260</v>
      </c>
      <c r="D44" s="9">
        <v>206</v>
      </c>
      <c r="E44" s="5">
        <v>0.7923076923076923</v>
      </c>
      <c r="F44" s="72">
        <v>174</v>
      </c>
      <c r="G44" s="10">
        <v>170</v>
      </c>
      <c r="H44" s="67">
        <f t="shared" si="9"/>
        <v>0.9770114942528736</v>
      </c>
      <c r="I44" s="31">
        <f t="shared" si="10"/>
        <v>86</v>
      </c>
      <c r="J44" s="32">
        <f t="shared" si="11"/>
        <v>0.4942528735632184</v>
      </c>
      <c r="K44" s="45">
        <v>22</v>
      </c>
      <c r="L44" s="47">
        <v>22</v>
      </c>
      <c r="M44" s="25">
        <f t="shared" si="12"/>
        <v>0.008691582536604934</v>
      </c>
      <c r="N44" s="26">
        <f t="shared" si="13"/>
        <v>0.005939985662103574</v>
      </c>
      <c r="O44" s="23">
        <f t="shared" si="14"/>
        <v>36</v>
      </c>
      <c r="P44" s="24">
        <f t="shared" si="15"/>
        <v>0.21176470588235294</v>
      </c>
      <c r="Q44" s="45">
        <v>21</v>
      </c>
      <c r="R44" s="47">
        <v>22</v>
      </c>
      <c r="S44" s="25">
        <f t="shared" si="16"/>
        <v>0.008804171296692025</v>
      </c>
      <c r="T44" s="26">
        <f t="shared" si="17"/>
        <v>0.007082152974504249</v>
      </c>
    </row>
    <row r="45" spans="2:20" ht="12.75">
      <c r="B45" s="57" t="s">
        <v>36</v>
      </c>
      <c r="C45" s="9">
        <v>1089</v>
      </c>
      <c r="D45" s="9">
        <v>935</v>
      </c>
      <c r="E45" s="5">
        <v>0.8585858585858586</v>
      </c>
      <c r="F45" s="72">
        <v>968</v>
      </c>
      <c r="G45" s="10">
        <v>892</v>
      </c>
      <c r="H45" s="67">
        <f t="shared" si="9"/>
        <v>0.9214876033057852</v>
      </c>
      <c r="I45" s="31">
        <f t="shared" si="10"/>
        <v>121</v>
      </c>
      <c r="J45" s="32">
        <f t="shared" si="11"/>
        <v>0.125</v>
      </c>
      <c r="K45" s="45">
        <v>11</v>
      </c>
      <c r="L45" s="47">
        <v>12</v>
      </c>
      <c r="M45" s="25">
        <f t="shared" si="12"/>
        <v>0.03640435916293374</v>
      </c>
      <c r="N45" s="26">
        <f t="shared" si="13"/>
        <v>0.03304543747653023</v>
      </c>
      <c r="O45" s="23">
        <f t="shared" si="14"/>
        <v>43</v>
      </c>
      <c r="P45" s="24">
        <f t="shared" si="15"/>
        <v>0.04820627802690583</v>
      </c>
      <c r="Q45" s="45">
        <v>11</v>
      </c>
      <c r="R45" s="47">
        <v>11</v>
      </c>
      <c r="S45" s="25">
        <f t="shared" si="16"/>
        <v>0.03996068040003419</v>
      </c>
      <c r="T45" s="26">
        <f t="shared" si="17"/>
        <v>0.03716047325445759</v>
      </c>
    </row>
    <row r="46" spans="2:20" ht="12.75">
      <c r="B46" s="57" t="s">
        <v>37</v>
      </c>
      <c r="C46" s="9">
        <v>429</v>
      </c>
      <c r="D46" s="9">
        <v>429</v>
      </c>
      <c r="E46" s="5">
        <v>1</v>
      </c>
      <c r="F46" s="72">
        <v>394</v>
      </c>
      <c r="G46" s="10">
        <v>358</v>
      </c>
      <c r="H46" s="67">
        <f t="shared" si="9"/>
        <v>0.9086294416243654</v>
      </c>
      <c r="I46" s="31">
        <f t="shared" si="10"/>
        <v>35</v>
      </c>
      <c r="J46" s="32">
        <f t="shared" si="11"/>
        <v>0.08883248730964467</v>
      </c>
      <c r="K46" s="45">
        <v>18</v>
      </c>
      <c r="L46" s="47">
        <v>17</v>
      </c>
      <c r="M46" s="25">
        <f t="shared" si="12"/>
        <v>0.014341111185398141</v>
      </c>
      <c r="N46" s="26">
        <f t="shared" si="13"/>
        <v>0.013450312361314989</v>
      </c>
      <c r="O46" s="23">
        <f t="shared" si="14"/>
        <v>71</v>
      </c>
      <c r="P46" s="24">
        <f t="shared" si="15"/>
        <v>0.19832402234636873</v>
      </c>
      <c r="Q46" s="45">
        <v>17</v>
      </c>
      <c r="R46" s="47">
        <v>18</v>
      </c>
      <c r="S46" s="25">
        <f t="shared" si="16"/>
        <v>0.018334900418839218</v>
      </c>
      <c r="T46" s="26">
        <f t="shared" si="17"/>
        <v>0.01491418096983836</v>
      </c>
    </row>
    <row r="47" spans="2:20" ht="12.75">
      <c r="B47" s="57" t="s">
        <v>38</v>
      </c>
      <c r="C47" s="9">
        <v>318</v>
      </c>
      <c r="D47" s="9">
        <v>316</v>
      </c>
      <c r="E47" s="5">
        <v>0.9937106918238994</v>
      </c>
      <c r="F47" s="72">
        <v>549</v>
      </c>
      <c r="G47" s="10">
        <v>549</v>
      </c>
      <c r="H47" s="67">
        <f t="shared" si="9"/>
        <v>1</v>
      </c>
      <c r="I47" s="31">
        <f t="shared" si="10"/>
        <v>-231</v>
      </c>
      <c r="J47" s="32">
        <f t="shared" si="11"/>
        <v>-0.4207650273224044</v>
      </c>
      <c r="K47" s="45">
        <v>20</v>
      </c>
      <c r="L47" s="47">
        <v>16</v>
      </c>
      <c r="M47" s="25">
        <f t="shared" si="12"/>
        <v>0.010630474025539882</v>
      </c>
      <c r="N47" s="26">
        <f t="shared" si="13"/>
        <v>0.01874167889939576</v>
      </c>
      <c r="O47" s="23">
        <f t="shared" si="14"/>
        <v>-233</v>
      </c>
      <c r="P47" s="24">
        <f t="shared" si="15"/>
        <v>-0.424408014571949</v>
      </c>
      <c r="Q47" s="45">
        <v>19</v>
      </c>
      <c r="R47" s="47">
        <v>16</v>
      </c>
      <c r="S47" s="25">
        <f t="shared" si="16"/>
        <v>0.013505427814343106</v>
      </c>
      <c r="T47" s="26">
        <f t="shared" si="17"/>
        <v>0.02287118813531078</v>
      </c>
    </row>
    <row r="48" spans="2:20" ht="12.75">
      <c r="B48" s="57" t="s">
        <v>39</v>
      </c>
      <c r="C48" s="9">
        <v>522</v>
      </c>
      <c r="D48" s="9">
        <v>522</v>
      </c>
      <c r="E48" s="5">
        <v>1</v>
      </c>
      <c r="F48" s="72">
        <v>387</v>
      </c>
      <c r="G48" s="10">
        <v>387</v>
      </c>
      <c r="H48" s="67">
        <f t="shared" si="9"/>
        <v>1</v>
      </c>
      <c r="I48" s="31">
        <f t="shared" si="10"/>
        <v>135</v>
      </c>
      <c r="J48" s="32">
        <f t="shared" si="11"/>
        <v>0.3488372093023256</v>
      </c>
      <c r="K48" s="45">
        <v>17</v>
      </c>
      <c r="L48" s="47">
        <v>18</v>
      </c>
      <c r="M48" s="25">
        <f t="shared" si="12"/>
        <v>0.017450023400414523</v>
      </c>
      <c r="N48" s="26">
        <f t="shared" si="13"/>
        <v>0.013211347420885537</v>
      </c>
      <c r="O48" s="23">
        <f t="shared" si="14"/>
        <v>135</v>
      </c>
      <c r="P48" s="24">
        <f t="shared" si="15"/>
        <v>0.3488372093023256</v>
      </c>
      <c r="Q48" s="45">
        <v>16</v>
      </c>
      <c r="R48" s="47">
        <v>17</v>
      </c>
      <c r="S48" s="25">
        <f t="shared" si="16"/>
        <v>0.022309599111035132</v>
      </c>
      <c r="T48" s="26">
        <f t="shared" si="17"/>
        <v>0.016122312947842027</v>
      </c>
    </row>
    <row r="49" spans="2:20" ht="12.75">
      <c r="B49" s="58"/>
      <c r="F49" s="72"/>
      <c r="G49" s="10"/>
      <c r="H49" s="71"/>
      <c r="I49" s="35"/>
      <c r="J49" s="36"/>
      <c r="K49" s="45"/>
      <c r="L49" s="46"/>
      <c r="M49" s="7"/>
      <c r="N49" s="18"/>
      <c r="O49" s="22"/>
      <c r="P49" s="7"/>
      <c r="Q49" s="45"/>
      <c r="R49" s="46"/>
      <c r="S49" s="7"/>
      <c r="T49" s="18"/>
    </row>
    <row r="50" spans="2:20" ht="12.75">
      <c r="B50" s="57" t="s">
        <v>40</v>
      </c>
      <c r="C50" s="9">
        <v>2603</v>
      </c>
      <c r="D50" s="9">
        <v>2008</v>
      </c>
      <c r="E50" s="5">
        <v>0.771417595082597</v>
      </c>
      <c r="F50" s="72">
        <v>2242</v>
      </c>
      <c r="G50" s="10">
        <v>1625</v>
      </c>
      <c r="H50" s="67">
        <f>(G50/F50)</f>
        <v>0.724799286351472</v>
      </c>
      <c r="I50" s="31">
        <f>(C50-F50)</f>
        <v>361</v>
      </c>
      <c r="J50" s="32">
        <f>(I50/F50)</f>
        <v>0.16101694915254236</v>
      </c>
      <c r="K50" s="45"/>
      <c r="L50" s="46"/>
      <c r="M50" s="25">
        <f>(C50/C$9)</f>
        <v>0.08701611285685631</v>
      </c>
      <c r="N50" s="26">
        <f>(F50/F$9)</f>
        <v>0.07653705663469088</v>
      </c>
      <c r="O50" s="23">
        <f>(D50-G50)</f>
        <v>383</v>
      </c>
      <c r="P50" s="24">
        <f>(O50/G50)</f>
        <v>0.2356923076923077</v>
      </c>
      <c r="Q50" s="45"/>
      <c r="R50" s="46"/>
      <c r="S50" s="25">
        <f>(D50/D$9)</f>
        <v>0.08581930079493974</v>
      </c>
      <c r="T50" s="26">
        <f>(G50/G$9)</f>
        <v>0.06769705049158474</v>
      </c>
    </row>
    <row r="51" spans="2:20" ht="12.75">
      <c r="B51" s="57" t="s">
        <v>41</v>
      </c>
      <c r="C51" s="9">
        <v>287</v>
      </c>
      <c r="D51" s="9">
        <v>285</v>
      </c>
      <c r="E51" s="5">
        <v>0.9930313588850174</v>
      </c>
      <c r="F51" s="72">
        <v>179</v>
      </c>
      <c r="G51" s="10">
        <v>179</v>
      </c>
      <c r="H51" s="67">
        <f>(G51/F51)</f>
        <v>1</v>
      </c>
      <c r="I51" s="31">
        <f>(C51-F51)</f>
        <v>108</v>
      </c>
      <c r="J51" s="32">
        <f>(I51/F51)</f>
        <v>0.6033519553072626</v>
      </c>
      <c r="K51" s="45">
        <v>21</v>
      </c>
      <c r="L51" s="47">
        <v>21</v>
      </c>
      <c r="M51" s="25">
        <f>(C51/C$9)</f>
        <v>0.009594169953867753</v>
      </c>
      <c r="N51" s="26">
        <f>(F51/F$9)</f>
        <v>0.00611067490526747</v>
      </c>
      <c r="O51" s="23">
        <f>(D51-G51)</f>
        <v>106</v>
      </c>
      <c r="P51" s="24">
        <f>(O51/G51)</f>
        <v>0.5921787709497207</v>
      </c>
      <c r="Q51" s="45">
        <v>20</v>
      </c>
      <c r="R51" s="47">
        <v>21</v>
      </c>
      <c r="S51" s="25">
        <f>(D51/D$9)</f>
        <v>0.012180528250277801</v>
      </c>
      <c r="T51" s="26">
        <f>(G51/G$9)</f>
        <v>0.00745709048491918</v>
      </c>
    </row>
    <row r="52" spans="2:20" ht="12.75">
      <c r="B52" s="57" t="s">
        <v>42</v>
      </c>
      <c r="C52" s="9">
        <v>230</v>
      </c>
      <c r="D52" s="9">
        <v>115</v>
      </c>
      <c r="E52" s="5">
        <v>0.5</v>
      </c>
      <c r="F52" s="72">
        <v>74</v>
      </c>
      <c r="G52" s="10">
        <v>64</v>
      </c>
      <c r="H52" s="67">
        <f>(G52/F52)</f>
        <v>0.8648648648648649</v>
      </c>
      <c r="I52" s="31">
        <f>(C52-F52)</f>
        <v>156</v>
      </c>
      <c r="J52" s="32">
        <f>(I52/F52)</f>
        <v>2.108108108108108</v>
      </c>
      <c r="K52" s="45">
        <v>23</v>
      </c>
      <c r="L52" s="47">
        <v>24</v>
      </c>
      <c r="M52" s="25">
        <f>(C52/C$9)</f>
        <v>0.007688707628535134</v>
      </c>
      <c r="N52" s="26">
        <f>(F52/F$9)</f>
        <v>0.002526200798825658</v>
      </c>
      <c r="O52" s="23">
        <f>(D52-G52)</f>
        <v>51</v>
      </c>
      <c r="P52" s="24">
        <f>(O52/G52)</f>
        <v>0.796875</v>
      </c>
      <c r="Q52" s="45">
        <v>23</v>
      </c>
      <c r="R52" s="47">
        <v>24</v>
      </c>
      <c r="S52" s="25">
        <f>(D52/D$9)</f>
        <v>0.00491494999572613</v>
      </c>
      <c r="T52" s="26">
        <f>(G52/G$9)</f>
        <v>0.002666222296283953</v>
      </c>
    </row>
    <row r="53" spans="2:20" ht="12.75">
      <c r="B53" s="57" t="s">
        <v>43</v>
      </c>
      <c r="C53" s="9">
        <v>1068</v>
      </c>
      <c r="D53" s="9">
        <v>866</v>
      </c>
      <c r="E53" s="5">
        <v>0.8108614232209738</v>
      </c>
      <c r="F53" s="72">
        <v>841</v>
      </c>
      <c r="G53" s="10">
        <v>582</v>
      </c>
      <c r="H53" s="67">
        <f>(G53/F53)</f>
        <v>0.6920332936979786</v>
      </c>
      <c r="I53" s="31">
        <f>(C53-F53)</f>
        <v>227</v>
      </c>
      <c r="J53" s="32">
        <f>(I53/F53)</f>
        <v>0.2699167657550535</v>
      </c>
      <c r="K53" s="45">
        <v>12</v>
      </c>
      <c r="L53" s="47">
        <v>15</v>
      </c>
      <c r="M53" s="25">
        <f>(C53/C$9)</f>
        <v>0.03570234672728488</v>
      </c>
      <c r="N53" s="26">
        <f>(F53/F$9)</f>
        <v>0.028709930700167276</v>
      </c>
      <c r="O53" s="23">
        <f>(D53-G53)</f>
        <v>284</v>
      </c>
      <c r="P53" s="24">
        <f>(O53/G53)</f>
        <v>0.4879725085910653</v>
      </c>
      <c r="Q53" s="45">
        <v>12</v>
      </c>
      <c r="R53" s="47">
        <v>15</v>
      </c>
      <c r="S53" s="25">
        <f>(D53/D$9)</f>
        <v>0.03701171040259851</v>
      </c>
      <c r="T53" s="26">
        <f>(G53/G$9)</f>
        <v>0.024245959006832195</v>
      </c>
    </row>
    <row r="54" spans="2:20" ht="12.75">
      <c r="B54" s="59" t="s">
        <v>44</v>
      </c>
      <c r="C54" s="74">
        <v>1018</v>
      </c>
      <c r="D54" s="74">
        <v>742</v>
      </c>
      <c r="E54" s="28">
        <v>0.7288801571709234</v>
      </c>
      <c r="F54" s="73">
        <v>1148</v>
      </c>
      <c r="G54" s="74">
        <v>800</v>
      </c>
      <c r="H54" s="75">
        <f>(G54/F54)</f>
        <v>0.6968641114982579</v>
      </c>
      <c r="I54" s="37">
        <f>(C54-F54)</f>
        <v>-130</v>
      </c>
      <c r="J54" s="38">
        <f>(I54/F54)</f>
        <v>-0.1132404181184669</v>
      </c>
      <c r="K54" s="48">
        <v>14</v>
      </c>
      <c r="L54" s="49">
        <v>11</v>
      </c>
      <c r="M54" s="29">
        <f>(C54/C$9)</f>
        <v>0.03403088854716855</v>
      </c>
      <c r="N54" s="30">
        <f>(F54/F$9)</f>
        <v>0.039190250230430476</v>
      </c>
      <c r="O54" s="27">
        <f>(D54-G54)</f>
        <v>-58</v>
      </c>
      <c r="P54" s="28">
        <f>(O54/G54)</f>
        <v>-0.0725</v>
      </c>
      <c r="Q54" s="48">
        <v>15</v>
      </c>
      <c r="R54" s="49">
        <v>14</v>
      </c>
      <c r="S54" s="29">
        <f>(D54/D$9)</f>
        <v>0.0317121121463373</v>
      </c>
      <c r="T54" s="30">
        <f>(G54/G$9)</f>
        <v>0.03332777870354941</v>
      </c>
    </row>
    <row r="57" ht="12.75">
      <c r="B57" s="11" t="s">
        <v>45</v>
      </c>
    </row>
    <row r="58" ht="12.75">
      <c r="B58" s="11" t="s">
        <v>46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AChen</dc:creator>
  <cp:keywords/>
  <dc:description/>
  <cp:lastModifiedBy>AChen</cp:lastModifiedBy>
  <dcterms:created xsi:type="dcterms:W3CDTF">2004-05-25T17:36:54Z</dcterms:created>
  <dcterms:modified xsi:type="dcterms:W3CDTF">2004-05-25T18:35:49Z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