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<sst xmlns="http://schemas.openxmlformats.org/spreadsheetml/2006/main" count="149" uniqueCount="133">
  <si>
    <t>Table 1A.  NEW HOUSING  AND CONSTRUCTION VALUE AUTHORIZED IN MARYLAND:  2003</t>
  </si>
  <si>
    <t>TOTAL NEW HOUSING AUTHORIZED</t>
  </si>
  <si>
    <t>SINGLE FAMILY UNITS</t>
  </si>
  <si>
    <t>MULTI FAMILY BUILDINGS</t>
  </si>
  <si>
    <t>Value</t>
  </si>
  <si>
    <t xml:space="preserve">            ALL BUILDINGS</t>
  </si>
  <si>
    <t>2 UNIT BUILDINGS</t>
  </si>
  <si>
    <t>3-4 UNIT BUILDINGS</t>
  </si>
  <si>
    <t xml:space="preserve">5+ UNIT BUILDINGS </t>
  </si>
  <si>
    <t>Area Name (State, Jurisdictions, Municipal)</t>
  </si>
  <si>
    <t xml:space="preserve">Percent </t>
  </si>
  <si>
    <t>Unit</t>
  </si>
  <si>
    <t>Buildings</t>
  </si>
  <si>
    <t>Units</t>
  </si>
  <si>
    <t>of County</t>
  </si>
  <si>
    <t>of State</t>
  </si>
  <si>
    <t>Rank</t>
  </si>
  <si>
    <t>MARYLAND</t>
  </si>
  <si>
    <t>ALLEGANY</t>
  </si>
  <si>
    <t>Allegany County Unincorporated Area</t>
  </si>
  <si>
    <t xml:space="preserve">Barton  </t>
  </si>
  <si>
    <t>Cumberland</t>
  </si>
  <si>
    <t>Frostburg</t>
  </si>
  <si>
    <t xml:space="preserve">Lonaconing  </t>
  </si>
  <si>
    <t xml:space="preserve">Luke  </t>
  </si>
  <si>
    <t xml:space="preserve">Midland  </t>
  </si>
  <si>
    <t xml:space="preserve">Westernport 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</si>
  <si>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</si>
  <si>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</si>
  <si>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</si>
  <si>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</si>
  <si>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</si>
  <si>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</si>
  <si>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</si>
  <si>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</si>
  <si>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 </t>
  </si>
  <si>
    <t xml:space="preserve">Federalsburg  </t>
  </si>
  <si>
    <t xml:space="preserve">Goldsboro  </t>
  </si>
  <si>
    <t xml:space="preserve">Greensboro  </t>
  </si>
  <si>
    <t xml:space="preserve">Hillsboro  </t>
  </si>
  <si>
    <t xml:space="preserve">Marydel  </t>
  </si>
  <si>
    <t xml:space="preserve">Preston  </t>
  </si>
  <si>
    <t xml:space="preserve">Ridgely  </t>
  </si>
  <si>
    <t>CARROLL</t>
  </si>
  <si>
    <t>Carroll County Unincorporated Area</t>
  </si>
  <si>
    <t xml:space="preserve">Mount Airy  </t>
  </si>
  <si>
    <t>CECIL</t>
  </si>
  <si>
    <t>Cecil County Unincorporated Area</t>
  </si>
  <si>
    <t xml:space="preserve">Charlestown </t>
  </si>
  <si>
    <t xml:space="preserve">Elkton  </t>
  </si>
  <si>
    <t>CHARLES</t>
  </si>
  <si>
    <t>Charles County Unincorporated Area</t>
  </si>
  <si>
    <t xml:space="preserve">Indian Head  </t>
  </si>
  <si>
    <t xml:space="preserve">La Plata  </t>
  </si>
  <si>
    <t>DORCHESTER</t>
  </si>
  <si>
    <t>Cambridge</t>
  </si>
  <si>
    <t>Dorchester County Unincorporated Area</t>
  </si>
  <si>
    <t xml:space="preserve">East New Market  </t>
  </si>
  <si>
    <t xml:space="preserve">Hurlock  </t>
  </si>
  <si>
    <t xml:space="preserve">Secretary  </t>
  </si>
  <si>
    <t xml:space="preserve">Vienna  </t>
  </si>
  <si>
    <t>FREDERICK</t>
  </si>
  <si>
    <t xml:space="preserve">Emmitsburg  </t>
  </si>
  <si>
    <t>Frederick</t>
  </si>
  <si>
    <t>Frederick County Unincorporated Area</t>
  </si>
  <si>
    <t>GARRETT</t>
  </si>
  <si>
    <t>HARFORD</t>
  </si>
  <si>
    <t>Aberdeen</t>
  </si>
  <si>
    <t xml:space="preserve">Bel Air  </t>
  </si>
  <si>
    <t>Harford County Unincorporated Area</t>
  </si>
  <si>
    <t>Havre de Grace</t>
  </si>
  <si>
    <t>HOWARD</t>
  </si>
  <si>
    <t>KENT</t>
  </si>
  <si>
    <t xml:space="preserve">Betterton  </t>
  </si>
  <si>
    <t>Chestertown</t>
  </si>
  <si>
    <t xml:space="preserve">Galena  </t>
  </si>
  <si>
    <t>Kent County Unincorporated Area</t>
  </si>
  <si>
    <t xml:space="preserve">Millington  </t>
  </si>
  <si>
    <t xml:space="preserve">Rock Hall 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</si>
  <si>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</si>
  <si>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</si>
  <si>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</si>
  <si>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</si>
  <si>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</si>
  <si>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</si>
  <si>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George's County Unincorporated Area</t>
  </si>
  <si>
    <t>QUEEN ANNE'S</t>
  </si>
  <si>
    <t xml:space="preserve">Centreville  </t>
  </si>
  <si>
    <t xml:space="preserve">Church Hill  </t>
  </si>
  <si>
    <t xml:space="preserve">Queen Anne  </t>
  </si>
  <si>
    <t>Queen Anne's County Unincorporated Area</t>
  </si>
  <si>
    <t>Queenstown</t>
  </si>
  <si>
    <t xml:space="preserve">Sudlersville  </t>
  </si>
  <si>
    <t>ST. MARY'S</t>
  </si>
  <si>
    <t>Leonardtown</t>
  </si>
  <si>
    <t>St. Mary's County Unincorporated Area</t>
  </si>
  <si>
    <t>SOMERSET</t>
  </si>
  <si>
    <t>Crisfield</t>
  </si>
  <si>
    <t xml:space="preserve">Princess Anne  </t>
  </si>
  <si>
    <t>Somerset County Unincorporated Area</t>
  </si>
  <si>
    <t>TALBOT</t>
  </si>
  <si>
    <t xml:space="preserve">Easton  </t>
  </si>
  <si>
    <t xml:space="preserve">Oxford  </t>
  </si>
  <si>
    <t xml:space="preserve">St. Michaels  </t>
  </si>
  <si>
    <t>Talbot County Unincorporated Area</t>
  </si>
  <si>
    <t xml:space="preserve">Trappe  </t>
  </si>
  <si>
    <t>WASHINGTON</t>
  </si>
  <si>
    <t xml:space="preserve">Boonsboro  </t>
  </si>
  <si>
    <t xml:space="preserve">Clear Spring  </t>
  </si>
  <si>
    <t>Funkstown</t>
  </si>
  <si>
    <t>Hagerstown</t>
  </si>
  <si>
    <t xml:space="preserve">Hancock  </t>
  </si>
  <si>
    <t xml:space="preserve">Keedysville  </t>
  </si>
  <si>
    <t xml:space="preserve">Sharpsburg  </t>
  </si>
  <si>
    <t xml:space="preserve">Smithsburg  </t>
  </si>
  <si>
    <t>Washington County Unincorporated Area</t>
  </si>
  <si>
    <t xml:space="preserve">Williamsport  </t>
  </si>
  <si>
    <t>WICOMICO</t>
  </si>
  <si>
    <t xml:space="preserve">Delmar  </t>
  </si>
  <si>
    <t>Fruitland</t>
  </si>
  <si>
    <t xml:space="preserve">Hebron  </t>
  </si>
  <si>
    <t>Salisbury</t>
  </si>
  <si>
    <t>Sharptown</t>
  </si>
  <si>
    <t>Wicomico County Unincorporated Area</t>
  </si>
  <si>
    <t xml:space="preserve">Willards  </t>
  </si>
  <si>
    <t>WORCESTER</t>
  </si>
  <si>
    <t xml:space="preserve">Berlin  </t>
  </si>
  <si>
    <t xml:space="preserve">Ocean City  </t>
  </si>
  <si>
    <t>Pocomoke City</t>
  </si>
  <si>
    <t xml:space="preserve">Snow Hill  </t>
  </si>
  <si>
    <t>Worcester County Unincorporated Area</t>
  </si>
  <si>
    <t>Prepared by MD Department of Planning. Strategic Development. Planning Data Services. May 2004.</t>
  </si>
  <si>
    <t xml:space="preserve">SOURCE:  U. S. Department of Commerce.  Bureau of the Census. Reported and Imputed Data.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</si>
</sst>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17">
      <alignment/>
      <protection/>
    </xf>
    <xf numFmtId="42" fontId="0" fillId="0" borderId="0" xfId="17" applyNumberFormat="1">
      <alignment/>
      <protection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17" applyFont="1" applyBorder="1">
      <alignment/>
      <protection/>
    </xf>
    <xf numFmtId="42" fontId="0" fillId="0" borderId="0" xfId="17" applyNumberFormat="1" applyFont="1" applyBorder="1">
      <alignment/>
      <protection/>
    </xf>
    <xf numFmtId="0" fontId="0" fillId="0" borderId="1" xfId="0" applyBorder="1" applyAlignment="1">
      <alignment/>
    </xf>
    <xf numFmtId="3" fontId="0" fillId="0" borderId="2" xfId="17" applyFont="1" applyBorder="1" applyAlignment="1">
      <alignment horizontal="centerContinuous"/>
      <protection/>
    </xf>
    <xf numFmtId="0" fontId="0" fillId="0" borderId="3" xfId="0" applyBorder="1" applyAlignment="1">
      <alignment horizontal="centerContinuous"/>
    </xf>
    <xf numFmtId="42" fontId="0" fillId="0" borderId="3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41" fontId="0" fillId="0" borderId="4" xfId="0" applyNumberForma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0" fillId="0" borderId="6" xfId="17" applyNumberFormat="1" applyFont="1" applyBorder="1" applyAlignment="1">
      <alignment horizontal="centerContinuous"/>
      <protection/>
    </xf>
    <xf numFmtId="3" fontId="0" fillId="0" borderId="4" xfId="17" applyBorder="1" applyAlignment="1">
      <alignment horizontal="centerContinuous"/>
      <protection/>
    </xf>
    <xf numFmtId="42" fontId="0" fillId="0" borderId="7" xfId="17" applyNumberFormat="1" applyBorder="1" applyAlignment="1">
      <alignment horizontal="centerContinuous"/>
      <protection/>
    </xf>
    <xf numFmtId="3" fontId="0" fillId="0" borderId="6" xfId="17" applyFont="1" applyBorder="1" applyAlignment="1">
      <alignment horizontal="centerContinuous"/>
      <protection/>
    </xf>
    <xf numFmtId="42" fontId="0" fillId="0" borderId="4" xfId="17" applyNumberFormat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0" fontId="0" fillId="0" borderId="8" xfId="0" applyBorder="1" applyAlignment="1">
      <alignment/>
    </xf>
    <xf numFmtId="41" fontId="0" fillId="0" borderId="9" xfId="0" applyNumberFormat="1" applyBorder="1" applyAlignment="1">
      <alignment/>
    </xf>
    <xf numFmtId="0" fontId="0" fillId="0" borderId="0" xfId="0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3" fontId="0" fillId="0" borderId="0" xfId="17" applyBorder="1" applyAlignment="1">
      <alignment horizontal="centerContinuous"/>
      <protection/>
    </xf>
    <xf numFmtId="42" fontId="0" fillId="0" borderId="11" xfId="17" applyNumberFormat="1" applyBorder="1" applyAlignment="1">
      <alignment horizontal="centerContinuous"/>
      <protection/>
    </xf>
    <xf numFmtId="41" fontId="0" fillId="0" borderId="12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42" fontId="0" fillId="0" borderId="7" xfId="0" applyNumberFormat="1" applyBorder="1" applyAlignment="1">
      <alignment/>
    </xf>
    <xf numFmtId="3" fontId="0" fillId="0" borderId="6" xfId="17" applyNumberFormat="1" applyBorder="1" applyAlignment="1">
      <alignment horizontal="centerContinuous"/>
      <protection/>
    </xf>
    <xf numFmtId="3" fontId="0" fillId="0" borderId="4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6" xfId="17" applyBorder="1">
      <alignment/>
      <protection/>
    </xf>
    <xf numFmtId="3" fontId="0" fillId="0" borderId="1" xfId="17" applyBorder="1">
      <alignment/>
      <protection/>
    </xf>
    <xf numFmtId="42" fontId="0" fillId="0" borderId="7" xfId="17" applyNumberFormat="1" applyBorder="1">
      <alignment/>
      <protection/>
    </xf>
    <xf numFmtId="3" fontId="0" fillId="0" borderId="6" xfId="17" applyFont="1" applyBorder="1" applyAlignment="1">
      <alignment horizontal="left"/>
      <protection/>
    </xf>
    <xf numFmtId="42" fontId="0" fillId="0" borderId="7" xfId="0" applyNumberFormat="1" applyBorder="1" applyAlignment="1">
      <alignment horizontal="centerContinuous"/>
    </xf>
    <xf numFmtId="3" fontId="0" fillId="0" borderId="4" xfId="17" applyFont="1" applyBorder="1" applyAlignment="1">
      <alignment horizontal="centerContinuous"/>
      <protection/>
    </xf>
    <xf numFmtId="42" fontId="0" fillId="0" borderId="4" xfId="0" applyNumberFormat="1" applyBorder="1" applyAlignment="1">
      <alignment horizontal="centerContinuous"/>
    </xf>
    <xf numFmtId="0" fontId="0" fillId="0" borderId="8" xfId="0" applyBorder="1" applyAlignment="1">
      <alignment horizontal="center"/>
    </xf>
    <xf numFmtId="3" fontId="0" fillId="0" borderId="9" xfId="17" applyFont="1" applyBorder="1" applyAlignment="1">
      <alignment horizontal="centerContinuous"/>
      <protection/>
    </xf>
    <xf numFmtId="3" fontId="0" fillId="0" borderId="8" xfId="17" applyBorder="1" applyAlignment="1">
      <alignment horizontal="centerContinuous"/>
      <protection/>
    </xf>
    <xf numFmtId="0" fontId="0" fillId="0" borderId="6" xfId="0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42" fontId="0" fillId="0" borderId="1" xfId="0" applyNumberFormat="1" applyBorder="1" applyAlignment="1">
      <alignment/>
    </xf>
    <xf numFmtId="3" fontId="0" fillId="0" borderId="9" xfId="17" applyBorder="1" applyAlignment="1">
      <alignment horizontal="centerContinuous"/>
      <protection/>
    </xf>
    <xf numFmtId="3" fontId="0" fillId="0" borderId="8" xfId="17" applyFont="1" applyBorder="1" applyAlignment="1">
      <alignment horizontal="center"/>
      <protection/>
    </xf>
    <xf numFmtId="3" fontId="0" fillId="0" borderId="1" xfId="17" applyFont="1" applyBorder="1" applyAlignment="1">
      <alignment horizontal="centerContinuous"/>
      <protection/>
    </xf>
    <xf numFmtId="3" fontId="0" fillId="0" borderId="1" xfId="17" applyBorder="1" applyAlignment="1">
      <alignment horizontal="centerContinuous"/>
      <protection/>
    </xf>
    <xf numFmtId="42" fontId="0" fillId="0" borderId="1" xfId="17" applyNumberFormat="1" applyBorder="1" applyAlignment="1">
      <alignment horizontal="centerContinuous"/>
      <protection/>
    </xf>
    <xf numFmtId="41" fontId="0" fillId="0" borderId="8" xfId="0" applyNumberFormat="1" applyBorder="1" applyAlignment="1">
      <alignment/>
    </xf>
    <xf numFmtId="3" fontId="0" fillId="0" borderId="0" xfId="17" applyFont="1" applyBorder="1" applyAlignment="1">
      <alignment horizontal="center"/>
      <protection/>
    </xf>
    <xf numFmtId="3" fontId="0" fillId="0" borderId="8" xfId="17" applyBorder="1" applyAlignment="1">
      <alignment horizontal="center"/>
      <protection/>
    </xf>
    <xf numFmtId="42" fontId="0" fillId="0" borderId="0" xfId="17" applyNumberFormat="1" applyBorder="1" applyAlignment="1">
      <alignment horizontal="center"/>
      <protection/>
    </xf>
    <xf numFmtId="3" fontId="0" fillId="0" borderId="6" xfId="17" applyNumberFormat="1" applyFont="1" applyBorder="1" applyAlignment="1">
      <alignment horizontal="center"/>
      <protection/>
    </xf>
    <xf numFmtId="3" fontId="0" fillId="0" borderId="1" xfId="17" applyNumberFormat="1" applyFont="1" applyBorder="1" applyAlignment="1">
      <alignment horizontal="center"/>
      <protection/>
    </xf>
    <xf numFmtId="42" fontId="0" fillId="0" borderId="8" xfId="0" applyNumberFormat="1" applyBorder="1" applyAlignment="1">
      <alignment horizontal="center"/>
    </xf>
    <xf numFmtId="3" fontId="0" fillId="0" borderId="9" xfId="17" applyBorder="1" applyAlignment="1">
      <alignment horizontal="center"/>
      <protection/>
    </xf>
    <xf numFmtId="42" fontId="0" fillId="0" borderId="11" xfId="17" applyNumberFormat="1" applyBorder="1" applyAlignment="1">
      <alignment horizontal="center"/>
      <protection/>
    </xf>
    <xf numFmtId="42" fontId="0" fillId="0" borderId="8" xfId="17" applyNumberFormat="1" applyBorder="1" applyAlignment="1">
      <alignment horizontal="center"/>
      <protection/>
    </xf>
    <xf numFmtId="41" fontId="0" fillId="0" borderId="13" xfId="0" applyNumberFormat="1" applyBorder="1" applyAlignment="1">
      <alignment/>
    </xf>
    <xf numFmtId="3" fontId="0" fillId="0" borderId="14" xfId="17" applyFont="1" applyBorder="1" applyAlignment="1">
      <alignment horizontal="center"/>
      <protection/>
    </xf>
    <xf numFmtId="3" fontId="0" fillId="0" borderId="13" xfId="17" applyBorder="1" applyAlignment="1">
      <alignment horizontal="center"/>
      <protection/>
    </xf>
    <xf numFmtId="42" fontId="0" fillId="0" borderId="15" xfId="17" applyNumberFormat="1" applyBorder="1" applyAlignment="1">
      <alignment horizontal="center"/>
      <protection/>
    </xf>
    <xf numFmtId="3" fontId="0" fillId="0" borderId="14" xfId="17" applyNumberFormat="1" applyFont="1" applyBorder="1" applyAlignment="1">
      <alignment horizontal="center"/>
      <protection/>
    </xf>
    <xf numFmtId="3" fontId="0" fillId="0" borderId="13" xfId="17" applyNumberFormat="1" applyFont="1" applyBorder="1" applyAlignment="1">
      <alignment horizontal="center"/>
      <protection/>
    </xf>
    <xf numFmtId="42" fontId="0" fillId="0" borderId="13" xfId="0" applyNumberFormat="1" applyBorder="1" applyAlignment="1">
      <alignment horizontal="center"/>
    </xf>
    <xf numFmtId="3" fontId="0" fillId="0" borderId="14" xfId="17" applyBorder="1" applyAlignment="1">
      <alignment horizontal="center"/>
      <protection/>
    </xf>
    <xf numFmtId="3" fontId="0" fillId="0" borderId="13" xfId="17" applyFont="1" applyBorder="1" applyAlignment="1">
      <alignment horizontal="center"/>
      <protection/>
    </xf>
    <xf numFmtId="42" fontId="0" fillId="0" borderId="13" xfId="17" applyNumberFormat="1" applyBorder="1" applyAlignment="1">
      <alignment horizontal="center"/>
      <protection/>
    </xf>
    <xf numFmtId="42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37" fontId="0" fillId="0" borderId="8" xfId="0" applyNumberFormat="1" applyBorder="1" applyAlignment="1">
      <alignment horizontal="center"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5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44" fontId="0" fillId="0" borderId="8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1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7.7109375" style="0" bestFit="1" customWidth="1"/>
    <col min="5" max="5" width="15.00390625" style="35" bestFit="1" customWidth="1"/>
    <col min="11" max="11" width="15.00390625" style="35" bestFit="1" customWidth="1"/>
    <col min="14" max="14" width="13.421875" style="0" bestFit="1" customWidth="1"/>
    <col min="17" max="17" width="15.00390625" style="0" bestFit="1" customWidth="1"/>
    <col min="20" max="20" width="14.00390625" style="0" bestFit="1" customWidth="1"/>
    <col min="23" max="23" width="16.00390625" style="0" bestFit="1" customWidth="1"/>
  </cols>
  <sheetData>
    <row r="1" spans="2:23" ht="15">
      <c r="B1" s="1" t="s">
        <v>0</v>
      </c>
      <c r="C1" s="2"/>
      <c r="D1" s="2"/>
      <c r="E1" s="3"/>
      <c r="F1" s="4"/>
      <c r="G1" s="4"/>
      <c r="H1" s="4"/>
      <c r="I1" s="5"/>
      <c r="J1" s="5"/>
      <c r="K1" s="6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6"/>
    </row>
    <row r="2" spans="2:23" ht="12.75">
      <c r="B2" s="7"/>
      <c r="C2" s="7"/>
      <c r="D2" s="7"/>
      <c r="E2" s="8"/>
      <c r="F2" s="9"/>
      <c r="G2" s="9"/>
      <c r="H2" s="9"/>
      <c r="I2" s="10"/>
      <c r="J2" s="10"/>
      <c r="K2" s="11"/>
      <c r="L2" s="10"/>
      <c r="M2" s="10"/>
      <c r="N2" s="11"/>
      <c r="O2" s="10"/>
      <c r="P2" s="10"/>
      <c r="Q2" s="11"/>
      <c r="R2" s="10"/>
      <c r="S2" s="10"/>
      <c r="T2" s="11"/>
      <c r="U2" s="10"/>
      <c r="V2" s="10"/>
      <c r="W2" s="11"/>
    </row>
    <row r="3" spans="2:23" ht="12.75">
      <c r="B3" s="12"/>
      <c r="C3" s="13" t="s">
        <v>1</v>
      </c>
      <c r="D3" s="14"/>
      <c r="E3" s="15"/>
      <c r="F3" s="16"/>
      <c r="G3" s="17"/>
      <c r="H3" s="18"/>
      <c r="I3" s="19" t="s">
        <v>2</v>
      </c>
      <c r="J3" s="20"/>
      <c r="K3" s="21"/>
      <c r="L3" s="22" t="s">
        <v>3</v>
      </c>
      <c r="M3" s="20"/>
      <c r="N3" s="23"/>
      <c r="O3" s="20"/>
      <c r="P3" s="20"/>
      <c r="Q3" s="23"/>
      <c r="R3" s="20"/>
      <c r="S3" s="20"/>
      <c r="T3" s="23"/>
      <c r="U3" s="24"/>
      <c r="V3" s="20"/>
      <c r="W3" s="21"/>
    </row>
    <row r="4" spans="2:23" ht="12.75">
      <c r="B4" s="25"/>
      <c r="C4" s="26"/>
      <c r="D4" s="27"/>
      <c r="E4" s="28"/>
      <c r="F4" s="29"/>
      <c r="G4" s="29"/>
      <c r="H4" s="30"/>
      <c r="I4" s="31"/>
      <c r="J4" s="32"/>
      <c r="K4" s="33"/>
      <c r="L4" s="31"/>
      <c r="M4" s="34"/>
      <c r="N4" s="31"/>
      <c r="O4" s="31"/>
      <c r="P4" s="31"/>
      <c r="Q4" s="35"/>
      <c r="R4" s="31"/>
      <c r="S4" s="31"/>
      <c r="T4" s="36"/>
      <c r="U4" s="37"/>
      <c r="V4" s="37"/>
      <c r="W4" s="38"/>
    </row>
    <row r="5" spans="2:23" ht="12.75">
      <c r="B5" s="25"/>
      <c r="C5" s="39"/>
      <c r="D5" s="12"/>
      <c r="E5" s="40"/>
      <c r="F5" s="41" t="s">
        <v>4</v>
      </c>
      <c r="G5" s="42"/>
      <c r="H5" s="43"/>
      <c r="I5" s="44"/>
      <c r="J5" s="45"/>
      <c r="K5" s="46"/>
      <c r="L5" s="47" t="s">
        <v>5</v>
      </c>
      <c r="M5" s="31"/>
      <c r="N5" s="48"/>
      <c r="O5" s="49" t="s">
        <v>6</v>
      </c>
      <c r="P5" s="20"/>
      <c r="Q5" s="23"/>
      <c r="R5" s="22" t="s">
        <v>7</v>
      </c>
      <c r="S5" s="20"/>
      <c r="T5" s="50"/>
      <c r="U5" s="22" t="s">
        <v>8</v>
      </c>
      <c r="V5" s="24"/>
      <c r="W5" s="21"/>
    </row>
    <row r="6" spans="2:23" ht="12.75">
      <c r="B6" s="51" t="s">
        <v>9</v>
      </c>
      <c r="C6" s="52"/>
      <c r="D6" s="53"/>
      <c r="E6" s="33"/>
      <c r="F6" s="54" t="s">
        <v>10</v>
      </c>
      <c r="G6" s="55"/>
      <c r="H6" s="56"/>
      <c r="I6" s="57"/>
      <c r="J6" s="58" t="s">
        <v>11</v>
      </c>
      <c r="K6" s="33"/>
      <c r="L6" s="59"/>
      <c r="M6" s="60"/>
      <c r="N6" s="61"/>
      <c r="O6" s="59"/>
      <c r="P6" s="60"/>
      <c r="Q6" s="61"/>
      <c r="R6" s="59"/>
      <c r="S6" s="60"/>
      <c r="T6" s="61"/>
      <c r="U6" s="22"/>
      <c r="V6" s="60"/>
      <c r="W6" s="21"/>
    </row>
    <row r="7" spans="2:23" ht="12.75">
      <c r="B7" s="62"/>
      <c r="C7" s="63" t="s">
        <v>12</v>
      </c>
      <c r="D7" s="64" t="s">
        <v>13</v>
      </c>
      <c r="E7" s="65" t="s">
        <v>4</v>
      </c>
      <c r="F7" s="66" t="s">
        <v>14</v>
      </c>
      <c r="G7" s="67" t="s">
        <v>15</v>
      </c>
      <c r="H7" s="68" t="s">
        <v>16</v>
      </c>
      <c r="I7" s="69" t="s">
        <v>13</v>
      </c>
      <c r="J7" s="58" t="s">
        <v>16</v>
      </c>
      <c r="K7" s="70" t="s">
        <v>4</v>
      </c>
      <c r="L7" s="58" t="s">
        <v>12</v>
      </c>
      <c r="M7" s="64" t="s">
        <v>13</v>
      </c>
      <c r="N7" s="71" t="s">
        <v>4</v>
      </c>
      <c r="O7" s="58" t="s">
        <v>12</v>
      </c>
      <c r="P7" s="64" t="s">
        <v>13</v>
      </c>
      <c r="Q7" s="71" t="s">
        <v>4</v>
      </c>
      <c r="R7" s="58" t="s">
        <v>12</v>
      </c>
      <c r="S7" s="64" t="s">
        <v>13</v>
      </c>
      <c r="T7" s="71" t="s">
        <v>4</v>
      </c>
      <c r="U7" s="58" t="s">
        <v>12</v>
      </c>
      <c r="V7" s="64" t="s">
        <v>13</v>
      </c>
      <c r="W7" s="71" t="s">
        <v>4</v>
      </c>
    </row>
    <row r="8" spans="2:23" ht="12.75">
      <c r="B8" s="72"/>
      <c r="C8" s="73"/>
      <c r="D8" s="74"/>
      <c r="E8" s="75"/>
      <c r="F8" s="76"/>
      <c r="G8" s="77"/>
      <c r="H8" s="78"/>
      <c r="I8" s="79"/>
      <c r="J8" s="80"/>
      <c r="K8" s="75"/>
      <c r="L8" s="80"/>
      <c r="M8" s="74"/>
      <c r="N8" s="81"/>
      <c r="O8" s="80"/>
      <c r="P8" s="74"/>
      <c r="Q8" s="81"/>
      <c r="R8" s="80"/>
      <c r="S8" s="74"/>
      <c r="T8" s="81"/>
      <c r="U8" s="80"/>
      <c r="V8" s="74"/>
      <c r="W8" s="81"/>
    </row>
    <row r="9" spans="2:23" ht="12.75">
      <c r="B9" s="12"/>
      <c r="C9" s="12"/>
      <c r="D9" s="12"/>
      <c r="E9" s="56"/>
      <c r="F9" s="12"/>
      <c r="G9" s="12"/>
      <c r="H9" s="12"/>
      <c r="I9" s="12"/>
      <c r="J9" s="12"/>
      <c r="K9" s="56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 ht="12.75">
      <c r="B10" s="62" t="s">
        <v>17</v>
      </c>
      <c r="C10" s="62">
        <v>23809</v>
      </c>
      <c r="D10" s="62">
        <v>29914</v>
      </c>
      <c r="E10" s="82">
        <v>3723626744</v>
      </c>
      <c r="F10" s="25"/>
      <c r="G10" s="83">
        <f>(E10/E$10)</f>
        <v>1</v>
      </c>
      <c r="H10" s="25"/>
      <c r="I10" s="62">
        <v>23398</v>
      </c>
      <c r="J10" s="25"/>
      <c r="K10" s="82">
        <v>3312191536</v>
      </c>
      <c r="L10" s="62">
        <f>(O10+R10+U10)</f>
        <v>411</v>
      </c>
      <c r="M10" s="62">
        <f>(P10+S10+V10)</f>
        <v>6516</v>
      </c>
      <c r="N10" s="82">
        <f>(Q10+T10+W10)</f>
        <v>411435208</v>
      </c>
      <c r="O10" s="62">
        <v>72</v>
      </c>
      <c r="P10" s="62">
        <v>144</v>
      </c>
      <c r="Q10" s="90">
        <v>10285301</v>
      </c>
      <c r="R10" s="62">
        <v>32</v>
      </c>
      <c r="S10" s="62">
        <v>114</v>
      </c>
      <c r="T10" s="90">
        <v>5951703</v>
      </c>
      <c r="U10" s="62">
        <v>307</v>
      </c>
      <c r="V10" s="62">
        <v>6258</v>
      </c>
      <c r="W10" s="90">
        <v>395198204</v>
      </c>
    </row>
    <row r="11" spans="2:23" ht="12.75">
      <c r="B11" s="62"/>
      <c r="C11" s="62"/>
      <c r="D11" s="62"/>
      <c r="E11" s="82"/>
      <c r="F11" s="62"/>
      <c r="G11" s="62"/>
      <c r="H11" s="25"/>
      <c r="I11" s="25"/>
      <c r="J11" s="25"/>
      <c r="K11" s="82"/>
      <c r="L11" s="25"/>
      <c r="M11" s="25"/>
      <c r="N11" s="25"/>
      <c r="O11" s="62"/>
      <c r="P11" s="62"/>
      <c r="Q11" s="62"/>
      <c r="R11" s="62"/>
      <c r="S11" s="62"/>
      <c r="T11" s="62"/>
      <c r="U11" s="62"/>
      <c r="V11" s="62"/>
      <c r="W11" s="62"/>
    </row>
    <row r="12" spans="2:23" ht="12.75">
      <c r="B12" s="62" t="s">
        <v>18</v>
      </c>
      <c r="C12" s="62">
        <v>107</v>
      </c>
      <c r="D12" s="62">
        <v>107</v>
      </c>
      <c r="E12" s="82">
        <v>12839527</v>
      </c>
      <c r="F12" s="83">
        <f>(E12/E$12)</f>
        <v>1</v>
      </c>
      <c r="G12" s="83">
        <f>(E12/E$10)</f>
        <v>0.0034481240690111448</v>
      </c>
      <c r="H12" s="84">
        <v>55</v>
      </c>
      <c r="I12" s="62">
        <v>107</v>
      </c>
      <c r="J12" s="51">
        <v>54</v>
      </c>
      <c r="K12" s="82">
        <v>12839527</v>
      </c>
      <c r="L12" s="62">
        <f aca="true" t="shared" si="0" ref="L12:N20">(O12+R12+U12)</f>
        <v>0</v>
      </c>
      <c r="M12" s="62">
        <f t="shared" si="0"/>
        <v>0</v>
      </c>
      <c r="N12" s="62">
        <f t="shared" si="0"/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</row>
    <row r="13" spans="2:23" ht="12.75">
      <c r="B13" s="62" t="s">
        <v>19</v>
      </c>
      <c r="C13" s="62">
        <v>76</v>
      </c>
      <c r="D13" s="62">
        <v>76</v>
      </c>
      <c r="E13" s="82">
        <v>9136694</v>
      </c>
      <c r="F13" s="83">
        <f aca="true" t="shared" si="1" ref="F13:F20">(E13/E$12)</f>
        <v>0.7116067437686762</v>
      </c>
      <c r="G13" s="83">
        <f aca="true" t="shared" si="2" ref="G13:G43">(E13/E$10)</f>
        <v>0.002453708340859419</v>
      </c>
      <c r="H13" s="84">
        <v>57</v>
      </c>
      <c r="I13" s="62">
        <v>76</v>
      </c>
      <c r="J13" s="51">
        <v>59</v>
      </c>
      <c r="K13" s="82">
        <v>9136694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</row>
    <row r="14" spans="2:23" ht="12.75">
      <c r="B14" s="62" t="s">
        <v>20</v>
      </c>
      <c r="C14" s="62">
        <v>1</v>
      </c>
      <c r="D14" s="62">
        <v>1</v>
      </c>
      <c r="E14" s="82">
        <v>50000</v>
      </c>
      <c r="F14" s="83">
        <f t="shared" si="1"/>
        <v>0.003894224452349374</v>
      </c>
      <c r="G14" s="83">
        <f t="shared" si="2"/>
        <v>1.342776906427762E-05</v>
      </c>
      <c r="H14" s="84">
        <v>101</v>
      </c>
      <c r="I14" s="62">
        <v>1</v>
      </c>
      <c r="J14" s="51">
        <v>94</v>
      </c>
      <c r="K14" s="82">
        <v>50000</v>
      </c>
      <c r="L14" s="62">
        <f t="shared" si="0"/>
        <v>0</v>
      </c>
      <c r="M14" s="62">
        <f t="shared" si="0"/>
        <v>0</v>
      </c>
      <c r="N14" s="62">
        <f t="shared" si="0"/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</row>
    <row r="15" spans="2:23" ht="12.75">
      <c r="B15" s="62" t="s">
        <v>21</v>
      </c>
      <c r="C15" s="62">
        <v>7</v>
      </c>
      <c r="D15" s="62">
        <v>7</v>
      </c>
      <c r="E15" s="82">
        <v>1405833</v>
      </c>
      <c r="F15" s="83">
        <f t="shared" si="1"/>
        <v>0.10949258489039355</v>
      </c>
      <c r="G15" s="83">
        <f t="shared" si="2"/>
        <v>0.000377544017338812</v>
      </c>
      <c r="H15" s="84">
        <v>80</v>
      </c>
      <c r="I15" s="62">
        <v>7</v>
      </c>
      <c r="J15" s="51">
        <v>80</v>
      </c>
      <c r="K15" s="82">
        <v>1405833</v>
      </c>
      <c r="L15" s="62">
        <f t="shared" si="0"/>
        <v>0</v>
      </c>
      <c r="M15" s="62">
        <f t="shared" si="0"/>
        <v>0</v>
      </c>
      <c r="N15" s="62">
        <f t="shared" si="0"/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</row>
    <row r="16" spans="2:23" ht="12.75">
      <c r="B16" s="62" t="s">
        <v>22</v>
      </c>
      <c r="C16" s="62">
        <v>20</v>
      </c>
      <c r="D16" s="62">
        <v>20</v>
      </c>
      <c r="E16" s="82">
        <v>2043000</v>
      </c>
      <c r="F16" s="83">
        <f t="shared" si="1"/>
        <v>0.15911801112299542</v>
      </c>
      <c r="G16" s="83">
        <f t="shared" si="2"/>
        <v>0.0005486586439663835</v>
      </c>
      <c r="H16" s="84">
        <v>75</v>
      </c>
      <c r="I16" s="62">
        <v>20</v>
      </c>
      <c r="J16" s="51">
        <v>73</v>
      </c>
      <c r="K16" s="82">
        <v>2043000</v>
      </c>
      <c r="L16" s="62">
        <f t="shared" si="0"/>
        <v>0</v>
      </c>
      <c r="M16" s="62">
        <f t="shared" si="0"/>
        <v>0</v>
      </c>
      <c r="N16" s="62">
        <f t="shared" si="0"/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</row>
    <row r="17" spans="2:23" ht="12.75">
      <c r="B17" s="62" t="s">
        <v>23</v>
      </c>
      <c r="C17" s="62">
        <v>1</v>
      </c>
      <c r="D17" s="62">
        <v>1</v>
      </c>
      <c r="E17" s="82">
        <v>65000</v>
      </c>
      <c r="F17" s="83">
        <f t="shared" si="1"/>
        <v>0.005062491788054186</v>
      </c>
      <c r="G17" s="83">
        <f t="shared" si="2"/>
        <v>1.7456099783560907E-05</v>
      </c>
      <c r="H17" s="84">
        <v>99</v>
      </c>
      <c r="I17" s="62">
        <v>1</v>
      </c>
      <c r="J17" s="51">
        <v>94</v>
      </c>
      <c r="K17" s="82">
        <v>65000</v>
      </c>
      <c r="L17" s="62">
        <f t="shared" si="0"/>
        <v>0</v>
      </c>
      <c r="M17" s="62">
        <f t="shared" si="0"/>
        <v>0</v>
      </c>
      <c r="N17" s="62">
        <f t="shared" si="0"/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</row>
    <row r="18" spans="2:23" ht="12.75">
      <c r="B18" s="62" t="s">
        <v>24</v>
      </c>
      <c r="C18" s="62">
        <v>0</v>
      </c>
      <c r="D18" s="62">
        <v>0</v>
      </c>
      <c r="E18" s="82">
        <v>0</v>
      </c>
      <c r="F18" s="83">
        <f t="shared" si="1"/>
        <v>0</v>
      </c>
      <c r="G18" s="83">
        <f t="shared" si="2"/>
        <v>0</v>
      </c>
      <c r="H18" s="25"/>
      <c r="I18" s="62">
        <v>0</v>
      </c>
      <c r="J18" s="25"/>
      <c r="K18" s="82">
        <v>0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</row>
    <row r="19" spans="2:23" ht="12.75">
      <c r="B19" s="62" t="s">
        <v>25</v>
      </c>
      <c r="C19" s="62">
        <v>1</v>
      </c>
      <c r="D19" s="62">
        <v>1</v>
      </c>
      <c r="E19" s="82">
        <v>63000</v>
      </c>
      <c r="F19" s="83">
        <f t="shared" si="1"/>
        <v>0.004906722809960211</v>
      </c>
      <c r="G19" s="83">
        <f t="shared" si="2"/>
        <v>1.69189890209898E-05</v>
      </c>
      <c r="H19" s="84">
        <v>100</v>
      </c>
      <c r="I19" s="62">
        <v>1</v>
      </c>
      <c r="J19" s="51">
        <v>94</v>
      </c>
      <c r="K19" s="82">
        <v>63000</v>
      </c>
      <c r="L19" s="62">
        <f t="shared" si="0"/>
        <v>0</v>
      </c>
      <c r="M19" s="62">
        <f t="shared" si="0"/>
        <v>0</v>
      </c>
      <c r="N19" s="62">
        <f t="shared" si="0"/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</row>
    <row r="20" spans="2:23" ht="12.75">
      <c r="B20" s="62" t="s">
        <v>26</v>
      </c>
      <c r="C20" s="62">
        <v>1</v>
      </c>
      <c r="D20" s="62">
        <v>1</v>
      </c>
      <c r="E20" s="82">
        <v>76000</v>
      </c>
      <c r="F20" s="83">
        <f t="shared" si="1"/>
        <v>0.005919221167571049</v>
      </c>
      <c r="G20" s="83">
        <f t="shared" si="2"/>
        <v>2.041020897770198E-05</v>
      </c>
      <c r="H20" s="84">
        <v>96</v>
      </c>
      <c r="I20" s="62">
        <v>1</v>
      </c>
      <c r="J20" s="51">
        <v>94</v>
      </c>
      <c r="K20" s="82">
        <v>76000</v>
      </c>
      <c r="L20" s="62">
        <f t="shared" si="0"/>
        <v>0</v>
      </c>
      <c r="M20" s="62">
        <f t="shared" si="0"/>
        <v>0</v>
      </c>
      <c r="N20" s="62">
        <f t="shared" si="0"/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</row>
    <row r="21" spans="2:23" ht="12.75">
      <c r="B21" s="25"/>
      <c r="C21" s="25"/>
      <c r="D21" s="25"/>
      <c r="E21" s="82"/>
      <c r="F21" s="25"/>
      <c r="G21" s="25"/>
      <c r="H21" s="62"/>
      <c r="I21" s="25"/>
      <c r="J21" s="25"/>
      <c r="K21" s="8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2:23" ht="12.75">
      <c r="B22" s="62" t="s">
        <v>27</v>
      </c>
      <c r="C22" s="62">
        <v>2188</v>
      </c>
      <c r="D22" s="62">
        <v>3001</v>
      </c>
      <c r="E22" s="82">
        <v>293569202</v>
      </c>
      <c r="F22" s="83">
        <f>(E22/E$22)</f>
        <v>1</v>
      </c>
      <c r="G22" s="83">
        <f t="shared" si="2"/>
        <v>0.07883958897680535</v>
      </c>
      <c r="H22" s="84">
        <v>7</v>
      </c>
      <c r="I22" s="62">
        <v>2164</v>
      </c>
      <c r="J22" s="51">
        <v>4</v>
      </c>
      <c r="K22" s="82">
        <v>254008060</v>
      </c>
      <c r="L22" s="62">
        <f aca="true" t="shared" si="3" ref="L22:N24">(O22+R22+U22)</f>
        <v>24</v>
      </c>
      <c r="M22" s="62">
        <f t="shared" si="3"/>
        <v>837</v>
      </c>
      <c r="N22" s="82">
        <f t="shared" si="3"/>
        <v>39561142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24</v>
      </c>
      <c r="V22" s="62">
        <v>837</v>
      </c>
      <c r="W22" s="90">
        <v>39561142</v>
      </c>
    </row>
    <row r="23" spans="2:23" ht="12.75">
      <c r="B23" s="62" t="s">
        <v>28</v>
      </c>
      <c r="C23" s="62">
        <v>147</v>
      </c>
      <c r="D23" s="62">
        <v>147</v>
      </c>
      <c r="E23" s="82">
        <v>19256095</v>
      </c>
      <c r="F23" s="83">
        <f>(E23/E$22)</f>
        <v>0.06559303519856283</v>
      </c>
      <c r="G23" s="83">
        <f t="shared" si="2"/>
        <v>0.005171327934795819</v>
      </c>
      <c r="H23" s="84">
        <v>50</v>
      </c>
      <c r="I23" s="62">
        <v>147</v>
      </c>
      <c r="J23" s="51">
        <v>49</v>
      </c>
      <c r="K23" s="82">
        <v>19256095</v>
      </c>
      <c r="L23" s="62">
        <f t="shared" si="3"/>
        <v>0</v>
      </c>
      <c r="M23" s="62">
        <f t="shared" si="3"/>
        <v>0</v>
      </c>
      <c r="N23" s="62">
        <f t="shared" si="3"/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</row>
    <row r="24" spans="2:23" ht="12.75">
      <c r="B24" s="62" t="s">
        <v>29</v>
      </c>
      <c r="C24" s="62">
        <v>2041</v>
      </c>
      <c r="D24" s="62">
        <v>2854</v>
      </c>
      <c r="E24" s="82">
        <v>274313107</v>
      </c>
      <c r="F24" s="83">
        <f>(E24/E$22)</f>
        <v>0.9344069648014371</v>
      </c>
      <c r="G24" s="83">
        <f t="shared" si="2"/>
        <v>0.07366826104200953</v>
      </c>
      <c r="H24" s="84">
        <v>8</v>
      </c>
      <c r="I24" s="62">
        <v>2017</v>
      </c>
      <c r="J24" s="51">
        <v>5</v>
      </c>
      <c r="K24" s="82">
        <v>234751965</v>
      </c>
      <c r="L24" s="62">
        <f t="shared" si="3"/>
        <v>24</v>
      </c>
      <c r="M24" s="62">
        <f t="shared" si="3"/>
        <v>837</v>
      </c>
      <c r="N24" s="82">
        <f t="shared" si="3"/>
        <v>39561142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24</v>
      </c>
      <c r="V24" s="62">
        <v>837</v>
      </c>
      <c r="W24" s="90">
        <v>39561142</v>
      </c>
    </row>
    <row r="25" spans="2:23" ht="12.75">
      <c r="B25" s="62"/>
      <c r="C25" s="62"/>
      <c r="D25" s="62"/>
      <c r="E25" s="82"/>
      <c r="F25" s="25"/>
      <c r="G25" s="25"/>
      <c r="H25" s="62"/>
      <c r="I25" s="62"/>
      <c r="J25" s="25"/>
      <c r="K25" s="82"/>
      <c r="L25" s="25"/>
      <c r="M25" s="25"/>
      <c r="N25" s="25"/>
      <c r="O25" s="62"/>
      <c r="P25" s="62"/>
      <c r="Q25" s="62"/>
      <c r="R25" s="62"/>
      <c r="S25" s="62"/>
      <c r="T25" s="62"/>
      <c r="U25" s="62"/>
      <c r="V25" s="62"/>
      <c r="W25" s="62"/>
    </row>
    <row r="26" spans="2:23" ht="12.75">
      <c r="B26" s="62" t="s">
        <v>30</v>
      </c>
      <c r="C26" s="62">
        <v>216</v>
      </c>
      <c r="D26" s="62">
        <v>695</v>
      </c>
      <c r="E26" s="82">
        <v>51421412</v>
      </c>
      <c r="F26" s="83">
        <f>(E26/E$26)</f>
        <v>1</v>
      </c>
      <c r="G26" s="83">
        <f t="shared" si="2"/>
        <v>0.01380949690590148</v>
      </c>
      <c r="H26" s="84">
        <v>32</v>
      </c>
      <c r="I26" s="62">
        <v>206</v>
      </c>
      <c r="J26" s="51">
        <v>41</v>
      </c>
      <c r="K26" s="82">
        <v>15138366</v>
      </c>
      <c r="L26" s="62">
        <f>(O26+R26+U26)</f>
        <v>10</v>
      </c>
      <c r="M26" s="62">
        <f>(P26+S26+V26)</f>
        <v>489</v>
      </c>
      <c r="N26" s="82">
        <f>(Q26+T26+W26)</f>
        <v>36283046</v>
      </c>
      <c r="O26" s="62">
        <v>4</v>
      </c>
      <c r="P26" s="62">
        <v>8</v>
      </c>
      <c r="Q26" s="90">
        <v>518046</v>
      </c>
      <c r="R26" s="62">
        <v>0</v>
      </c>
      <c r="S26" s="62">
        <v>0</v>
      </c>
      <c r="T26" s="62">
        <v>0</v>
      </c>
      <c r="U26" s="62">
        <v>6</v>
      </c>
      <c r="V26" s="62">
        <v>481</v>
      </c>
      <c r="W26" s="90">
        <v>35765000</v>
      </c>
    </row>
    <row r="27" spans="2:23" ht="12.75">
      <c r="B27" s="62"/>
      <c r="C27" s="62"/>
      <c r="D27" s="62"/>
      <c r="E27" s="82"/>
      <c r="F27" s="25"/>
      <c r="G27" s="25"/>
      <c r="H27" s="62"/>
      <c r="I27" s="62"/>
      <c r="J27" s="25"/>
      <c r="K27" s="82"/>
      <c r="L27" s="25"/>
      <c r="M27" s="25"/>
      <c r="N27" s="25"/>
      <c r="O27" s="62"/>
      <c r="P27" s="62"/>
      <c r="Q27" s="62"/>
      <c r="R27" s="62"/>
      <c r="S27" s="62"/>
      <c r="T27" s="62"/>
      <c r="U27" s="62"/>
      <c r="V27" s="62"/>
      <c r="W27" s="90"/>
    </row>
    <row r="28" spans="2:23" ht="12.75">
      <c r="B28" s="62" t="s">
        <v>31</v>
      </c>
      <c r="C28" s="62">
        <v>1821</v>
      </c>
      <c r="D28" s="62">
        <v>2599</v>
      </c>
      <c r="E28" s="82">
        <v>333391610</v>
      </c>
      <c r="F28" s="83">
        <f>(E28/E$28)</f>
        <v>1</v>
      </c>
      <c r="G28" s="83">
        <f t="shared" si="2"/>
        <v>0.08953411094095419</v>
      </c>
      <c r="H28" s="84">
        <v>4</v>
      </c>
      <c r="I28" s="62">
        <v>1761</v>
      </c>
      <c r="J28" s="51">
        <v>7</v>
      </c>
      <c r="K28" s="82">
        <v>266819779</v>
      </c>
      <c r="L28" s="62">
        <f>(O28+R28+U28)</f>
        <v>60</v>
      </c>
      <c r="M28" s="62">
        <f>(P28+S28+V28)</f>
        <v>838</v>
      </c>
      <c r="N28" s="82">
        <f>(Q28+T28+W28)</f>
        <v>66571831</v>
      </c>
      <c r="O28" s="62">
        <v>6</v>
      </c>
      <c r="P28" s="62">
        <v>12</v>
      </c>
      <c r="Q28" s="90">
        <v>1420000</v>
      </c>
      <c r="R28" s="62">
        <v>0</v>
      </c>
      <c r="S28" s="62">
        <v>0</v>
      </c>
      <c r="T28" s="62">
        <v>0</v>
      </c>
      <c r="U28" s="62">
        <v>54</v>
      </c>
      <c r="V28" s="62">
        <v>826</v>
      </c>
      <c r="W28" s="90">
        <v>65151831</v>
      </c>
    </row>
    <row r="29" spans="2:23" ht="12.75">
      <c r="B29" s="62"/>
      <c r="C29" s="62"/>
      <c r="D29" s="62"/>
      <c r="E29" s="82"/>
      <c r="F29" s="25"/>
      <c r="G29" s="25"/>
      <c r="H29" s="62"/>
      <c r="I29" s="62"/>
      <c r="J29" s="25"/>
      <c r="K29" s="82"/>
      <c r="L29" s="25"/>
      <c r="M29" s="25"/>
      <c r="N29" s="25"/>
      <c r="O29" s="62"/>
      <c r="P29" s="62"/>
      <c r="Q29" s="62"/>
      <c r="R29" s="62"/>
      <c r="S29" s="62"/>
      <c r="T29" s="62"/>
      <c r="U29" s="62"/>
      <c r="V29" s="62"/>
      <c r="W29" s="62"/>
    </row>
    <row r="30" spans="2:23" ht="12.75">
      <c r="B30" s="62" t="s">
        <v>32</v>
      </c>
      <c r="C30" s="62">
        <v>791</v>
      </c>
      <c r="D30" s="62">
        <v>791</v>
      </c>
      <c r="E30" s="82">
        <v>120475405</v>
      </c>
      <c r="F30" s="83">
        <f>(E30/E$30)</f>
        <v>1</v>
      </c>
      <c r="G30" s="83">
        <f t="shared" si="2"/>
        <v>0.032354318325306344</v>
      </c>
      <c r="H30" s="84">
        <v>21</v>
      </c>
      <c r="I30" s="62">
        <v>791</v>
      </c>
      <c r="J30" s="51">
        <v>22</v>
      </c>
      <c r="K30" s="82">
        <v>120475405</v>
      </c>
      <c r="L30" s="62">
        <f>(O30+R30+U30)</f>
        <v>0</v>
      </c>
      <c r="M30" s="62">
        <f>(P30+S30+V30)</f>
        <v>0</v>
      </c>
      <c r="N30" s="62">
        <f>(Q30+T30+W30)</f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</row>
    <row r="31" spans="2:23" ht="12.75">
      <c r="B31" s="62"/>
      <c r="C31" s="62"/>
      <c r="D31" s="62"/>
      <c r="E31" s="82"/>
      <c r="F31" s="25"/>
      <c r="G31" s="25"/>
      <c r="H31" s="62"/>
      <c r="I31" s="62"/>
      <c r="J31" s="25"/>
      <c r="K31" s="82"/>
      <c r="L31" s="25"/>
      <c r="M31" s="25"/>
      <c r="N31" s="25"/>
      <c r="O31" s="62"/>
      <c r="P31" s="62"/>
      <c r="Q31" s="62"/>
      <c r="R31" s="62"/>
      <c r="S31" s="62"/>
      <c r="T31" s="62"/>
      <c r="U31" s="62"/>
      <c r="V31" s="62"/>
      <c r="W31" s="62"/>
    </row>
    <row r="32" spans="2:23" ht="12.75">
      <c r="B32" s="62" t="s">
        <v>33</v>
      </c>
      <c r="C32" s="62">
        <v>217</v>
      </c>
      <c r="D32" s="62">
        <v>260</v>
      </c>
      <c r="E32" s="82">
        <v>32858894</v>
      </c>
      <c r="F32" s="83">
        <f>(E32/E$32)</f>
        <v>1</v>
      </c>
      <c r="G32" s="83">
        <f t="shared" si="2"/>
        <v>0.00882443280679155</v>
      </c>
      <c r="H32" s="84">
        <v>42</v>
      </c>
      <c r="I32" s="62">
        <v>206</v>
      </c>
      <c r="J32" s="51">
        <v>41</v>
      </c>
      <c r="K32" s="82">
        <v>26586978</v>
      </c>
      <c r="L32" s="62">
        <f aca="true" t="shared" si="4" ref="L32:N41">(O32+R32+U32)</f>
        <v>11</v>
      </c>
      <c r="M32" s="62">
        <f t="shared" si="4"/>
        <v>54</v>
      </c>
      <c r="N32" s="82">
        <f t="shared" si="4"/>
        <v>6271916</v>
      </c>
      <c r="O32" s="62">
        <v>7</v>
      </c>
      <c r="P32" s="62">
        <v>14</v>
      </c>
      <c r="Q32" s="82">
        <v>1471916</v>
      </c>
      <c r="R32" s="62">
        <v>0</v>
      </c>
      <c r="S32" s="62">
        <v>0</v>
      </c>
      <c r="T32" s="62">
        <v>0</v>
      </c>
      <c r="U32" s="62">
        <v>4</v>
      </c>
      <c r="V32" s="62">
        <v>40</v>
      </c>
      <c r="W32" s="82">
        <v>4800000</v>
      </c>
    </row>
    <row r="33" spans="2:23" ht="12.75">
      <c r="B33" s="62" t="s">
        <v>34</v>
      </c>
      <c r="C33" s="62">
        <v>154</v>
      </c>
      <c r="D33" s="62">
        <v>154</v>
      </c>
      <c r="E33" s="82">
        <v>22807456</v>
      </c>
      <c r="F33" s="83">
        <f aca="true" t="shared" si="5" ref="F33:F41">(E33/E$32)</f>
        <v>0.6941029725467935</v>
      </c>
      <c r="G33" s="83">
        <f t="shared" si="2"/>
        <v>0.00612506504223346</v>
      </c>
      <c r="H33" s="84">
        <v>46</v>
      </c>
      <c r="I33" s="62">
        <v>154</v>
      </c>
      <c r="J33" s="51">
        <v>47</v>
      </c>
      <c r="K33" s="82">
        <v>22807456</v>
      </c>
      <c r="L33" s="62">
        <f t="shared" si="4"/>
        <v>0</v>
      </c>
      <c r="M33" s="62">
        <f t="shared" si="4"/>
        <v>0</v>
      </c>
      <c r="N33" s="62">
        <f t="shared" si="4"/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</row>
    <row r="34" spans="2:23" ht="12.75">
      <c r="B34" s="62" t="s">
        <v>35</v>
      </c>
      <c r="C34" s="62">
        <v>32</v>
      </c>
      <c r="D34" s="62">
        <v>68</v>
      </c>
      <c r="E34" s="82">
        <v>6558000</v>
      </c>
      <c r="F34" s="83">
        <f t="shared" si="5"/>
        <v>0.19958066756598686</v>
      </c>
      <c r="G34" s="83">
        <f t="shared" si="2"/>
        <v>0.0017611861904706526</v>
      </c>
      <c r="H34" s="84">
        <v>63</v>
      </c>
      <c r="I34" s="62">
        <v>28</v>
      </c>
      <c r="J34" s="51">
        <v>69</v>
      </c>
      <c r="K34" s="82">
        <v>1758000</v>
      </c>
      <c r="L34" s="62">
        <f t="shared" si="4"/>
        <v>4</v>
      </c>
      <c r="M34" s="62">
        <f t="shared" si="4"/>
        <v>40</v>
      </c>
      <c r="N34" s="82">
        <f t="shared" si="4"/>
        <v>4800000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4</v>
      </c>
      <c r="V34" s="62">
        <v>40</v>
      </c>
      <c r="W34" s="82">
        <v>4800000</v>
      </c>
    </row>
    <row r="35" spans="2:23" ht="12.75">
      <c r="B35" s="62" t="s">
        <v>36</v>
      </c>
      <c r="C35" s="62">
        <v>6</v>
      </c>
      <c r="D35" s="62">
        <v>6</v>
      </c>
      <c r="E35" s="82">
        <v>324000</v>
      </c>
      <c r="F35" s="83">
        <f t="shared" si="5"/>
        <v>0.009860344051750495</v>
      </c>
      <c r="G35" s="83">
        <f t="shared" si="2"/>
        <v>8.701194353651897E-05</v>
      </c>
      <c r="H35" s="84">
        <v>86</v>
      </c>
      <c r="I35" s="62">
        <v>6</v>
      </c>
      <c r="J35" s="51">
        <v>81</v>
      </c>
      <c r="K35" s="82">
        <v>324000</v>
      </c>
      <c r="L35" s="62">
        <f t="shared" si="4"/>
        <v>0</v>
      </c>
      <c r="M35" s="62">
        <f t="shared" si="4"/>
        <v>0</v>
      </c>
      <c r="N35" s="62">
        <f t="shared" si="4"/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</row>
    <row r="36" spans="2:23" ht="12.75">
      <c r="B36" s="62" t="s">
        <v>37</v>
      </c>
      <c r="C36" s="62">
        <v>0</v>
      </c>
      <c r="D36" s="62">
        <v>0</v>
      </c>
      <c r="E36" s="82">
        <v>0</v>
      </c>
      <c r="F36" s="83">
        <f t="shared" si="5"/>
        <v>0</v>
      </c>
      <c r="G36" s="83">
        <f t="shared" si="2"/>
        <v>0</v>
      </c>
      <c r="H36" s="62"/>
      <c r="I36" s="62">
        <v>0</v>
      </c>
      <c r="J36" s="25"/>
      <c r="K36" s="82">
        <v>0</v>
      </c>
      <c r="L36" s="62">
        <f t="shared" si="4"/>
        <v>0</v>
      </c>
      <c r="M36" s="62">
        <f t="shared" si="4"/>
        <v>0</v>
      </c>
      <c r="N36" s="62">
        <f t="shared" si="4"/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</row>
    <row r="37" spans="2:23" ht="12.75">
      <c r="B37" s="62" t="s">
        <v>38</v>
      </c>
      <c r="C37" s="62">
        <v>22</v>
      </c>
      <c r="D37" s="62">
        <v>29</v>
      </c>
      <c r="E37" s="82">
        <v>2839438</v>
      </c>
      <c r="F37" s="83">
        <f t="shared" si="5"/>
        <v>0.08641307281979728</v>
      </c>
      <c r="G37" s="83">
        <f t="shared" si="2"/>
        <v>0.0007625463547266863</v>
      </c>
      <c r="H37" s="84">
        <v>72</v>
      </c>
      <c r="I37" s="62">
        <v>15</v>
      </c>
      <c r="J37" s="51">
        <v>75</v>
      </c>
      <c r="K37" s="82">
        <v>1367522</v>
      </c>
      <c r="L37" s="62">
        <f t="shared" si="4"/>
        <v>7</v>
      </c>
      <c r="M37" s="62">
        <f t="shared" si="4"/>
        <v>14</v>
      </c>
      <c r="N37" s="82">
        <f t="shared" si="4"/>
        <v>1471916</v>
      </c>
      <c r="O37" s="62">
        <v>7</v>
      </c>
      <c r="P37" s="62">
        <v>14</v>
      </c>
      <c r="Q37" s="82">
        <v>1471916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</row>
    <row r="38" spans="2:23" ht="12.75">
      <c r="B38" s="62" t="s">
        <v>39</v>
      </c>
      <c r="C38" s="62">
        <v>0</v>
      </c>
      <c r="D38" s="62">
        <v>0</v>
      </c>
      <c r="E38" s="82">
        <v>0</v>
      </c>
      <c r="F38" s="83">
        <f t="shared" si="5"/>
        <v>0</v>
      </c>
      <c r="G38" s="83">
        <f t="shared" si="2"/>
        <v>0</v>
      </c>
      <c r="H38" s="62"/>
      <c r="I38" s="62">
        <v>0</v>
      </c>
      <c r="J38" s="25"/>
      <c r="K38" s="82">
        <v>0</v>
      </c>
      <c r="L38" s="62">
        <f t="shared" si="4"/>
        <v>0</v>
      </c>
      <c r="M38" s="62">
        <f t="shared" si="4"/>
        <v>0</v>
      </c>
      <c r="N38" s="62">
        <f t="shared" si="4"/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</row>
    <row r="39" spans="2:23" ht="12.75">
      <c r="B39" s="62" t="s">
        <v>40</v>
      </c>
      <c r="C39" s="62">
        <v>0</v>
      </c>
      <c r="D39" s="62">
        <v>0</v>
      </c>
      <c r="E39" s="82">
        <v>0</v>
      </c>
      <c r="F39" s="83">
        <f t="shared" si="5"/>
        <v>0</v>
      </c>
      <c r="G39" s="83">
        <f t="shared" si="2"/>
        <v>0</v>
      </c>
      <c r="H39" s="62"/>
      <c r="I39" s="62">
        <v>0</v>
      </c>
      <c r="J39" s="25"/>
      <c r="K39" s="82">
        <v>0</v>
      </c>
      <c r="L39" s="62">
        <f t="shared" si="4"/>
        <v>0</v>
      </c>
      <c r="M39" s="62">
        <f t="shared" si="4"/>
        <v>0</v>
      </c>
      <c r="N39" s="62">
        <f t="shared" si="4"/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</row>
    <row r="40" spans="2:23" ht="12.75">
      <c r="B40" s="62" t="s">
        <v>41</v>
      </c>
      <c r="C40" s="62">
        <v>1</v>
      </c>
      <c r="D40" s="62">
        <v>1</v>
      </c>
      <c r="E40" s="82">
        <v>90000</v>
      </c>
      <c r="F40" s="83">
        <f t="shared" si="5"/>
        <v>0.0027389844588195816</v>
      </c>
      <c r="G40" s="83">
        <f t="shared" si="2"/>
        <v>2.4169984315699717E-05</v>
      </c>
      <c r="H40" s="84">
        <v>95</v>
      </c>
      <c r="I40" s="62">
        <v>1</v>
      </c>
      <c r="J40" s="51">
        <v>94</v>
      </c>
      <c r="K40" s="82">
        <v>90000</v>
      </c>
      <c r="L40" s="62">
        <f t="shared" si="4"/>
        <v>0</v>
      </c>
      <c r="M40" s="62">
        <f t="shared" si="4"/>
        <v>0</v>
      </c>
      <c r="N40" s="62">
        <f t="shared" si="4"/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</row>
    <row r="41" spans="2:23" ht="12.75">
      <c r="B41" s="62" t="s">
        <v>42</v>
      </c>
      <c r="C41" s="62">
        <v>2</v>
      </c>
      <c r="D41" s="62">
        <v>2</v>
      </c>
      <c r="E41" s="82">
        <v>240000</v>
      </c>
      <c r="F41" s="83">
        <f t="shared" si="5"/>
        <v>0.007303958556852218</v>
      </c>
      <c r="G41" s="83">
        <f t="shared" si="2"/>
        <v>6.445329150853258E-05</v>
      </c>
      <c r="H41" s="84">
        <v>89</v>
      </c>
      <c r="I41" s="62">
        <v>2</v>
      </c>
      <c r="J41" s="51">
        <v>89</v>
      </c>
      <c r="K41" s="82">
        <v>240000</v>
      </c>
      <c r="L41" s="62">
        <f t="shared" si="4"/>
        <v>0</v>
      </c>
      <c r="M41" s="62">
        <f t="shared" si="4"/>
        <v>0</v>
      </c>
      <c r="N41" s="62">
        <f t="shared" si="4"/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</row>
    <row r="42" spans="2:23" ht="12.75">
      <c r="B42" s="25"/>
      <c r="C42" s="25"/>
      <c r="D42" s="25"/>
      <c r="E42" s="82"/>
      <c r="F42" s="25"/>
      <c r="G42" s="25"/>
      <c r="H42" s="62"/>
      <c r="I42" s="25"/>
      <c r="J42" s="25"/>
      <c r="K42" s="8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2:23" ht="12.75">
      <c r="B43" s="62" t="s">
        <v>43</v>
      </c>
      <c r="C43" s="62">
        <v>1011</v>
      </c>
      <c r="D43" s="62">
        <v>1065</v>
      </c>
      <c r="E43" s="82">
        <v>142713606</v>
      </c>
      <c r="F43" s="83">
        <f>(E43/E$43)</f>
        <v>1</v>
      </c>
      <c r="G43" s="83">
        <f t="shared" si="2"/>
        <v>0.0383265068739661</v>
      </c>
      <c r="H43" s="84">
        <v>17</v>
      </c>
      <c r="I43" s="62">
        <v>1005</v>
      </c>
      <c r="J43" s="51">
        <v>14</v>
      </c>
      <c r="K43" s="82">
        <v>139027606</v>
      </c>
      <c r="L43" s="62">
        <f aca="true" t="shared" si="6" ref="L43:N45">(O43+R43+U43)</f>
        <v>6</v>
      </c>
      <c r="M43" s="62">
        <f t="shared" si="6"/>
        <v>60</v>
      </c>
      <c r="N43" s="82">
        <f t="shared" si="6"/>
        <v>3686000</v>
      </c>
      <c r="O43" s="62">
        <v>2</v>
      </c>
      <c r="P43" s="62">
        <v>4</v>
      </c>
      <c r="Q43" s="82">
        <v>296000</v>
      </c>
      <c r="R43" s="62">
        <v>0</v>
      </c>
      <c r="S43" s="62">
        <v>0</v>
      </c>
      <c r="T43" s="62">
        <v>0</v>
      </c>
      <c r="U43" s="62">
        <v>4</v>
      </c>
      <c r="V43" s="62">
        <v>56</v>
      </c>
      <c r="W43" s="82">
        <v>3390000</v>
      </c>
    </row>
    <row r="44" spans="2:23" ht="12.75">
      <c r="B44" s="62" t="s">
        <v>44</v>
      </c>
      <c r="C44" s="62">
        <v>893</v>
      </c>
      <c r="D44" s="62">
        <v>947</v>
      </c>
      <c r="E44" s="82">
        <v>129443254</v>
      </c>
      <c r="F44" s="83">
        <f>(E44/E$43)</f>
        <v>0.9070141076808051</v>
      </c>
      <c r="G44" s="83">
        <f>(E44/E$10)</f>
        <v>0.03476268243281261</v>
      </c>
      <c r="H44" s="84">
        <v>19</v>
      </c>
      <c r="I44" s="62">
        <v>887</v>
      </c>
      <c r="J44" s="51">
        <v>18</v>
      </c>
      <c r="K44" s="82">
        <v>125757254</v>
      </c>
      <c r="L44" s="62">
        <f t="shared" si="6"/>
        <v>6</v>
      </c>
      <c r="M44" s="62">
        <f t="shared" si="6"/>
        <v>60</v>
      </c>
      <c r="N44" s="82">
        <f t="shared" si="6"/>
        <v>3686000</v>
      </c>
      <c r="O44" s="62">
        <v>2</v>
      </c>
      <c r="P44" s="62">
        <v>4</v>
      </c>
      <c r="Q44" s="82">
        <v>296000</v>
      </c>
      <c r="R44" s="62">
        <v>0</v>
      </c>
      <c r="S44" s="62">
        <v>0</v>
      </c>
      <c r="T44" s="62">
        <v>0</v>
      </c>
      <c r="U44" s="62">
        <v>4</v>
      </c>
      <c r="V44" s="62">
        <v>56</v>
      </c>
      <c r="W44" s="82">
        <v>3390000</v>
      </c>
    </row>
    <row r="45" spans="2:23" ht="12.75">
      <c r="B45" s="62" t="s">
        <v>45</v>
      </c>
      <c r="C45" s="62">
        <v>118</v>
      </c>
      <c r="D45" s="62">
        <v>118</v>
      </c>
      <c r="E45" s="82">
        <v>13270352</v>
      </c>
      <c r="F45" s="83">
        <f>(E45/E$43)</f>
        <v>0.09298589231919485</v>
      </c>
      <c r="G45" s="83">
        <f>(E45/E$10)</f>
        <v>0.003563824441153493</v>
      </c>
      <c r="H45" s="84">
        <v>53</v>
      </c>
      <c r="I45" s="62">
        <v>118</v>
      </c>
      <c r="J45" s="51">
        <v>52</v>
      </c>
      <c r="K45" s="82">
        <v>13270352</v>
      </c>
      <c r="L45" s="62">
        <f t="shared" si="6"/>
        <v>0</v>
      </c>
      <c r="M45" s="62">
        <f t="shared" si="6"/>
        <v>0</v>
      </c>
      <c r="N45" s="62">
        <f t="shared" si="6"/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</row>
    <row r="46" spans="2:23" ht="12.75">
      <c r="B46" s="25"/>
      <c r="C46" s="25"/>
      <c r="D46" s="25"/>
      <c r="E46" s="82"/>
      <c r="F46" s="25"/>
      <c r="G46" s="25"/>
      <c r="H46" s="62"/>
      <c r="I46" s="25"/>
      <c r="J46" s="25"/>
      <c r="K46" s="8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2:23" ht="12.75">
      <c r="B47" s="62" t="s">
        <v>46</v>
      </c>
      <c r="C47" s="62">
        <v>947</v>
      </c>
      <c r="D47" s="62">
        <v>1089</v>
      </c>
      <c r="E47" s="82">
        <v>157000979</v>
      </c>
      <c r="F47" s="83">
        <f>(E47/E$47)</f>
        <v>1</v>
      </c>
      <c r="G47" s="83">
        <f>(E47/E$10)</f>
        <v>0.042163457777550005</v>
      </c>
      <c r="H47" s="84">
        <v>14</v>
      </c>
      <c r="I47" s="62">
        <v>935</v>
      </c>
      <c r="J47" s="51">
        <v>17</v>
      </c>
      <c r="K47" s="82">
        <v>148474039</v>
      </c>
      <c r="L47" s="62">
        <f aca="true" t="shared" si="7" ref="L47:N50">(O47+R47+U47)</f>
        <v>12</v>
      </c>
      <c r="M47" s="62">
        <f t="shared" si="7"/>
        <v>154</v>
      </c>
      <c r="N47" s="82">
        <f t="shared" si="7"/>
        <v>8526940</v>
      </c>
      <c r="O47" s="62">
        <v>3</v>
      </c>
      <c r="P47" s="62">
        <v>6</v>
      </c>
      <c r="Q47" s="82">
        <v>805000</v>
      </c>
      <c r="R47" s="62">
        <v>3</v>
      </c>
      <c r="S47" s="62">
        <v>12</v>
      </c>
      <c r="T47" s="82">
        <v>1080000</v>
      </c>
      <c r="U47" s="62">
        <v>6</v>
      </c>
      <c r="V47" s="62">
        <v>136</v>
      </c>
      <c r="W47" s="82">
        <v>6641940</v>
      </c>
    </row>
    <row r="48" spans="2:23" ht="12.75">
      <c r="B48" s="62" t="s">
        <v>47</v>
      </c>
      <c r="C48" s="62">
        <v>734</v>
      </c>
      <c r="D48" s="62">
        <v>875</v>
      </c>
      <c r="E48" s="82">
        <v>139775289</v>
      </c>
      <c r="F48" s="83">
        <f>(E48/E$47)</f>
        <v>0.8902829134587753</v>
      </c>
      <c r="G48" s="83">
        <f>(E48/E$10)</f>
        <v>0.037537406031693275</v>
      </c>
      <c r="H48" s="84">
        <v>18</v>
      </c>
      <c r="I48" s="62">
        <v>723</v>
      </c>
      <c r="J48" s="51">
        <v>25</v>
      </c>
      <c r="K48" s="82">
        <v>131378349</v>
      </c>
      <c r="L48" s="62">
        <f t="shared" si="7"/>
        <v>11</v>
      </c>
      <c r="M48" s="62">
        <f t="shared" si="7"/>
        <v>152</v>
      </c>
      <c r="N48" s="82">
        <f t="shared" si="7"/>
        <v>8396940</v>
      </c>
      <c r="O48" s="62">
        <v>2</v>
      </c>
      <c r="P48" s="62">
        <v>4</v>
      </c>
      <c r="Q48" s="82">
        <v>675000</v>
      </c>
      <c r="R48" s="62">
        <v>3</v>
      </c>
      <c r="S48" s="62">
        <v>12</v>
      </c>
      <c r="T48" s="82">
        <v>1080000</v>
      </c>
      <c r="U48" s="62">
        <v>6</v>
      </c>
      <c r="V48" s="62">
        <v>136</v>
      </c>
      <c r="W48" s="82">
        <v>6641940</v>
      </c>
    </row>
    <row r="49" spans="2:23" ht="12.75">
      <c r="B49" s="62" t="s">
        <v>48</v>
      </c>
      <c r="C49" s="62">
        <v>0</v>
      </c>
      <c r="D49" s="62">
        <v>0</v>
      </c>
      <c r="E49" s="82">
        <v>0</v>
      </c>
      <c r="F49" s="25"/>
      <c r="G49" s="25"/>
      <c r="H49" s="62"/>
      <c r="I49" s="62">
        <v>0</v>
      </c>
      <c r="J49" s="25"/>
      <c r="K49" s="82">
        <v>0</v>
      </c>
      <c r="L49" s="62">
        <f t="shared" si="7"/>
        <v>0</v>
      </c>
      <c r="M49" s="62">
        <f t="shared" si="7"/>
        <v>0</v>
      </c>
      <c r="N49" s="62">
        <f t="shared" si="7"/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</row>
    <row r="50" spans="2:23" ht="12.75">
      <c r="B50" s="62" t="s">
        <v>49</v>
      </c>
      <c r="C50" s="62">
        <v>213</v>
      </c>
      <c r="D50" s="62">
        <v>214</v>
      </c>
      <c r="E50" s="82">
        <v>17225690</v>
      </c>
      <c r="F50" s="83">
        <f>(E50/E$47)</f>
        <v>0.1097170865412247</v>
      </c>
      <c r="G50" s="83">
        <f>(E50/E$10)</f>
        <v>0.004626051745856727</v>
      </c>
      <c r="H50" s="84">
        <v>52</v>
      </c>
      <c r="I50" s="62">
        <v>212</v>
      </c>
      <c r="J50" s="51">
        <v>39</v>
      </c>
      <c r="K50" s="82">
        <v>17095690</v>
      </c>
      <c r="L50" s="62">
        <f t="shared" si="7"/>
        <v>1</v>
      </c>
      <c r="M50" s="62">
        <f t="shared" si="7"/>
        <v>2</v>
      </c>
      <c r="N50" s="82">
        <f t="shared" si="7"/>
        <v>130000</v>
      </c>
      <c r="O50" s="62">
        <v>1</v>
      </c>
      <c r="P50" s="62">
        <v>2</v>
      </c>
      <c r="Q50" s="82">
        <v>130000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</row>
    <row r="51" spans="2:23" ht="12.75">
      <c r="B51" s="25"/>
      <c r="C51" s="25"/>
      <c r="D51" s="25"/>
      <c r="E51" s="82"/>
      <c r="F51" s="25"/>
      <c r="G51" s="25"/>
      <c r="H51" s="25"/>
      <c r="I51" s="25"/>
      <c r="J51" s="25"/>
      <c r="K51" s="8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2:23" ht="12.75">
      <c r="B52" s="62" t="s">
        <v>50</v>
      </c>
      <c r="C52" s="62">
        <v>1159</v>
      </c>
      <c r="D52" s="62">
        <v>1244</v>
      </c>
      <c r="E52" s="82">
        <v>187566010</v>
      </c>
      <c r="F52" s="83">
        <f>(E52/E$52)</f>
        <v>1</v>
      </c>
      <c r="G52" s="83">
        <f>(E52/E$10)</f>
        <v>0.050371861331759735</v>
      </c>
      <c r="H52" s="84">
        <v>13</v>
      </c>
      <c r="I52" s="62">
        <v>1152</v>
      </c>
      <c r="J52" s="51">
        <v>12</v>
      </c>
      <c r="K52" s="82">
        <v>182040510</v>
      </c>
      <c r="L52" s="62">
        <f aca="true" t="shared" si="8" ref="L52:N55">(O52+R52+U52)</f>
        <v>7</v>
      </c>
      <c r="M52" s="62">
        <f t="shared" si="8"/>
        <v>92</v>
      </c>
      <c r="N52" s="82">
        <f t="shared" si="8"/>
        <v>5525500</v>
      </c>
      <c r="O52" s="62">
        <v>2</v>
      </c>
      <c r="P52" s="62">
        <v>4</v>
      </c>
      <c r="Q52" s="82">
        <v>238000</v>
      </c>
      <c r="R52" s="62">
        <v>2</v>
      </c>
      <c r="S52" s="62">
        <v>6</v>
      </c>
      <c r="T52" s="82">
        <v>462500</v>
      </c>
      <c r="U52" s="62">
        <v>3</v>
      </c>
      <c r="V52" s="62">
        <v>82</v>
      </c>
      <c r="W52" s="82">
        <v>4825000</v>
      </c>
    </row>
    <row r="53" spans="2:23" ht="12.75">
      <c r="B53" s="62" t="s">
        <v>51</v>
      </c>
      <c r="C53" s="62">
        <v>946</v>
      </c>
      <c r="D53" s="62">
        <v>1005</v>
      </c>
      <c r="E53" s="82">
        <v>154922257</v>
      </c>
      <c r="F53" s="83">
        <f>(E53/E$52)</f>
        <v>0.8259612549203345</v>
      </c>
      <c r="G53" s="83">
        <f>(E53/E$10)</f>
        <v>0.04160520579825334</v>
      </c>
      <c r="H53" s="84">
        <v>15</v>
      </c>
      <c r="I53" s="62">
        <v>945</v>
      </c>
      <c r="J53" s="51">
        <v>16</v>
      </c>
      <c r="K53" s="82">
        <v>150922257</v>
      </c>
      <c r="L53" s="62">
        <f t="shared" si="8"/>
        <v>1</v>
      </c>
      <c r="M53" s="62">
        <f t="shared" si="8"/>
        <v>60</v>
      </c>
      <c r="N53" s="82">
        <f t="shared" si="8"/>
        <v>4000000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1</v>
      </c>
      <c r="V53" s="62">
        <v>60</v>
      </c>
      <c r="W53" s="82">
        <v>4000000</v>
      </c>
    </row>
    <row r="54" spans="2:23" ht="12.75">
      <c r="B54" s="62" t="s">
        <v>52</v>
      </c>
      <c r="C54" s="62">
        <v>19</v>
      </c>
      <c r="D54" s="62">
        <v>19</v>
      </c>
      <c r="E54" s="82">
        <v>2060000</v>
      </c>
      <c r="F54" s="83">
        <f>(E54/E$52)</f>
        <v>0.010982800135269711</v>
      </c>
      <c r="G54" s="83">
        <f>(E54/E$10)</f>
        <v>0.000553224085448238</v>
      </c>
      <c r="H54" s="84">
        <v>74</v>
      </c>
      <c r="I54" s="62">
        <v>19</v>
      </c>
      <c r="J54" s="51">
        <v>74</v>
      </c>
      <c r="K54" s="82">
        <v>2060000</v>
      </c>
      <c r="L54" s="62">
        <f t="shared" si="8"/>
        <v>0</v>
      </c>
      <c r="M54" s="62">
        <f t="shared" si="8"/>
        <v>0</v>
      </c>
      <c r="N54" s="62">
        <f t="shared" si="8"/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</row>
    <row r="55" spans="2:23" ht="12.75">
      <c r="B55" s="62" t="s">
        <v>53</v>
      </c>
      <c r="C55" s="62">
        <v>194</v>
      </c>
      <c r="D55" s="62">
        <v>220</v>
      </c>
      <c r="E55" s="82">
        <v>30583753</v>
      </c>
      <c r="F55" s="83">
        <f>(E55/E$52)</f>
        <v>0.16305594494439585</v>
      </c>
      <c r="G55" s="83">
        <f>(E55/E$10)</f>
        <v>0.008213431448058157</v>
      </c>
      <c r="H55" s="84">
        <v>43</v>
      </c>
      <c r="I55" s="62">
        <v>188</v>
      </c>
      <c r="J55" s="51">
        <v>43</v>
      </c>
      <c r="K55" s="82">
        <v>29058253</v>
      </c>
      <c r="L55" s="62">
        <f t="shared" si="8"/>
        <v>6</v>
      </c>
      <c r="M55" s="62">
        <f t="shared" si="8"/>
        <v>32</v>
      </c>
      <c r="N55" s="82">
        <f t="shared" si="8"/>
        <v>1525500</v>
      </c>
      <c r="O55" s="62">
        <v>2</v>
      </c>
      <c r="P55" s="62">
        <v>4</v>
      </c>
      <c r="Q55" s="82">
        <v>238000</v>
      </c>
      <c r="R55" s="62">
        <v>2</v>
      </c>
      <c r="S55" s="62">
        <v>6</v>
      </c>
      <c r="T55" s="82">
        <v>462500</v>
      </c>
      <c r="U55" s="62">
        <v>2</v>
      </c>
      <c r="V55" s="62">
        <v>22</v>
      </c>
      <c r="W55" s="82">
        <v>825000</v>
      </c>
    </row>
    <row r="56" spans="2:23" ht="12.75">
      <c r="B56" s="25"/>
      <c r="C56" s="25"/>
      <c r="D56" s="25"/>
      <c r="E56" s="82"/>
      <c r="F56" s="25"/>
      <c r="G56" s="25"/>
      <c r="H56" s="62"/>
      <c r="I56" s="25"/>
      <c r="J56" s="25"/>
      <c r="K56" s="82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2:23" ht="12.75">
      <c r="B57" s="62" t="s">
        <v>54</v>
      </c>
      <c r="C57" s="62">
        <v>286</v>
      </c>
      <c r="D57" s="62">
        <v>287</v>
      </c>
      <c r="E57" s="82">
        <v>37220482</v>
      </c>
      <c r="F57" s="83">
        <f>(E57/E$57)</f>
        <v>1</v>
      </c>
      <c r="G57" s="83">
        <f>(E57/E$10)</f>
        <v>0.00999576073514204</v>
      </c>
      <c r="H57" s="84">
        <v>40</v>
      </c>
      <c r="I57" s="62">
        <v>285</v>
      </c>
      <c r="J57" s="51">
        <v>36</v>
      </c>
      <c r="K57" s="82">
        <v>37155482</v>
      </c>
      <c r="L57" s="62">
        <f aca="true" t="shared" si="9" ref="L57:N63">(O57+R57+U57)</f>
        <v>1</v>
      </c>
      <c r="M57" s="62">
        <f t="shared" si="9"/>
        <v>2</v>
      </c>
      <c r="N57" s="82">
        <f t="shared" si="9"/>
        <v>65000</v>
      </c>
      <c r="O57" s="62">
        <v>1</v>
      </c>
      <c r="P57" s="62">
        <v>2</v>
      </c>
      <c r="Q57" s="82">
        <v>65000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</row>
    <row r="58" spans="2:23" ht="12.75">
      <c r="B58" s="62" t="s">
        <v>55</v>
      </c>
      <c r="C58" s="62">
        <v>89</v>
      </c>
      <c r="D58" s="62">
        <v>90</v>
      </c>
      <c r="E58" s="82">
        <v>8541687</v>
      </c>
      <c r="F58" s="83">
        <f aca="true" t="shared" si="10" ref="F58:F63">(E58/E$57)</f>
        <v>0.2294888873282189</v>
      </c>
      <c r="G58" s="83">
        <f aca="true" t="shared" si="11" ref="G58:G86">(E58/E$10)</f>
        <v>0.0022939160091068464</v>
      </c>
      <c r="H58" s="84">
        <v>59</v>
      </c>
      <c r="I58" s="62">
        <v>88</v>
      </c>
      <c r="J58" s="51">
        <v>56</v>
      </c>
      <c r="K58" s="82">
        <v>8476687</v>
      </c>
      <c r="L58" s="62">
        <f t="shared" si="9"/>
        <v>1</v>
      </c>
      <c r="M58" s="62">
        <f t="shared" si="9"/>
        <v>2</v>
      </c>
      <c r="N58" s="82">
        <f t="shared" si="9"/>
        <v>65000</v>
      </c>
      <c r="O58" s="62">
        <v>1</v>
      </c>
      <c r="P58" s="62">
        <v>2</v>
      </c>
      <c r="Q58" s="82">
        <v>65000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</row>
    <row r="59" spans="2:23" ht="12.75">
      <c r="B59" s="62" t="s">
        <v>56</v>
      </c>
      <c r="C59" s="62">
        <v>161</v>
      </c>
      <c r="D59" s="62">
        <v>161</v>
      </c>
      <c r="E59" s="82">
        <v>24811018</v>
      </c>
      <c r="F59" s="83">
        <f t="shared" si="10"/>
        <v>0.6665958275338831</v>
      </c>
      <c r="G59" s="83">
        <f t="shared" si="11"/>
        <v>0.006663132399072703</v>
      </c>
      <c r="H59" s="84">
        <v>45</v>
      </c>
      <c r="I59" s="62">
        <v>161</v>
      </c>
      <c r="J59" s="51">
        <v>46</v>
      </c>
      <c r="K59" s="82">
        <v>24811018</v>
      </c>
      <c r="L59" s="62">
        <f t="shared" si="9"/>
        <v>0</v>
      </c>
      <c r="M59" s="62">
        <f t="shared" si="9"/>
        <v>0</v>
      </c>
      <c r="N59" s="62">
        <f t="shared" si="9"/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</row>
    <row r="60" spans="2:23" ht="12.75">
      <c r="B60" s="62" t="s">
        <v>57</v>
      </c>
      <c r="C60" s="62">
        <v>2</v>
      </c>
      <c r="D60" s="62">
        <v>2</v>
      </c>
      <c r="E60" s="82">
        <v>180000</v>
      </c>
      <c r="F60" s="83">
        <f t="shared" si="10"/>
        <v>0.004836046991546214</v>
      </c>
      <c r="G60" s="83">
        <f t="shared" si="11"/>
        <v>4.8339968631399434E-05</v>
      </c>
      <c r="H60" s="84">
        <v>92</v>
      </c>
      <c r="I60" s="62">
        <v>2</v>
      </c>
      <c r="J60" s="51">
        <v>89</v>
      </c>
      <c r="K60" s="82">
        <v>180000</v>
      </c>
      <c r="L60" s="62">
        <f t="shared" si="9"/>
        <v>0</v>
      </c>
      <c r="M60" s="62">
        <f t="shared" si="9"/>
        <v>0</v>
      </c>
      <c r="N60" s="62">
        <f t="shared" si="9"/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</row>
    <row r="61" spans="2:23" ht="12.75">
      <c r="B61" s="62" t="s">
        <v>58</v>
      </c>
      <c r="C61" s="62">
        <v>29</v>
      </c>
      <c r="D61" s="62">
        <v>29</v>
      </c>
      <c r="E61" s="82">
        <v>3358109</v>
      </c>
      <c r="F61" s="83">
        <f t="shared" si="10"/>
        <v>0.09022207181519036</v>
      </c>
      <c r="G61" s="83">
        <f t="shared" si="11"/>
        <v>0.000901838242893445</v>
      </c>
      <c r="H61" s="84">
        <v>70</v>
      </c>
      <c r="I61" s="62">
        <v>29</v>
      </c>
      <c r="J61" s="51">
        <v>68</v>
      </c>
      <c r="K61" s="82">
        <v>3358109</v>
      </c>
      <c r="L61" s="62">
        <f t="shared" si="9"/>
        <v>0</v>
      </c>
      <c r="M61" s="62">
        <f t="shared" si="9"/>
        <v>0</v>
      </c>
      <c r="N61" s="62">
        <f t="shared" si="9"/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</row>
    <row r="62" spans="2:23" ht="12.75">
      <c r="B62" s="62" t="s">
        <v>59</v>
      </c>
      <c r="C62" s="62">
        <v>0</v>
      </c>
      <c r="D62" s="62">
        <v>0</v>
      </c>
      <c r="E62" s="82">
        <v>0</v>
      </c>
      <c r="F62" s="83">
        <f t="shared" si="10"/>
        <v>0</v>
      </c>
      <c r="G62" s="83">
        <f t="shared" si="11"/>
        <v>0</v>
      </c>
      <c r="H62" s="62"/>
      <c r="I62" s="62">
        <v>0</v>
      </c>
      <c r="J62" s="25"/>
      <c r="K62" s="82">
        <v>0</v>
      </c>
      <c r="L62" s="62">
        <f t="shared" si="9"/>
        <v>0</v>
      </c>
      <c r="M62" s="62">
        <f t="shared" si="9"/>
        <v>0</v>
      </c>
      <c r="N62" s="62">
        <f t="shared" si="9"/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</row>
    <row r="63" spans="2:23" ht="12.75">
      <c r="B63" s="62" t="s">
        <v>60</v>
      </c>
      <c r="C63" s="62">
        <v>5</v>
      </c>
      <c r="D63" s="62">
        <v>5</v>
      </c>
      <c r="E63" s="82">
        <v>329668</v>
      </c>
      <c r="F63" s="83">
        <f t="shared" si="10"/>
        <v>0.00885716633116143</v>
      </c>
      <c r="G63" s="83">
        <f t="shared" si="11"/>
        <v>8.853411543764549E-05</v>
      </c>
      <c r="H63" s="84">
        <v>85</v>
      </c>
      <c r="I63" s="62">
        <v>5</v>
      </c>
      <c r="J63" s="51">
        <v>83</v>
      </c>
      <c r="K63" s="82">
        <v>329668</v>
      </c>
      <c r="L63" s="62">
        <f t="shared" si="9"/>
        <v>0</v>
      </c>
      <c r="M63" s="62">
        <f t="shared" si="9"/>
        <v>0</v>
      </c>
      <c r="N63" s="62">
        <f t="shared" si="9"/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</row>
    <row r="64" spans="2:23" ht="12.75">
      <c r="B64" s="25"/>
      <c r="C64" s="25"/>
      <c r="D64" s="25"/>
      <c r="E64" s="82"/>
      <c r="F64" s="25"/>
      <c r="G64" s="25"/>
      <c r="H64" s="62"/>
      <c r="I64" s="25"/>
      <c r="J64" s="25"/>
      <c r="K64" s="82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2:23" ht="12.75">
      <c r="B65" s="62" t="s">
        <v>61</v>
      </c>
      <c r="C65" s="62">
        <v>1626</v>
      </c>
      <c r="D65" s="62">
        <v>1837</v>
      </c>
      <c r="E65" s="82">
        <v>225534108</v>
      </c>
      <c r="F65" s="83">
        <f>(E65/E$65)</f>
        <v>1</v>
      </c>
      <c r="G65" s="83">
        <f t="shared" si="11"/>
        <v>0.06056839836683695</v>
      </c>
      <c r="H65" s="84">
        <v>10</v>
      </c>
      <c r="I65" s="62">
        <v>1605</v>
      </c>
      <c r="J65" s="51">
        <v>10</v>
      </c>
      <c r="K65" s="82">
        <v>222719448</v>
      </c>
      <c r="L65" s="62">
        <f aca="true" t="shared" si="12" ref="L65:N68">(O65+R65+U65)</f>
        <v>21</v>
      </c>
      <c r="M65" s="62">
        <f t="shared" si="12"/>
        <v>232</v>
      </c>
      <c r="N65" s="82">
        <f t="shared" si="12"/>
        <v>2814660</v>
      </c>
      <c r="O65" s="62">
        <v>0</v>
      </c>
      <c r="P65" s="62">
        <v>0</v>
      </c>
      <c r="Q65" s="62">
        <v>0</v>
      </c>
      <c r="R65" s="62">
        <v>3</v>
      </c>
      <c r="S65" s="62">
        <v>10</v>
      </c>
      <c r="T65" s="88">
        <v>400000</v>
      </c>
      <c r="U65" s="62">
        <v>18</v>
      </c>
      <c r="V65" s="62">
        <v>222</v>
      </c>
      <c r="W65" s="88">
        <v>2414660</v>
      </c>
    </row>
    <row r="66" spans="2:23" ht="12.75">
      <c r="B66" s="62" t="s">
        <v>62</v>
      </c>
      <c r="C66" s="62">
        <v>2</v>
      </c>
      <c r="D66" s="62">
        <v>2</v>
      </c>
      <c r="E66" s="82">
        <v>193426</v>
      </c>
      <c r="F66" s="83">
        <f>(E66/E$65)</f>
        <v>0.0008576352451310824</v>
      </c>
      <c r="G66" s="83">
        <f t="shared" si="11"/>
        <v>5.194559318053926E-05</v>
      </c>
      <c r="H66" s="84">
        <v>90</v>
      </c>
      <c r="I66" s="62">
        <v>2</v>
      </c>
      <c r="J66" s="51">
        <v>89</v>
      </c>
      <c r="K66" s="82">
        <v>193426</v>
      </c>
      <c r="L66" s="62">
        <f t="shared" si="12"/>
        <v>0</v>
      </c>
      <c r="M66" s="62">
        <f t="shared" si="12"/>
        <v>0</v>
      </c>
      <c r="N66" s="62">
        <f t="shared" si="12"/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</row>
    <row r="67" spans="2:23" ht="12.75">
      <c r="B67" s="62" t="s">
        <v>63</v>
      </c>
      <c r="C67" s="62">
        <v>311</v>
      </c>
      <c r="D67" s="62">
        <v>489</v>
      </c>
      <c r="E67" s="82">
        <v>30203242</v>
      </c>
      <c r="F67" s="83">
        <f>(E67/E$65)</f>
        <v>0.13391873303704466</v>
      </c>
      <c r="G67" s="83">
        <f t="shared" si="11"/>
        <v>0.00811124317136981</v>
      </c>
      <c r="H67" s="84">
        <v>44</v>
      </c>
      <c r="I67" s="62">
        <v>296</v>
      </c>
      <c r="J67" s="51">
        <v>35</v>
      </c>
      <c r="K67" s="82">
        <v>29223242</v>
      </c>
      <c r="L67" s="62">
        <f t="shared" si="12"/>
        <v>15</v>
      </c>
      <c r="M67" s="62">
        <f t="shared" si="12"/>
        <v>193</v>
      </c>
      <c r="N67" s="82">
        <f t="shared" si="12"/>
        <v>980000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15</v>
      </c>
      <c r="V67" s="62">
        <v>193</v>
      </c>
      <c r="W67" s="88">
        <v>980000</v>
      </c>
    </row>
    <row r="68" spans="2:23" ht="12.75">
      <c r="B68" s="62" t="s">
        <v>64</v>
      </c>
      <c r="C68" s="62">
        <v>1313</v>
      </c>
      <c r="D68" s="62">
        <v>1346</v>
      </c>
      <c r="E68" s="82">
        <v>195137440</v>
      </c>
      <c r="F68" s="83">
        <f>(E68/E$65)</f>
        <v>0.8652236317178242</v>
      </c>
      <c r="G68" s="83">
        <f t="shared" si="11"/>
        <v>0.052405209602286604</v>
      </c>
      <c r="H68" s="84">
        <v>12</v>
      </c>
      <c r="I68" s="62">
        <v>1307</v>
      </c>
      <c r="J68" s="51">
        <v>11</v>
      </c>
      <c r="K68" s="82">
        <v>193302780</v>
      </c>
      <c r="L68" s="62">
        <f t="shared" si="12"/>
        <v>6</v>
      </c>
      <c r="M68" s="62">
        <f t="shared" si="12"/>
        <v>39</v>
      </c>
      <c r="N68" s="82">
        <f t="shared" si="12"/>
        <v>1834660</v>
      </c>
      <c r="O68" s="62">
        <v>0</v>
      </c>
      <c r="P68" s="62">
        <v>0</v>
      </c>
      <c r="Q68" s="62">
        <v>0</v>
      </c>
      <c r="R68" s="62">
        <v>3</v>
      </c>
      <c r="S68" s="62">
        <v>10</v>
      </c>
      <c r="T68" s="88">
        <v>400000</v>
      </c>
      <c r="U68" s="62">
        <v>3</v>
      </c>
      <c r="V68" s="62">
        <v>29</v>
      </c>
      <c r="W68" s="88">
        <v>1434660</v>
      </c>
    </row>
    <row r="69" spans="2:23" ht="12.75">
      <c r="B69" s="62"/>
      <c r="C69" s="62"/>
      <c r="D69" s="62"/>
      <c r="E69" s="82"/>
      <c r="F69" s="25"/>
      <c r="G69" s="25"/>
      <c r="H69" s="62"/>
      <c r="I69" s="62"/>
      <c r="J69" s="25"/>
      <c r="K69" s="82"/>
      <c r="L69" s="25"/>
      <c r="M69" s="25"/>
      <c r="N69" s="25"/>
      <c r="O69" s="62"/>
      <c r="P69" s="62"/>
      <c r="Q69" s="62"/>
      <c r="R69" s="62"/>
      <c r="S69" s="62"/>
      <c r="T69" s="62"/>
      <c r="U69" s="62"/>
      <c r="V69" s="62"/>
      <c r="W69" s="62"/>
    </row>
    <row r="70" spans="2:23" ht="12.75">
      <c r="B70" s="62" t="s">
        <v>65</v>
      </c>
      <c r="C70" s="62">
        <v>332</v>
      </c>
      <c r="D70" s="62">
        <v>334</v>
      </c>
      <c r="E70" s="82">
        <v>66622045</v>
      </c>
      <c r="F70" s="83">
        <f>(E70/E$70)</f>
        <v>1</v>
      </c>
      <c r="G70" s="83">
        <f t="shared" si="11"/>
        <v>0.01789170869699823</v>
      </c>
      <c r="H70" s="84">
        <v>29</v>
      </c>
      <c r="I70" s="62">
        <v>331</v>
      </c>
      <c r="J70" s="51">
        <v>31</v>
      </c>
      <c r="K70" s="82">
        <v>66072045</v>
      </c>
      <c r="L70" s="62">
        <f>(O70+R70+U70)</f>
        <v>1</v>
      </c>
      <c r="M70" s="62">
        <f>(P70+S70+V70)</f>
        <v>3</v>
      </c>
      <c r="N70" s="82">
        <f>(Q70+T70+W70)</f>
        <v>550000</v>
      </c>
      <c r="O70" s="62">
        <v>0</v>
      </c>
      <c r="P70" s="62">
        <v>0</v>
      </c>
      <c r="Q70" s="62">
        <v>0</v>
      </c>
      <c r="R70" s="62">
        <v>1</v>
      </c>
      <c r="S70" s="62">
        <v>3</v>
      </c>
      <c r="T70" s="88">
        <v>550000</v>
      </c>
      <c r="U70" s="62">
        <v>0</v>
      </c>
      <c r="V70" s="62">
        <v>0</v>
      </c>
      <c r="W70" s="62">
        <v>0</v>
      </c>
    </row>
    <row r="71" spans="2:23" ht="12.75">
      <c r="B71" s="62"/>
      <c r="C71" s="62"/>
      <c r="D71" s="62"/>
      <c r="E71" s="82"/>
      <c r="F71" s="25"/>
      <c r="G71" s="25"/>
      <c r="H71" s="62"/>
      <c r="I71" s="62"/>
      <c r="J71" s="25"/>
      <c r="K71" s="82"/>
      <c r="L71" s="25"/>
      <c r="M71" s="25"/>
      <c r="N71" s="25"/>
      <c r="O71" s="62"/>
      <c r="P71" s="62"/>
      <c r="Q71" s="62"/>
      <c r="R71" s="62"/>
      <c r="S71" s="62"/>
      <c r="T71" s="62"/>
      <c r="U71" s="62"/>
      <c r="V71" s="62"/>
      <c r="W71" s="62"/>
    </row>
    <row r="72" spans="2:23" ht="12.75">
      <c r="B72" s="62" t="s">
        <v>66</v>
      </c>
      <c r="C72" s="62">
        <v>1860</v>
      </c>
      <c r="D72" s="62">
        <v>1976</v>
      </c>
      <c r="E72" s="82">
        <v>296515967</v>
      </c>
      <c r="F72" s="83">
        <f>(E72/E$72)</f>
        <v>1</v>
      </c>
      <c r="G72" s="83">
        <f t="shared" si="11"/>
        <v>0.07963095857493928</v>
      </c>
      <c r="H72" s="84">
        <v>6</v>
      </c>
      <c r="I72" s="62">
        <v>1852</v>
      </c>
      <c r="J72" s="51">
        <v>6</v>
      </c>
      <c r="K72" s="82">
        <v>288180967</v>
      </c>
      <c r="L72" s="62">
        <f aca="true" t="shared" si="13" ref="L72:N76">(O72+R72+U72)</f>
        <v>8</v>
      </c>
      <c r="M72" s="62">
        <f t="shared" si="13"/>
        <v>124</v>
      </c>
      <c r="N72" s="82">
        <f t="shared" si="13"/>
        <v>8335000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8</v>
      </c>
      <c r="V72" s="62">
        <v>124</v>
      </c>
      <c r="W72" s="88">
        <v>8335000</v>
      </c>
    </row>
    <row r="73" spans="2:23" ht="12.75">
      <c r="B73" s="62" t="s">
        <v>67</v>
      </c>
      <c r="C73" s="62">
        <v>67</v>
      </c>
      <c r="D73" s="62">
        <v>67</v>
      </c>
      <c r="E73" s="82">
        <v>18426380</v>
      </c>
      <c r="F73" s="83">
        <f>(E73/E$72)</f>
        <v>0.06214296041602373</v>
      </c>
      <c r="G73" s="83">
        <f t="shared" si="11"/>
        <v>0.004948503506612477</v>
      </c>
      <c r="H73" s="84">
        <v>51</v>
      </c>
      <c r="I73" s="62">
        <v>67</v>
      </c>
      <c r="J73" s="51">
        <v>60</v>
      </c>
      <c r="K73" s="82">
        <v>18426380</v>
      </c>
      <c r="L73" s="62">
        <f t="shared" si="13"/>
        <v>0</v>
      </c>
      <c r="M73" s="62">
        <f t="shared" si="13"/>
        <v>0</v>
      </c>
      <c r="N73" s="62">
        <f t="shared" si="13"/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</row>
    <row r="74" spans="2:23" ht="12.75">
      <c r="B74" s="62" t="s">
        <v>68</v>
      </c>
      <c r="C74" s="62">
        <v>4</v>
      </c>
      <c r="D74" s="62">
        <v>4</v>
      </c>
      <c r="E74" s="82">
        <v>750000</v>
      </c>
      <c r="F74" s="83">
        <f>(E74/E$72)</f>
        <v>0.0025293747503317416</v>
      </c>
      <c r="G74" s="83">
        <f t="shared" si="11"/>
        <v>0.0002014165359641643</v>
      </c>
      <c r="H74" s="84">
        <v>84</v>
      </c>
      <c r="I74" s="62">
        <v>4</v>
      </c>
      <c r="J74" s="51">
        <v>86</v>
      </c>
      <c r="K74" s="82">
        <v>750000</v>
      </c>
      <c r="L74" s="62">
        <f t="shared" si="13"/>
        <v>0</v>
      </c>
      <c r="M74" s="62">
        <f t="shared" si="13"/>
        <v>0</v>
      </c>
      <c r="N74" s="62">
        <f t="shared" si="13"/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</row>
    <row r="75" spans="2:23" ht="12.75">
      <c r="B75" s="62" t="s">
        <v>69</v>
      </c>
      <c r="C75" s="62">
        <v>1690</v>
      </c>
      <c r="D75" s="62">
        <v>1806</v>
      </c>
      <c r="E75" s="82">
        <v>264422587</v>
      </c>
      <c r="F75" s="83">
        <f>(E75/E$72)</f>
        <v>0.8917650866335977</v>
      </c>
      <c r="G75" s="83">
        <f t="shared" si="11"/>
        <v>0.07101210867229715</v>
      </c>
      <c r="H75" s="84">
        <v>9</v>
      </c>
      <c r="I75" s="62">
        <v>1682</v>
      </c>
      <c r="J75" s="51">
        <v>9</v>
      </c>
      <c r="K75" s="82">
        <v>256087587</v>
      </c>
      <c r="L75" s="62">
        <f t="shared" si="13"/>
        <v>8</v>
      </c>
      <c r="M75" s="62">
        <f t="shared" si="13"/>
        <v>124</v>
      </c>
      <c r="N75" s="82">
        <f t="shared" si="13"/>
        <v>8335000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8</v>
      </c>
      <c r="V75" s="62">
        <v>124</v>
      </c>
      <c r="W75" s="88">
        <v>8335000</v>
      </c>
    </row>
    <row r="76" spans="2:23" ht="12.75">
      <c r="B76" s="62" t="s">
        <v>70</v>
      </c>
      <c r="C76" s="62">
        <v>99</v>
      </c>
      <c r="D76" s="62">
        <v>99</v>
      </c>
      <c r="E76" s="82">
        <v>12917000</v>
      </c>
      <c r="F76" s="83">
        <f>(E76/E$72)</f>
        <v>0.04356257820004681</v>
      </c>
      <c r="G76" s="83">
        <f t="shared" si="11"/>
        <v>0.00346892986006548</v>
      </c>
      <c r="H76" s="84">
        <v>54</v>
      </c>
      <c r="I76" s="62">
        <v>99</v>
      </c>
      <c r="J76" s="51">
        <v>55</v>
      </c>
      <c r="K76" s="82">
        <v>12917000</v>
      </c>
      <c r="L76" s="62">
        <f t="shared" si="13"/>
        <v>0</v>
      </c>
      <c r="M76" s="62">
        <f t="shared" si="13"/>
        <v>0</v>
      </c>
      <c r="N76" s="62">
        <f t="shared" si="13"/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</row>
    <row r="77" spans="2:23" ht="12.75">
      <c r="B77" s="62"/>
      <c r="C77" s="62"/>
      <c r="D77" s="62"/>
      <c r="E77" s="82"/>
      <c r="F77" s="25"/>
      <c r="G77" s="25"/>
      <c r="H77" s="62"/>
      <c r="I77" s="62"/>
      <c r="J77" s="25"/>
      <c r="K77" s="82"/>
      <c r="L77" s="25"/>
      <c r="M77" s="25"/>
      <c r="N77" s="25"/>
      <c r="O77" s="62"/>
      <c r="P77" s="62"/>
      <c r="Q77" s="62"/>
      <c r="R77" s="62"/>
      <c r="S77" s="62"/>
      <c r="T77" s="62"/>
      <c r="U77" s="62"/>
      <c r="V77" s="62"/>
      <c r="W77" s="62"/>
    </row>
    <row r="78" spans="2:23" ht="12.75">
      <c r="B78" s="62" t="s">
        <v>71</v>
      </c>
      <c r="C78" s="62">
        <v>1022</v>
      </c>
      <c r="D78" s="62">
        <v>1479</v>
      </c>
      <c r="E78" s="82">
        <v>210731065</v>
      </c>
      <c r="F78" s="83">
        <f>(E78/E$78)</f>
        <v>1</v>
      </c>
      <c r="G78" s="83">
        <f t="shared" si="11"/>
        <v>0.056592961509785523</v>
      </c>
      <c r="H78" s="84">
        <v>11</v>
      </c>
      <c r="I78" s="62">
        <v>1010</v>
      </c>
      <c r="J78" s="51">
        <v>13</v>
      </c>
      <c r="K78" s="82">
        <v>178536927</v>
      </c>
      <c r="L78" s="62">
        <f>(O78+R78+U78)</f>
        <v>12</v>
      </c>
      <c r="M78" s="62">
        <f>(P78+S78+V78)</f>
        <v>469</v>
      </c>
      <c r="N78" s="82">
        <f>(Q78+T78+W78)</f>
        <v>32194138</v>
      </c>
      <c r="O78" s="62">
        <v>1</v>
      </c>
      <c r="P78" s="62">
        <v>2</v>
      </c>
      <c r="Q78" s="89">
        <v>150000</v>
      </c>
      <c r="R78" s="62">
        <v>0</v>
      </c>
      <c r="S78" s="62">
        <v>0</v>
      </c>
      <c r="T78" s="62">
        <v>0</v>
      </c>
      <c r="U78" s="62">
        <v>11</v>
      </c>
      <c r="V78" s="62">
        <v>467</v>
      </c>
      <c r="W78" s="88">
        <v>32044138</v>
      </c>
    </row>
    <row r="79" spans="2:23" ht="12.75">
      <c r="B79" s="62"/>
      <c r="C79" s="62"/>
      <c r="D79" s="62"/>
      <c r="E79" s="82"/>
      <c r="F79" s="25"/>
      <c r="G79" s="25"/>
      <c r="H79" s="62"/>
      <c r="I79" s="62"/>
      <c r="J79" s="25"/>
      <c r="K79" s="82"/>
      <c r="L79" s="25"/>
      <c r="M79" s="25"/>
      <c r="N79" s="25"/>
      <c r="O79" s="62"/>
      <c r="P79" s="62"/>
      <c r="Q79" s="62"/>
      <c r="R79" s="62"/>
      <c r="S79" s="62"/>
      <c r="T79" s="62"/>
      <c r="U79" s="62"/>
      <c r="V79" s="62"/>
      <c r="W79" s="62"/>
    </row>
    <row r="80" spans="2:23" ht="12.75">
      <c r="B80" s="62" t="s">
        <v>72</v>
      </c>
      <c r="C80" s="62">
        <v>429</v>
      </c>
      <c r="D80" s="62">
        <v>429</v>
      </c>
      <c r="E80" s="82">
        <v>48417836</v>
      </c>
      <c r="F80" s="83">
        <f>(E80/E$80)</f>
        <v>1</v>
      </c>
      <c r="G80" s="83">
        <f t="shared" si="11"/>
        <v>0.013002870408001344</v>
      </c>
      <c r="H80" s="84">
        <v>33</v>
      </c>
      <c r="I80" s="62">
        <v>429</v>
      </c>
      <c r="J80" s="51">
        <v>28</v>
      </c>
      <c r="K80" s="82">
        <v>48417836</v>
      </c>
      <c r="L80" s="62">
        <f aca="true" t="shared" si="14" ref="L80:N86">(O80+R80+U80)</f>
        <v>0</v>
      </c>
      <c r="M80" s="62">
        <f t="shared" si="14"/>
        <v>0</v>
      </c>
      <c r="N80" s="62">
        <f t="shared" si="14"/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</row>
    <row r="81" spans="2:23" ht="12.75">
      <c r="B81" s="62" t="s">
        <v>73</v>
      </c>
      <c r="C81" s="62">
        <v>3</v>
      </c>
      <c r="D81" s="62">
        <v>3</v>
      </c>
      <c r="E81" s="82">
        <v>269525</v>
      </c>
      <c r="F81" s="83">
        <f aca="true" t="shared" si="15" ref="F81:F86">(E81/E$80)</f>
        <v>0.005566646968691455</v>
      </c>
      <c r="G81" s="83">
        <f t="shared" si="11"/>
        <v>7.238238914098852E-05</v>
      </c>
      <c r="H81" s="84">
        <v>87</v>
      </c>
      <c r="I81" s="62">
        <v>3</v>
      </c>
      <c r="J81" s="51">
        <v>87</v>
      </c>
      <c r="K81" s="82">
        <v>269525</v>
      </c>
      <c r="L81" s="62">
        <f t="shared" si="14"/>
        <v>0</v>
      </c>
      <c r="M81" s="62">
        <f t="shared" si="14"/>
        <v>0</v>
      </c>
      <c r="N81" s="62">
        <f t="shared" si="14"/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</row>
    <row r="82" spans="2:23" ht="12.75">
      <c r="B82" s="62" t="s">
        <v>74</v>
      </c>
      <c r="C82" s="62">
        <v>37</v>
      </c>
      <c r="D82" s="62">
        <v>37</v>
      </c>
      <c r="E82" s="82">
        <v>4178000</v>
      </c>
      <c r="F82" s="83">
        <f t="shared" si="15"/>
        <v>0.08629051492511974</v>
      </c>
      <c r="G82" s="83">
        <f t="shared" si="11"/>
        <v>0.001122024383011038</v>
      </c>
      <c r="H82" s="84">
        <v>68</v>
      </c>
      <c r="I82" s="62">
        <v>37</v>
      </c>
      <c r="J82" s="51">
        <v>67</v>
      </c>
      <c r="K82" s="82">
        <v>4178000</v>
      </c>
      <c r="L82" s="62">
        <f t="shared" si="14"/>
        <v>0</v>
      </c>
      <c r="M82" s="62">
        <f t="shared" si="14"/>
        <v>0</v>
      </c>
      <c r="N82" s="62">
        <f t="shared" si="14"/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</row>
    <row r="83" spans="2:23" ht="12.75">
      <c r="B83" s="62" t="s">
        <v>75</v>
      </c>
      <c r="C83" s="62">
        <v>21</v>
      </c>
      <c r="D83" s="62">
        <v>21</v>
      </c>
      <c r="E83" s="82">
        <v>2038000</v>
      </c>
      <c r="F83" s="83">
        <f t="shared" si="15"/>
        <v>0.0420919266197688</v>
      </c>
      <c r="G83" s="83">
        <f t="shared" si="11"/>
        <v>0.0005473158670599558</v>
      </c>
      <c r="H83" s="84">
        <v>76</v>
      </c>
      <c r="I83" s="62">
        <v>21</v>
      </c>
      <c r="J83" s="51">
        <v>72</v>
      </c>
      <c r="K83" s="82">
        <v>2038000</v>
      </c>
      <c r="L83" s="62">
        <f t="shared" si="14"/>
        <v>0</v>
      </c>
      <c r="M83" s="62">
        <f t="shared" si="14"/>
        <v>0</v>
      </c>
      <c r="N83" s="62">
        <f t="shared" si="14"/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</row>
    <row r="84" spans="2:23" ht="12.75">
      <c r="B84" s="62" t="s">
        <v>76</v>
      </c>
      <c r="C84" s="62">
        <v>139</v>
      </c>
      <c r="D84" s="62">
        <v>139</v>
      </c>
      <c r="E84" s="82">
        <v>21658683</v>
      </c>
      <c r="F84" s="83">
        <f t="shared" si="15"/>
        <v>0.4473286042771511</v>
      </c>
      <c r="G84" s="83">
        <f t="shared" si="11"/>
        <v>0.0058165558712079115</v>
      </c>
      <c r="H84" s="84">
        <v>47</v>
      </c>
      <c r="I84" s="62">
        <v>139</v>
      </c>
      <c r="J84" s="51">
        <v>50</v>
      </c>
      <c r="K84" s="82">
        <v>21658683</v>
      </c>
      <c r="L84" s="62">
        <f t="shared" si="14"/>
        <v>0</v>
      </c>
      <c r="M84" s="62">
        <f t="shared" si="14"/>
        <v>0</v>
      </c>
      <c r="N84" s="62">
        <f t="shared" si="14"/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</row>
    <row r="85" spans="2:23" ht="12.75">
      <c r="B85" s="62" t="s">
        <v>77</v>
      </c>
      <c r="C85" s="62">
        <v>0</v>
      </c>
      <c r="D85" s="62">
        <v>0</v>
      </c>
      <c r="E85" s="82">
        <v>0</v>
      </c>
      <c r="F85" s="83">
        <f t="shared" si="15"/>
        <v>0</v>
      </c>
      <c r="G85" s="83">
        <f t="shared" si="11"/>
        <v>0</v>
      </c>
      <c r="H85" s="62"/>
      <c r="I85" s="62">
        <v>0</v>
      </c>
      <c r="J85" s="25"/>
      <c r="K85" s="82">
        <v>0</v>
      </c>
      <c r="L85" s="62">
        <f t="shared" si="14"/>
        <v>0</v>
      </c>
      <c r="M85" s="62">
        <f t="shared" si="14"/>
        <v>0</v>
      </c>
      <c r="N85" s="62">
        <f t="shared" si="14"/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</row>
    <row r="86" spans="2:23" ht="12.75">
      <c r="B86" s="62" t="s">
        <v>78</v>
      </c>
      <c r="C86" s="62">
        <v>229</v>
      </c>
      <c r="D86" s="62">
        <v>229</v>
      </c>
      <c r="E86" s="82">
        <v>20273628</v>
      </c>
      <c r="F86" s="83">
        <f t="shared" si="15"/>
        <v>0.4187223072092689</v>
      </c>
      <c r="G86" s="83">
        <f t="shared" si="11"/>
        <v>0.005444591897581451</v>
      </c>
      <c r="H86" s="84">
        <v>48</v>
      </c>
      <c r="I86" s="62">
        <v>229</v>
      </c>
      <c r="J86" s="51">
        <v>38</v>
      </c>
      <c r="K86" s="82">
        <v>20273628</v>
      </c>
      <c r="L86" s="62">
        <f t="shared" si="14"/>
        <v>0</v>
      </c>
      <c r="M86" s="62">
        <f t="shared" si="14"/>
        <v>0</v>
      </c>
      <c r="N86" s="62">
        <f t="shared" si="14"/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</row>
    <row r="87" spans="2:23" ht="12.75">
      <c r="B87" s="25"/>
      <c r="C87" s="25"/>
      <c r="D87" s="25"/>
      <c r="E87" s="82"/>
      <c r="F87" s="25"/>
      <c r="G87" s="25"/>
      <c r="H87" s="62"/>
      <c r="I87" s="25"/>
      <c r="J87" s="25"/>
      <c r="K87" s="82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2.75">
      <c r="B88" s="62" t="s">
        <v>79</v>
      </c>
      <c r="C88" s="62">
        <v>2429</v>
      </c>
      <c r="D88" s="62">
        <v>4428</v>
      </c>
      <c r="E88" s="82">
        <v>440212306</v>
      </c>
      <c r="F88" s="83">
        <f>(E88/E$88)</f>
        <v>1</v>
      </c>
      <c r="G88" s="83">
        <f>(E88/E$10)</f>
        <v>0.11822138368442227</v>
      </c>
      <c r="H88" s="84">
        <v>1</v>
      </c>
      <c r="I88" s="62">
        <v>2339</v>
      </c>
      <c r="J88" s="51">
        <v>3</v>
      </c>
      <c r="K88" s="82">
        <v>299560775</v>
      </c>
      <c r="L88" s="62">
        <f aca="true" t="shared" si="16" ref="L88:N91">(O88+R88+U88)</f>
        <v>90</v>
      </c>
      <c r="M88" s="62">
        <f t="shared" si="16"/>
        <v>2089</v>
      </c>
      <c r="N88" s="82">
        <f t="shared" si="16"/>
        <v>140651531</v>
      </c>
      <c r="O88" s="62">
        <v>0</v>
      </c>
      <c r="P88" s="62">
        <v>0</v>
      </c>
      <c r="Q88" s="62">
        <v>0</v>
      </c>
      <c r="R88" s="62">
        <v>5</v>
      </c>
      <c r="S88" s="62">
        <v>16</v>
      </c>
      <c r="T88" s="82">
        <v>1112950</v>
      </c>
      <c r="U88" s="62">
        <v>85</v>
      </c>
      <c r="V88" s="62">
        <v>2073</v>
      </c>
      <c r="W88" s="82">
        <v>139538581</v>
      </c>
    </row>
    <row r="89" spans="2:23" ht="12.75">
      <c r="B89" s="62" t="s">
        <v>80</v>
      </c>
      <c r="C89" s="62">
        <v>177</v>
      </c>
      <c r="D89" s="62">
        <v>479</v>
      </c>
      <c r="E89" s="82">
        <v>39115655</v>
      </c>
      <c r="F89" s="83">
        <f>(E89/E$88)</f>
        <v>0.08885634151263368</v>
      </c>
      <c r="G89" s="83">
        <f>(E89/E$10)</f>
        <v>0.010504719642759125</v>
      </c>
      <c r="H89" s="84">
        <v>38</v>
      </c>
      <c r="I89" s="62">
        <v>172</v>
      </c>
      <c r="J89" s="51">
        <v>45</v>
      </c>
      <c r="K89" s="82">
        <v>20338488</v>
      </c>
      <c r="L89" s="62">
        <f t="shared" si="16"/>
        <v>5</v>
      </c>
      <c r="M89" s="62">
        <f t="shared" si="16"/>
        <v>307</v>
      </c>
      <c r="N89" s="82">
        <f t="shared" si="16"/>
        <v>18777167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5</v>
      </c>
      <c r="V89" s="62">
        <v>307</v>
      </c>
      <c r="W89" s="82">
        <v>18777167</v>
      </c>
    </row>
    <row r="90" spans="2:23" ht="12.75">
      <c r="B90" s="62" t="s">
        <v>81</v>
      </c>
      <c r="C90" s="62">
        <v>1809</v>
      </c>
      <c r="D90" s="62">
        <v>2982</v>
      </c>
      <c r="E90" s="82">
        <v>303413738</v>
      </c>
      <c r="F90" s="83">
        <f>(E90/E$88)</f>
        <v>0.6892441075920308</v>
      </c>
      <c r="G90" s="83">
        <f>(E90/E$10)</f>
        <v>0.08148339209586469</v>
      </c>
      <c r="H90" s="84">
        <v>5</v>
      </c>
      <c r="I90" s="62">
        <v>1747</v>
      </c>
      <c r="J90" s="51">
        <v>8</v>
      </c>
      <c r="K90" s="82">
        <v>227742591</v>
      </c>
      <c r="L90" s="62">
        <f t="shared" si="16"/>
        <v>62</v>
      </c>
      <c r="M90" s="62">
        <f t="shared" si="16"/>
        <v>1235</v>
      </c>
      <c r="N90" s="82">
        <f t="shared" si="16"/>
        <v>75671147</v>
      </c>
      <c r="O90" s="62">
        <v>0</v>
      </c>
      <c r="P90" s="62">
        <v>0</v>
      </c>
      <c r="Q90" s="62">
        <v>0</v>
      </c>
      <c r="R90" s="62">
        <v>5</v>
      </c>
      <c r="S90" s="62">
        <v>16</v>
      </c>
      <c r="T90" s="82">
        <v>1112950</v>
      </c>
      <c r="U90" s="62">
        <v>57</v>
      </c>
      <c r="V90" s="62">
        <v>1219</v>
      </c>
      <c r="W90" s="82">
        <v>74558197</v>
      </c>
    </row>
    <row r="91" spans="2:23" ht="12.75">
      <c r="B91" s="62" t="s">
        <v>82</v>
      </c>
      <c r="C91" s="62">
        <v>443</v>
      </c>
      <c r="D91" s="62">
        <v>967</v>
      </c>
      <c r="E91" s="82">
        <v>97682913</v>
      </c>
      <c r="F91" s="83">
        <f>(E91/E$88)</f>
        <v>0.2218995508953355</v>
      </c>
      <c r="G91" s="83">
        <f>(E91/E$10)</f>
        <v>0.026233271945798442</v>
      </c>
      <c r="H91" s="84">
        <v>26</v>
      </c>
      <c r="I91" s="62">
        <v>420</v>
      </c>
      <c r="J91" s="51">
        <v>29</v>
      </c>
      <c r="K91" s="82">
        <v>51479696</v>
      </c>
      <c r="L91" s="62">
        <f t="shared" si="16"/>
        <v>23</v>
      </c>
      <c r="M91" s="62">
        <f t="shared" si="16"/>
        <v>547</v>
      </c>
      <c r="N91" s="82">
        <f t="shared" si="16"/>
        <v>46203217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23</v>
      </c>
      <c r="V91" s="62">
        <v>547</v>
      </c>
      <c r="W91" s="82">
        <v>46203217</v>
      </c>
    </row>
    <row r="92" spans="2:23" ht="12.75">
      <c r="B92" s="25"/>
      <c r="C92" s="25"/>
      <c r="D92" s="25"/>
      <c r="E92" s="82"/>
      <c r="F92" s="25"/>
      <c r="G92" s="25"/>
      <c r="H92" s="62"/>
      <c r="I92" s="25"/>
      <c r="J92" s="25"/>
      <c r="K92" s="82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2:23" ht="12.75">
      <c r="B93" s="62" t="s">
        <v>83</v>
      </c>
      <c r="C93" s="62">
        <v>2814</v>
      </c>
      <c r="D93" s="62">
        <v>2938</v>
      </c>
      <c r="E93" s="82">
        <v>414651465</v>
      </c>
      <c r="F93" s="83">
        <f>(E93/E$93)</f>
        <v>1</v>
      </c>
      <c r="G93" s="83">
        <f>(E93/E$10)</f>
        <v>0.11135688228368788</v>
      </c>
      <c r="H93" s="84">
        <v>2</v>
      </c>
      <c r="I93" s="62">
        <v>2808</v>
      </c>
      <c r="J93" s="51">
        <v>1</v>
      </c>
      <c r="K93" s="82">
        <v>406852014</v>
      </c>
      <c r="L93" s="62">
        <f aca="true" t="shared" si="17" ref="L93:N95">(O93+R93+U93)</f>
        <v>6</v>
      </c>
      <c r="M93" s="62">
        <f t="shared" si="17"/>
        <v>130</v>
      </c>
      <c r="N93" s="82">
        <f t="shared" si="17"/>
        <v>7799451</v>
      </c>
      <c r="O93" s="62">
        <v>1</v>
      </c>
      <c r="P93" s="62">
        <v>2</v>
      </c>
      <c r="Q93" s="82">
        <v>62500</v>
      </c>
      <c r="R93" s="62">
        <v>0</v>
      </c>
      <c r="S93" s="62">
        <v>0</v>
      </c>
      <c r="T93" s="62">
        <v>0</v>
      </c>
      <c r="U93" s="62">
        <v>5</v>
      </c>
      <c r="V93" s="62">
        <v>128</v>
      </c>
      <c r="W93" s="82">
        <v>7736951</v>
      </c>
    </row>
    <row r="94" spans="2:23" ht="12.75">
      <c r="B94" s="62" t="s">
        <v>84</v>
      </c>
      <c r="C94" s="62">
        <v>212</v>
      </c>
      <c r="D94" s="62">
        <v>213</v>
      </c>
      <c r="E94" s="82">
        <v>45733463</v>
      </c>
      <c r="F94" s="83">
        <f>(E94/E$93)</f>
        <v>0.11029374513363892</v>
      </c>
      <c r="G94" s="83">
        <f>(E94/E$10)</f>
        <v>0.012281967593473704</v>
      </c>
      <c r="H94" s="84">
        <v>35</v>
      </c>
      <c r="I94" s="62">
        <v>211</v>
      </c>
      <c r="J94" s="51">
        <v>40</v>
      </c>
      <c r="K94" s="82">
        <v>45670963</v>
      </c>
      <c r="L94" s="62">
        <f t="shared" si="17"/>
        <v>1</v>
      </c>
      <c r="M94" s="62">
        <f t="shared" si="17"/>
        <v>2</v>
      </c>
      <c r="N94" s="82">
        <f t="shared" si="17"/>
        <v>62500</v>
      </c>
      <c r="O94" s="62">
        <v>1</v>
      </c>
      <c r="P94" s="62">
        <v>2</v>
      </c>
      <c r="Q94" s="82">
        <v>62500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</row>
    <row r="95" spans="2:23" ht="12.75">
      <c r="B95" s="62" t="s">
        <v>85</v>
      </c>
      <c r="C95" s="62">
        <v>2602</v>
      </c>
      <c r="D95" s="62">
        <v>2725</v>
      </c>
      <c r="E95" s="82">
        <v>368918002</v>
      </c>
      <c r="F95" s="83">
        <f>(E95/E$93)</f>
        <v>0.8897062548663611</v>
      </c>
      <c r="G95" s="83">
        <f>(E95/E$10)</f>
        <v>0.09907491469021418</v>
      </c>
      <c r="H95" s="84">
        <v>3</v>
      </c>
      <c r="I95" s="62">
        <v>2597</v>
      </c>
      <c r="J95" s="51">
        <v>2</v>
      </c>
      <c r="K95" s="82">
        <v>361181051</v>
      </c>
      <c r="L95" s="62">
        <f t="shared" si="17"/>
        <v>5</v>
      </c>
      <c r="M95" s="62">
        <f t="shared" si="17"/>
        <v>128</v>
      </c>
      <c r="N95" s="82">
        <f t="shared" si="17"/>
        <v>7736951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5</v>
      </c>
      <c r="V95" s="62">
        <v>128</v>
      </c>
      <c r="W95" s="82">
        <v>7736951</v>
      </c>
    </row>
    <row r="96" spans="2:23" ht="12.75">
      <c r="B96" s="25"/>
      <c r="C96" s="25"/>
      <c r="D96" s="25"/>
      <c r="E96" s="82"/>
      <c r="F96" s="25"/>
      <c r="G96" s="25"/>
      <c r="H96" s="25"/>
      <c r="I96" s="25"/>
      <c r="J96" s="25"/>
      <c r="K96" s="82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2:23" ht="12.75">
      <c r="B97" s="62" t="s">
        <v>86</v>
      </c>
      <c r="C97" s="62">
        <v>317</v>
      </c>
      <c r="D97" s="62">
        <v>318</v>
      </c>
      <c r="E97" s="82">
        <v>54434204</v>
      </c>
      <c r="F97" s="83">
        <f>(E97/E$97)</f>
        <v>1</v>
      </c>
      <c r="G97" s="83">
        <f>(E97/E$10)</f>
        <v>0.01461859841019554</v>
      </c>
      <c r="H97" s="84">
        <v>30</v>
      </c>
      <c r="I97" s="62">
        <v>316</v>
      </c>
      <c r="J97" s="51">
        <v>33</v>
      </c>
      <c r="K97" s="82">
        <v>54334204</v>
      </c>
      <c r="L97" s="62">
        <f aca="true" t="shared" si="18" ref="L97:N103">(O97+R97+U97)</f>
        <v>1</v>
      </c>
      <c r="M97" s="62">
        <f t="shared" si="18"/>
        <v>2</v>
      </c>
      <c r="N97" s="82">
        <f t="shared" si="18"/>
        <v>100000</v>
      </c>
      <c r="O97" s="62">
        <v>1</v>
      </c>
      <c r="P97" s="62">
        <v>2</v>
      </c>
      <c r="Q97" s="82">
        <v>100000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</row>
    <row r="98" spans="2:23" ht="12.75">
      <c r="B98" s="62" t="s">
        <v>87</v>
      </c>
      <c r="C98" s="62">
        <v>79</v>
      </c>
      <c r="D98" s="62">
        <v>79</v>
      </c>
      <c r="E98" s="82">
        <v>8694829</v>
      </c>
      <c r="F98" s="83">
        <f aca="true" t="shared" si="19" ref="F98:F103">(E98/E$97)</f>
        <v>0.1597309845846189</v>
      </c>
      <c r="G98" s="83">
        <f aca="true" t="shared" si="20" ref="G98:G103">(E98/E$10)</f>
        <v>0.002335043117307678</v>
      </c>
      <c r="H98" s="84">
        <v>58</v>
      </c>
      <c r="I98" s="62">
        <v>79</v>
      </c>
      <c r="J98" s="51">
        <v>57</v>
      </c>
      <c r="K98" s="82">
        <v>8694829</v>
      </c>
      <c r="L98" s="62">
        <f t="shared" si="18"/>
        <v>0</v>
      </c>
      <c r="M98" s="62">
        <f t="shared" si="18"/>
        <v>0</v>
      </c>
      <c r="N98" s="62">
        <f t="shared" si="18"/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</row>
    <row r="99" spans="2:23" ht="12.75">
      <c r="B99" s="62" t="s">
        <v>88</v>
      </c>
      <c r="C99" s="62">
        <v>2</v>
      </c>
      <c r="D99" s="62">
        <v>3</v>
      </c>
      <c r="E99" s="82">
        <v>150000</v>
      </c>
      <c r="F99" s="83">
        <f t="shared" si="19"/>
        <v>0.002755620344884624</v>
      </c>
      <c r="G99" s="83">
        <f t="shared" si="20"/>
        <v>4.028330719283286E-05</v>
      </c>
      <c r="H99" s="84">
        <v>93</v>
      </c>
      <c r="I99" s="62">
        <v>1</v>
      </c>
      <c r="J99" s="51">
        <v>94</v>
      </c>
      <c r="K99" s="82">
        <v>50000</v>
      </c>
      <c r="L99" s="62">
        <f t="shared" si="18"/>
        <v>1</v>
      </c>
      <c r="M99" s="62">
        <f t="shared" si="18"/>
        <v>2</v>
      </c>
      <c r="N99" s="82">
        <f t="shared" si="18"/>
        <v>100000</v>
      </c>
      <c r="O99" s="62">
        <v>1</v>
      </c>
      <c r="P99" s="62">
        <v>2</v>
      </c>
      <c r="Q99" s="82">
        <v>100000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</row>
    <row r="100" spans="2:23" ht="12.75">
      <c r="B100" s="62" t="s">
        <v>89</v>
      </c>
      <c r="C100" s="62">
        <v>0</v>
      </c>
      <c r="D100" s="62">
        <v>0</v>
      </c>
      <c r="E100" s="82">
        <v>0</v>
      </c>
      <c r="F100" s="83">
        <f t="shared" si="19"/>
        <v>0</v>
      </c>
      <c r="G100" s="83">
        <f t="shared" si="20"/>
        <v>0</v>
      </c>
      <c r="H100" s="25"/>
      <c r="I100" s="62">
        <v>0</v>
      </c>
      <c r="J100" s="25"/>
      <c r="K100" s="82">
        <v>0</v>
      </c>
      <c r="L100" s="62">
        <f t="shared" si="18"/>
        <v>0</v>
      </c>
      <c r="M100" s="62">
        <f t="shared" si="18"/>
        <v>0</v>
      </c>
      <c r="N100" s="62">
        <f t="shared" si="18"/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</row>
    <row r="101" spans="2:23" ht="12.75">
      <c r="B101" s="62" t="s">
        <v>90</v>
      </c>
      <c r="C101" s="62">
        <v>231</v>
      </c>
      <c r="D101" s="62">
        <v>231</v>
      </c>
      <c r="E101" s="82">
        <v>44516375</v>
      </c>
      <c r="F101" s="83">
        <f t="shared" si="19"/>
        <v>0.8178015242034218</v>
      </c>
      <c r="G101" s="83">
        <f t="shared" si="20"/>
        <v>0.011955112061575632</v>
      </c>
      <c r="H101" s="84">
        <v>36</v>
      </c>
      <c r="I101" s="62">
        <v>231</v>
      </c>
      <c r="J101" s="51">
        <v>37</v>
      </c>
      <c r="K101" s="82">
        <v>44516375</v>
      </c>
      <c r="L101" s="62">
        <f t="shared" si="18"/>
        <v>0</v>
      </c>
      <c r="M101" s="62">
        <f t="shared" si="18"/>
        <v>0</v>
      </c>
      <c r="N101" s="62">
        <f t="shared" si="18"/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</row>
    <row r="102" spans="2:23" ht="12.75">
      <c r="B102" s="62" t="s">
        <v>91</v>
      </c>
      <c r="C102" s="62">
        <v>5</v>
      </c>
      <c r="D102" s="62">
        <v>5</v>
      </c>
      <c r="E102" s="82">
        <v>1073000</v>
      </c>
      <c r="F102" s="83">
        <f t="shared" si="19"/>
        <v>0.01971187086707468</v>
      </c>
      <c r="G102" s="83">
        <f t="shared" si="20"/>
        <v>0.0002881599241193977</v>
      </c>
      <c r="H102" s="84">
        <v>81</v>
      </c>
      <c r="I102" s="62">
        <v>5</v>
      </c>
      <c r="J102" s="51">
        <v>83</v>
      </c>
      <c r="K102" s="82">
        <v>1073000</v>
      </c>
      <c r="L102" s="62">
        <f t="shared" si="18"/>
        <v>0</v>
      </c>
      <c r="M102" s="62">
        <f t="shared" si="18"/>
        <v>0</v>
      </c>
      <c r="N102" s="62">
        <f t="shared" si="18"/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</row>
    <row r="103" spans="2:23" ht="12.75">
      <c r="B103" s="62" t="s">
        <v>92</v>
      </c>
      <c r="C103" s="62">
        <v>0</v>
      </c>
      <c r="D103" s="62">
        <v>0</v>
      </c>
      <c r="E103" s="82">
        <v>0</v>
      </c>
      <c r="F103" s="83">
        <f t="shared" si="19"/>
        <v>0</v>
      </c>
      <c r="G103" s="83">
        <f t="shared" si="20"/>
        <v>0</v>
      </c>
      <c r="H103" s="62"/>
      <c r="I103" s="62">
        <v>0</v>
      </c>
      <c r="J103" s="25"/>
      <c r="K103" s="82">
        <v>0</v>
      </c>
      <c r="L103" s="62">
        <f t="shared" si="18"/>
        <v>0</v>
      </c>
      <c r="M103" s="62">
        <f t="shared" si="18"/>
        <v>0</v>
      </c>
      <c r="N103" s="62">
        <f t="shared" si="18"/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</row>
    <row r="104" spans="2:23" ht="12.75">
      <c r="B104" s="25"/>
      <c r="C104" s="25"/>
      <c r="D104" s="25"/>
      <c r="E104" s="82"/>
      <c r="F104" s="25"/>
      <c r="G104" s="25"/>
      <c r="H104" s="62"/>
      <c r="I104" s="25"/>
      <c r="J104" s="25"/>
      <c r="K104" s="82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2:23" ht="12.75">
      <c r="B105" s="62" t="s">
        <v>93</v>
      </c>
      <c r="C105" s="62">
        <v>889</v>
      </c>
      <c r="D105" s="62">
        <v>1094</v>
      </c>
      <c r="E105" s="82">
        <v>118113105</v>
      </c>
      <c r="F105" s="83">
        <f>(E105/E$105)</f>
        <v>1</v>
      </c>
      <c r="G105" s="83">
        <f>(E105/E$10)</f>
        <v>0.03171990994809548</v>
      </c>
      <c r="H105" s="84">
        <v>22</v>
      </c>
      <c r="I105" s="62">
        <v>850</v>
      </c>
      <c r="J105" s="51">
        <v>20</v>
      </c>
      <c r="K105" s="82">
        <v>105270025</v>
      </c>
      <c r="L105" s="62">
        <f aca="true" t="shared" si="21" ref="L105:N107">(O105+R105+U105)</f>
        <v>39</v>
      </c>
      <c r="M105" s="62">
        <f t="shared" si="21"/>
        <v>244</v>
      </c>
      <c r="N105" s="82">
        <f t="shared" si="21"/>
        <v>12843080</v>
      </c>
      <c r="O105" s="62">
        <v>8</v>
      </c>
      <c r="P105" s="62">
        <v>16</v>
      </c>
      <c r="Q105" s="82">
        <v>826151</v>
      </c>
      <c r="R105" s="62">
        <v>2</v>
      </c>
      <c r="S105" s="62">
        <v>7</v>
      </c>
      <c r="T105" s="82">
        <v>300482</v>
      </c>
      <c r="U105" s="62">
        <v>29</v>
      </c>
      <c r="V105" s="62">
        <v>221</v>
      </c>
      <c r="W105" s="82">
        <v>11716447</v>
      </c>
    </row>
    <row r="106" spans="2:23" ht="12.75">
      <c r="B106" s="62" t="s">
        <v>94</v>
      </c>
      <c r="C106" s="62">
        <v>14</v>
      </c>
      <c r="D106" s="62">
        <v>14</v>
      </c>
      <c r="E106" s="82">
        <v>2888000</v>
      </c>
      <c r="F106" s="83">
        <f>(E106/E$105)</f>
        <v>0.024451139439607486</v>
      </c>
      <c r="G106" s="83">
        <f>(E106/E$10)</f>
        <v>0.0007755879411526753</v>
      </c>
      <c r="H106" s="84">
        <v>71</v>
      </c>
      <c r="I106" s="62">
        <v>14</v>
      </c>
      <c r="J106" s="51">
        <v>76</v>
      </c>
      <c r="K106" s="82">
        <v>2888000</v>
      </c>
      <c r="L106" s="62">
        <f t="shared" si="21"/>
        <v>0</v>
      </c>
      <c r="M106" s="62">
        <f t="shared" si="21"/>
        <v>0</v>
      </c>
      <c r="N106" s="62">
        <f t="shared" si="21"/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</row>
    <row r="107" spans="2:23" ht="12.75">
      <c r="B107" s="62" t="s">
        <v>95</v>
      </c>
      <c r="C107" s="62">
        <v>875</v>
      </c>
      <c r="D107" s="62">
        <v>1080</v>
      </c>
      <c r="E107" s="82">
        <v>115225105</v>
      </c>
      <c r="F107" s="83">
        <f>(E107/E$105)</f>
        <v>0.9755488605603925</v>
      </c>
      <c r="G107" s="83">
        <f>(E107/E$10)</f>
        <v>0.03094432200694281</v>
      </c>
      <c r="H107" s="84">
        <v>23</v>
      </c>
      <c r="I107" s="62">
        <v>836</v>
      </c>
      <c r="J107" s="51">
        <v>21</v>
      </c>
      <c r="K107" s="82">
        <v>102382025</v>
      </c>
      <c r="L107" s="62">
        <f t="shared" si="21"/>
        <v>39</v>
      </c>
      <c r="M107" s="62">
        <f t="shared" si="21"/>
        <v>244</v>
      </c>
      <c r="N107" s="82">
        <f t="shared" si="21"/>
        <v>12843080</v>
      </c>
      <c r="O107" s="62">
        <v>8</v>
      </c>
      <c r="P107" s="62">
        <v>16</v>
      </c>
      <c r="Q107" s="82">
        <v>826151</v>
      </c>
      <c r="R107" s="62">
        <v>2</v>
      </c>
      <c r="S107" s="62">
        <v>7</v>
      </c>
      <c r="T107" s="82">
        <v>300482</v>
      </c>
      <c r="U107" s="62">
        <v>29</v>
      </c>
      <c r="V107" s="62">
        <v>221</v>
      </c>
      <c r="W107" s="82">
        <v>11716447</v>
      </c>
    </row>
    <row r="108" spans="2:23" ht="12.75">
      <c r="B108" s="25"/>
      <c r="C108" s="25"/>
      <c r="D108" s="25"/>
      <c r="E108" s="82"/>
      <c r="F108" s="25"/>
      <c r="G108" s="25"/>
      <c r="H108" s="62"/>
      <c r="I108" s="25"/>
      <c r="J108" s="25"/>
      <c r="K108" s="82"/>
      <c r="L108" s="25"/>
      <c r="M108" s="25"/>
      <c r="N108" s="25"/>
      <c r="O108" s="25"/>
      <c r="P108" s="25"/>
      <c r="Q108" s="89"/>
      <c r="R108" s="25"/>
      <c r="S108" s="25"/>
      <c r="T108" s="25"/>
      <c r="U108" s="25"/>
      <c r="V108" s="25"/>
      <c r="W108" s="25"/>
    </row>
    <row r="109" spans="2:23" ht="12.75">
      <c r="B109" s="62" t="s">
        <v>96</v>
      </c>
      <c r="C109" s="62">
        <v>128</v>
      </c>
      <c r="D109" s="62">
        <v>230</v>
      </c>
      <c r="E109" s="82">
        <v>19726179</v>
      </c>
      <c r="F109" s="83">
        <f>(E109/E$109)</f>
        <v>1</v>
      </c>
      <c r="G109" s="83">
        <f>(E109/E$10)</f>
        <v>0.005297571522652056</v>
      </c>
      <c r="H109" s="84">
        <v>49</v>
      </c>
      <c r="I109" s="62">
        <v>115</v>
      </c>
      <c r="J109" s="51">
        <v>53</v>
      </c>
      <c r="K109" s="82">
        <v>10098019</v>
      </c>
      <c r="L109" s="62">
        <f aca="true" t="shared" si="22" ref="L109:N112">(O109+R109+U109)</f>
        <v>13</v>
      </c>
      <c r="M109" s="62">
        <f t="shared" si="22"/>
        <v>115</v>
      </c>
      <c r="N109" s="82">
        <f t="shared" si="22"/>
        <v>9628160</v>
      </c>
      <c r="O109" s="62">
        <v>2</v>
      </c>
      <c r="P109" s="62">
        <v>4</v>
      </c>
      <c r="Q109" s="82">
        <v>288160</v>
      </c>
      <c r="R109" s="62">
        <v>0</v>
      </c>
      <c r="S109" s="62">
        <v>0</v>
      </c>
      <c r="T109" s="62">
        <v>0</v>
      </c>
      <c r="U109" s="62">
        <v>11</v>
      </c>
      <c r="V109" s="62">
        <v>111</v>
      </c>
      <c r="W109" s="82">
        <v>9340000</v>
      </c>
    </row>
    <row r="110" spans="2:23" ht="12.75">
      <c r="B110" s="62" t="s">
        <v>97</v>
      </c>
      <c r="C110" s="62">
        <v>12</v>
      </c>
      <c r="D110" s="62">
        <v>27</v>
      </c>
      <c r="E110" s="82">
        <v>3439831</v>
      </c>
      <c r="F110" s="83">
        <f>(E110/E$109)</f>
        <v>0.17437898135264818</v>
      </c>
      <c r="G110" s="83">
        <f>(E110/E$10)</f>
        <v>0.000923785125762863</v>
      </c>
      <c r="H110" s="84">
        <v>69</v>
      </c>
      <c r="I110" s="62">
        <v>11</v>
      </c>
      <c r="J110" s="51">
        <v>78</v>
      </c>
      <c r="K110" s="82">
        <v>589831</v>
      </c>
      <c r="L110" s="62">
        <f t="shared" si="22"/>
        <v>1</v>
      </c>
      <c r="M110" s="62">
        <f t="shared" si="22"/>
        <v>16</v>
      </c>
      <c r="N110" s="82">
        <f t="shared" si="22"/>
        <v>2850000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16</v>
      </c>
      <c r="W110" s="82">
        <v>2850000</v>
      </c>
    </row>
    <row r="111" spans="2:23" ht="12.75">
      <c r="B111" s="62" t="s">
        <v>98</v>
      </c>
      <c r="C111" s="62">
        <v>39</v>
      </c>
      <c r="D111" s="62">
        <v>126</v>
      </c>
      <c r="E111" s="82">
        <v>8306012</v>
      </c>
      <c r="F111" s="83">
        <f>(E111/E$109)</f>
        <v>0.4210654278256321</v>
      </c>
      <c r="G111" s="83">
        <f>(E111/E$10)</f>
        <v>0.0022306242196223737</v>
      </c>
      <c r="H111" s="84">
        <v>61</v>
      </c>
      <c r="I111" s="62">
        <v>27</v>
      </c>
      <c r="J111" s="51">
        <v>71</v>
      </c>
      <c r="K111" s="82">
        <v>1527852</v>
      </c>
      <c r="L111" s="62">
        <f t="shared" si="22"/>
        <v>12</v>
      </c>
      <c r="M111" s="62">
        <f t="shared" si="22"/>
        <v>99</v>
      </c>
      <c r="N111" s="82">
        <f t="shared" si="22"/>
        <v>6778160</v>
      </c>
      <c r="O111" s="62">
        <v>2</v>
      </c>
      <c r="P111" s="62">
        <v>4</v>
      </c>
      <c r="Q111" s="82">
        <v>288160</v>
      </c>
      <c r="R111" s="62">
        <v>0</v>
      </c>
      <c r="S111" s="62">
        <v>0</v>
      </c>
      <c r="T111" s="62">
        <v>0</v>
      </c>
      <c r="U111" s="62">
        <v>10</v>
      </c>
      <c r="V111" s="62">
        <v>95</v>
      </c>
      <c r="W111" s="82">
        <v>6490000</v>
      </c>
    </row>
    <row r="112" spans="2:23" ht="12.75">
      <c r="B112" s="62" t="s">
        <v>99</v>
      </c>
      <c r="C112" s="62">
        <v>77</v>
      </c>
      <c r="D112" s="62">
        <v>77</v>
      </c>
      <c r="E112" s="82">
        <v>7980336</v>
      </c>
      <c r="F112" s="83">
        <f>(E112/E$109)</f>
        <v>0.4045555908217197</v>
      </c>
      <c r="G112" s="83">
        <f>(E112/E$10)</f>
        <v>0.0021431621772668203</v>
      </c>
      <c r="H112" s="84">
        <v>62</v>
      </c>
      <c r="I112" s="62">
        <v>77</v>
      </c>
      <c r="J112" s="51">
        <v>58</v>
      </c>
      <c r="K112" s="82">
        <v>7980336</v>
      </c>
      <c r="L112" s="62">
        <f t="shared" si="22"/>
        <v>0</v>
      </c>
      <c r="M112" s="62">
        <f t="shared" si="22"/>
        <v>0</v>
      </c>
      <c r="N112" s="62">
        <f t="shared" si="22"/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</row>
    <row r="113" spans="2:23" ht="12.75">
      <c r="B113" s="25"/>
      <c r="C113" s="25"/>
      <c r="D113" s="25"/>
      <c r="E113" s="82"/>
      <c r="F113" s="25"/>
      <c r="G113" s="25"/>
      <c r="H113" s="62"/>
      <c r="I113" s="25"/>
      <c r="J113" s="25"/>
      <c r="K113" s="82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2:23" ht="12.75">
      <c r="B114" s="62" t="s">
        <v>100</v>
      </c>
      <c r="C114" s="62">
        <v>522</v>
      </c>
      <c r="D114" s="62">
        <v>522</v>
      </c>
      <c r="E114" s="82">
        <v>86128808</v>
      </c>
      <c r="F114" s="83">
        <f aca="true" t="shared" si="23" ref="F114:F119">(E114/E$114)</f>
        <v>1</v>
      </c>
      <c r="G114" s="83">
        <f aca="true" t="shared" si="24" ref="G114:G119">(E114/E$10)</f>
        <v>0.023130354872110136</v>
      </c>
      <c r="H114" s="84">
        <v>27</v>
      </c>
      <c r="I114" s="62">
        <v>522</v>
      </c>
      <c r="J114" s="51">
        <v>27</v>
      </c>
      <c r="K114" s="82">
        <v>86128808</v>
      </c>
      <c r="L114" s="62">
        <f aca="true" t="shared" si="25" ref="L114:N129">(O114+R114+U114)</f>
        <v>0</v>
      </c>
      <c r="M114" s="62">
        <f t="shared" si="25"/>
        <v>0</v>
      </c>
      <c r="N114" s="62">
        <f t="shared" si="25"/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</row>
    <row r="115" spans="2:23" ht="12.75">
      <c r="B115" s="62" t="s">
        <v>101</v>
      </c>
      <c r="C115" s="62">
        <v>324</v>
      </c>
      <c r="D115" s="62">
        <v>324</v>
      </c>
      <c r="E115" s="82">
        <v>37264011</v>
      </c>
      <c r="F115" s="83">
        <f t="shared" si="23"/>
        <v>0.43265443775792184</v>
      </c>
      <c r="G115" s="83">
        <f t="shared" si="24"/>
        <v>0.010007450682334018</v>
      </c>
      <c r="H115" s="84">
        <v>39</v>
      </c>
      <c r="I115" s="62">
        <v>324</v>
      </c>
      <c r="J115" s="51">
        <v>32</v>
      </c>
      <c r="K115" s="82">
        <v>37264011</v>
      </c>
      <c r="L115" s="62">
        <f t="shared" si="25"/>
        <v>0</v>
      </c>
      <c r="M115" s="62">
        <f t="shared" si="25"/>
        <v>0</v>
      </c>
      <c r="N115" s="62">
        <f t="shared" si="25"/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</row>
    <row r="116" spans="2:23" ht="12.75">
      <c r="B116" s="62" t="s">
        <v>102</v>
      </c>
      <c r="C116" s="62">
        <v>6</v>
      </c>
      <c r="D116" s="62">
        <v>6</v>
      </c>
      <c r="E116" s="82">
        <v>1539800</v>
      </c>
      <c r="F116" s="83">
        <f t="shared" si="23"/>
        <v>0.017877874264787225</v>
      </c>
      <c r="G116" s="83">
        <f t="shared" si="24"/>
        <v>0.0004135215761034936</v>
      </c>
      <c r="H116" s="84">
        <v>78</v>
      </c>
      <c r="I116" s="62">
        <v>6</v>
      </c>
      <c r="J116" s="51">
        <v>81</v>
      </c>
      <c r="K116" s="82">
        <v>1539800</v>
      </c>
      <c r="L116" s="62">
        <f t="shared" si="25"/>
        <v>0</v>
      </c>
      <c r="M116" s="62">
        <f t="shared" si="25"/>
        <v>0</v>
      </c>
      <c r="N116" s="62">
        <f t="shared" si="25"/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</row>
    <row r="117" spans="2:23" ht="12.75">
      <c r="B117" s="62" t="s">
        <v>103</v>
      </c>
      <c r="C117" s="62">
        <v>1</v>
      </c>
      <c r="D117" s="62">
        <v>1</v>
      </c>
      <c r="E117" s="82">
        <v>68000</v>
      </c>
      <c r="F117" s="83">
        <f t="shared" si="23"/>
        <v>0.000789515164310645</v>
      </c>
      <c r="G117" s="83">
        <f t="shared" si="24"/>
        <v>1.8261765927417563E-05</v>
      </c>
      <c r="H117" s="84">
        <v>98</v>
      </c>
      <c r="I117" s="62">
        <v>1</v>
      </c>
      <c r="J117" s="51">
        <v>94</v>
      </c>
      <c r="K117" s="82">
        <v>68000</v>
      </c>
      <c r="L117" s="62">
        <f t="shared" si="25"/>
        <v>0</v>
      </c>
      <c r="M117" s="62">
        <f t="shared" si="25"/>
        <v>0</v>
      </c>
      <c r="N117" s="62">
        <f t="shared" si="25"/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</row>
    <row r="118" spans="2:23" ht="12.75">
      <c r="B118" s="62" t="s">
        <v>104</v>
      </c>
      <c r="C118" s="62">
        <v>182</v>
      </c>
      <c r="D118" s="62">
        <v>182</v>
      </c>
      <c r="E118" s="82">
        <v>46416997</v>
      </c>
      <c r="F118" s="83">
        <f t="shared" si="23"/>
        <v>0.5389253384303194</v>
      </c>
      <c r="G118" s="83">
        <f t="shared" si="24"/>
        <v>0.012465534327465342</v>
      </c>
      <c r="H118" s="84">
        <v>34</v>
      </c>
      <c r="I118" s="62">
        <v>182</v>
      </c>
      <c r="J118" s="51">
        <v>44</v>
      </c>
      <c r="K118" s="82">
        <v>46416997</v>
      </c>
      <c r="L118" s="62">
        <f t="shared" si="25"/>
        <v>0</v>
      </c>
      <c r="M118" s="62">
        <f t="shared" si="25"/>
        <v>0</v>
      </c>
      <c r="N118" s="62">
        <f t="shared" si="25"/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</row>
    <row r="119" spans="2:23" ht="12.75">
      <c r="B119" s="62" t="s">
        <v>105</v>
      </c>
      <c r="C119" s="62">
        <v>9</v>
      </c>
      <c r="D119" s="62">
        <v>9</v>
      </c>
      <c r="E119" s="82">
        <v>840000</v>
      </c>
      <c r="F119" s="83">
        <f t="shared" si="23"/>
        <v>0.00975283438266091</v>
      </c>
      <c r="G119" s="83">
        <f t="shared" si="24"/>
        <v>0.000225586520279864</v>
      </c>
      <c r="H119" s="84">
        <v>83</v>
      </c>
      <c r="I119" s="62">
        <v>9</v>
      </c>
      <c r="J119" s="51">
        <v>79</v>
      </c>
      <c r="K119" s="82">
        <v>840000</v>
      </c>
      <c r="L119" s="62">
        <f t="shared" si="25"/>
        <v>0</v>
      </c>
      <c r="M119" s="62">
        <f t="shared" si="25"/>
        <v>0</v>
      </c>
      <c r="N119" s="62">
        <f t="shared" si="25"/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</row>
    <row r="120" spans="2:23" ht="12.75">
      <c r="B120" s="25"/>
      <c r="C120" s="25"/>
      <c r="D120" s="25"/>
      <c r="E120" s="82"/>
      <c r="F120" s="25"/>
      <c r="G120" s="25"/>
      <c r="H120" s="62"/>
      <c r="I120" s="25"/>
      <c r="J120" s="25"/>
      <c r="K120" s="82"/>
      <c r="L120" s="62"/>
      <c r="M120" s="62"/>
      <c r="N120" s="82"/>
      <c r="O120" s="25"/>
      <c r="P120" s="25"/>
      <c r="Q120" s="25"/>
      <c r="R120" s="25"/>
      <c r="S120" s="25"/>
      <c r="T120" s="25"/>
      <c r="U120" s="25"/>
      <c r="V120" s="25"/>
      <c r="W120" s="25"/>
    </row>
    <row r="121" spans="2:23" ht="12.75">
      <c r="B121" s="62" t="s">
        <v>106</v>
      </c>
      <c r="C121" s="62">
        <v>1038</v>
      </c>
      <c r="D121" s="62">
        <v>1105</v>
      </c>
      <c r="E121" s="82">
        <v>142760822</v>
      </c>
      <c r="F121" s="83">
        <f>(E121/E$121)</f>
        <v>1</v>
      </c>
      <c r="G121" s="83">
        <f>(E121/E$10)</f>
        <v>0.03833918698484887</v>
      </c>
      <c r="H121" s="84">
        <v>16</v>
      </c>
      <c r="I121" s="62">
        <v>1001</v>
      </c>
      <c r="J121" s="51">
        <v>15</v>
      </c>
      <c r="K121" s="82">
        <v>138245822</v>
      </c>
      <c r="L121" s="62">
        <f aca="true" t="shared" si="26" ref="L121:L131">(O121+R121+U121)</f>
        <v>37</v>
      </c>
      <c r="M121" s="62">
        <f t="shared" si="25"/>
        <v>104</v>
      </c>
      <c r="N121" s="82">
        <f t="shared" si="25"/>
        <v>4515000</v>
      </c>
      <c r="O121" s="62">
        <v>27</v>
      </c>
      <c r="P121" s="62">
        <v>54</v>
      </c>
      <c r="Q121" s="88">
        <v>3015000</v>
      </c>
      <c r="R121" s="62">
        <v>0</v>
      </c>
      <c r="S121" s="62">
        <v>0</v>
      </c>
      <c r="T121" s="62">
        <v>0</v>
      </c>
      <c r="U121" s="62">
        <v>10</v>
      </c>
      <c r="V121" s="62">
        <v>50</v>
      </c>
      <c r="W121" s="88">
        <v>1500000</v>
      </c>
    </row>
    <row r="122" spans="2:23" ht="12.75">
      <c r="B122" s="62" t="s">
        <v>107</v>
      </c>
      <c r="C122" s="62">
        <v>61</v>
      </c>
      <c r="D122" s="62">
        <v>61</v>
      </c>
      <c r="E122" s="82">
        <v>8345000</v>
      </c>
      <c r="F122" s="83">
        <f aca="true" t="shared" si="27" ref="F122:F131">(E122/E$121)</f>
        <v>0.05845441265391425</v>
      </c>
      <c r="G122" s="83">
        <f aca="true" t="shared" si="28" ref="G122:G131">(E122/E$10)</f>
        <v>0.002241094656827935</v>
      </c>
      <c r="H122" s="84">
        <v>60</v>
      </c>
      <c r="I122" s="62">
        <v>61</v>
      </c>
      <c r="J122" s="51">
        <v>61</v>
      </c>
      <c r="K122" s="82">
        <v>8345000</v>
      </c>
      <c r="L122" s="62">
        <f t="shared" si="26"/>
        <v>0</v>
      </c>
      <c r="M122" s="62">
        <f t="shared" si="25"/>
        <v>0</v>
      </c>
      <c r="N122" s="62">
        <f t="shared" si="25"/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</row>
    <row r="123" spans="2:23" ht="12.75">
      <c r="B123" s="62" t="s">
        <v>108</v>
      </c>
      <c r="C123" s="62">
        <v>2</v>
      </c>
      <c r="D123" s="62">
        <v>2</v>
      </c>
      <c r="E123" s="82">
        <v>75000</v>
      </c>
      <c r="F123" s="83">
        <f t="shared" si="27"/>
        <v>0.0005253542179800562</v>
      </c>
      <c r="G123" s="83">
        <f t="shared" si="28"/>
        <v>2.014165359641643E-05</v>
      </c>
      <c r="H123" s="84">
        <v>97</v>
      </c>
      <c r="I123" s="62">
        <v>2</v>
      </c>
      <c r="J123" s="51">
        <v>89</v>
      </c>
      <c r="K123" s="82">
        <v>75000</v>
      </c>
      <c r="L123" s="62">
        <f t="shared" si="26"/>
        <v>0</v>
      </c>
      <c r="M123" s="62">
        <f t="shared" si="25"/>
        <v>0</v>
      </c>
      <c r="N123" s="62">
        <f t="shared" si="25"/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</row>
    <row r="124" spans="2:23" ht="12.75">
      <c r="B124" s="62" t="s">
        <v>109</v>
      </c>
      <c r="C124" s="62">
        <v>0</v>
      </c>
      <c r="D124" s="62">
        <v>0</v>
      </c>
      <c r="E124" s="82">
        <v>0</v>
      </c>
      <c r="F124" s="83">
        <f t="shared" si="27"/>
        <v>0</v>
      </c>
      <c r="G124" s="83">
        <f t="shared" si="28"/>
        <v>0</v>
      </c>
      <c r="H124" s="62"/>
      <c r="I124" s="62">
        <v>0</v>
      </c>
      <c r="J124" s="25"/>
      <c r="K124" s="82">
        <v>0</v>
      </c>
      <c r="L124" s="62">
        <f t="shared" si="26"/>
        <v>0</v>
      </c>
      <c r="M124" s="62">
        <f t="shared" si="25"/>
        <v>0</v>
      </c>
      <c r="N124" s="62">
        <f t="shared" si="25"/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</row>
    <row r="125" spans="2:23" ht="12.75">
      <c r="B125" s="62" t="s">
        <v>110</v>
      </c>
      <c r="C125" s="62">
        <v>151</v>
      </c>
      <c r="D125" s="62">
        <v>175</v>
      </c>
      <c r="E125" s="82">
        <v>11585011</v>
      </c>
      <c r="F125" s="83">
        <f t="shared" si="27"/>
        <v>0.08114979192260464</v>
      </c>
      <c r="G125" s="83">
        <f t="shared" si="28"/>
        <v>0.0031112170463023186</v>
      </c>
      <c r="H125" s="84">
        <v>56</v>
      </c>
      <c r="I125" s="62">
        <v>127</v>
      </c>
      <c r="J125" s="51">
        <v>51</v>
      </c>
      <c r="K125" s="82">
        <v>8900011</v>
      </c>
      <c r="L125" s="62">
        <f t="shared" si="26"/>
        <v>24</v>
      </c>
      <c r="M125" s="62">
        <f t="shared" si="25"/>
        <v>48</v>
      </c>
      <c r="N125" s="82">
        <f t="shared" si="25"/>
        <v>2685000</v>
      </c>
      <c r="O125" s="62">
        <v>24</v>
      </c>
      <c r="P125" s="62">
        <v>48</v>
      </c>
      <c r="Q125" s="88">
        <v>2685000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</row>
    <row r="126" spans="2:23" ht="12.75">
      <c r="B126" s="62" t="s">
        <v>111</v>
      </c>
      <c r="C126" s="62">
        <v>2</v>
      </c>
      <c r="D126" s="62">
        <v>2</v>
      </c>
      <c r="E126" s="82">
        <v>188000</v>
      </c>
      <c r="F126" s="83">
        <f t="shared" si="27"/>
        <v>0.001316887906403341</v>
      </c>
      <c r="G126" s="83">
        <f t="shared" si="28"/>
        <v>5.048841168168385E-05</v>
      </c>
      <c r="H126" s="84">
        <v>91</v>
      </c>
      <c r="I126" s="62">
        <v>2</v>
      </c>
      <c r="J126" s="51">
        <v>89</v>
      </c>
      <c r="K126" s="82">
        <v>188000</v>
      </c>
      <c r="L126" s="62">
        <f t="shared" si="26"/>
        <v>0</v>
      </c>
      <c r="M126" s="62">
        <f t="shared" si="25"/>
        <v>0</v>
      </c>
      <c r="N126" s="62">
        <f t="shared" si="25"/>
        <v>0</v>
      </c>
      <c r="O126" s="62"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</row>
    <row r="127" spans="2:23" ht="12.75">
      <c r="B127" s="62" t="s">
        <v>112</v>
      </c>
      <c r="C127" s="62">
        <v>39</v>
      </c>
      <c r="D127" s="62">
        <v>39</v>
      </c>
      <c r="E127" s="82">
        <v>5076028</v>
      </c>
      <c r="F127" s="83">
        <f t="shared" si="27"/>
        <v>0.03555616960513158</v>
      </c>
      <c r="G127" s="83">
        <f t="shared" si="28"/>
        <v>0.00136319463495614</v>
      </c>
      <c r="H127" s="84">
        <v>65</v>
      </c>
      <c r="I127" s="62">
        <v>39</v>
      </c>
      <c r="J127" s="51">
        <v>66</v>
      </c>
      <c r="K127" s="82">
        <v>5076028</v>
      </c>
      <c r="L127" s="62">
        <f t="shared" si="26"/>
        <v>0</v>
      </c>
      <c r="M127" s="62">
        <f t="shared" si="25"/>
        <v>0</v>
      </c>
      <c r="N127" s="62">
        <f t="shared" si="25"/>
        <v>0</v>
      </c>
      <c r="O127" s="62">
        <v>0</v>
      </c>
      <c r="P127" s="62">
        <v>0</v>
      </c>
      <c r="Q127" s="62">
        <v>0</v>
      </c>
      <c r="R127" s="62">
        <v>0</v>
      </c>
      <c r="S127" s="62">
        <v>0</v>
      </c>
      <c r="T127" s="62">
        <v>0</v>
      </c>
      <c r="U127" s="62">
        <v>0</v>
      </c>
      <c r="V127" s="62">
        <v>0</v>
      </c>
      <c r="W127" s="62">
        <v>0</v>
      </c>
    </row>
    <row r="128" spans="2:23" ht="12.75">
      <c r="B128" s="62" t="s">
        <v>113</v>
      </c>
      <c r="C128" s="62">
        <v>0</v>
      </c>
      <c r="D128" s="62">
        <v>0</v>
      </c>
      <c r="E128" s="82">
        <v>0</v>
      </c>
      <c r="F128" s="83">
        <f t="shared" si="27"/>
        <v>0</v>
      </c>
      <c r="G128" s="83">
        <f t="shared" si="28"/>
        <v>0</v>
      </c>
      <c r="H128" s="62"/>
      <c r="I128" s="62">
        <v>0</v>
      </c>
      <c r="J128" s="25"/>
      <c r="K128" s="82">
        <v>0</v>
      </c>
      <c r="L128" s="62">
        <f t="shared" si="26"/>
        <v>0</v>
      </c>
      <c r="M128" s="62">
        <f t="shared" si="25"/>
        <v>0</v>
      </c>
      <c r="N128" s="62">
        <f t="shared" si="25"/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</row>
    <row r="129" spans="2:23" ht="12.75">
      <c r="B129" s="62" t="s">
        <v>114</v>
      </c>
      <c r="C129" s="62">
        <v>45</v>
      </c>
      <c r="D129" s="62">
        <v>45</v>
      </c>
      <c r="E129" s="82">
        <v>4402267</v>
      </c>
      <c r="F129" s="83">
        <f t="shared" si="27"/>
        <v>0.030836660494992108</v>
      </c>
      <c r="G129" s="83">
        <f t="shared" si="28"/>
        <v>0.001182252492705805</v>
      </c>
      <c r="H129" s="84">
        <v>67</v>
      </c>
      <c r="I129" s="62">
        <v>45</v>
      </c>
      <c r="J129" s="51">
        <v>63</v>
      </c>
      <c r="K129" s="82">
        <v>4402267</v>
      </c>
      <c r="L129" s="62">
        <f t="shared" si="26"/>
        <v>0</v>
      </c>
      <c r="M129" s="62">
        <f t="shared" si="25"/>
        <v>0</v>
      </c>
      <c r="N129" s="62">
        <f t="shared" si="25"/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</row>
    <row r="130" spans="2:23" ht="12.75">
      <c r="B130" s="62" t="s">
        <v>115</v>
      </c>
      <c r="C130" s="62">
        <v>728</v>
      </c>
      <c r="D130" s="62">
        <v>731</v>
      </c>
      <c r="E130" s="82">
        <v>111589516</v>
      </c>
      <c r="F130" s="83">
        <f t="shared" si="27"/>
        <v>0.7816536388393729</v>
      </c>
      <c r="G130" s="83">
        <f t="shared" si="28"/>
        <v>0.02996796501685025</v>
      </c>
      <c r="H130" s="84">
        <v>24</v>
      </c>
      <c r="I130" s="62">
        <v>725</v>
      </c>
      <c r="J130" s="51">
        <v>24</v>
      </c>
      <c r="K130" s="82">
        <v>111259516</v>
      </c>
      <c r="L130" s="62">
        <f t="shared" si="26"/>
        <v>3</v>
      </c>
      <c r="M130" s="62">
        <f>(P130+S130+V130)</f>
        <v>6</v>
      </c>
      <c r="N130" s="82">
        <f>(Q130+T130+W130)</f>
        <v>330000</v>
      </c>
      <c r="O130" s="62">
        <v>3</v>
      </c>
      <c r="P130" s="62">
        <v>6</v>
      </c>
      <c r="Q130" s="88">
        <v>330000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</row>
    <row r="131" spans="2:23" ht="12.75">
      <c r="B131" s="62" t="s">
        <v>116</v>
      </c>
      <c r="C131" s="62">
        <v>10</v>
      </c>
      <c r="D131" s="62">
        <v>50</v>
      </c>
      <c r="E131" s="82">
        <v>1500000</v>
      </c>
      <c r="F131" s="83">
        <f t="shared" si="27"/>
        <v>0.010507084359601123</v>
      </c>
      <c r="G131" s="83">
        <f t="shared" si="28"/>
        <v>0.0004028330719283286</v>
      </c>
      <c r="H131" s="84">
        <v>79</v>
      </c>
      <c r="I131" s="62">
        <v>0</v>
      </c>
      <c r="J131" s="25"/>
      <c r="K131" s="82">
        <v>0</v>
      </c>
      <c r="L131" s="62">
        <f t="shared" si="26"/>
        <v>10</v>
      </c>
      <c r="M131" s="62">
        <f>(P131+S131+V131)</f>
        <v>50</v>
      </c>
      <c r="N131" s="82">
        <f>(Q131+T131+W131)</f>
        <v>1500000</v>
      </c>
      <c r="O131" s="62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10</v>
      </c>
      <c r="V131" s="62">
        <v>50</v>
      </c>
      <c r="W131" s="88">
        <v>1500000</v>
      </c>
    </row>
    <row r="132" spans="2:23" ht="12.75">
      <c r="B132" s="25"/>
      <c r="C132" s="25"/>
      <c r="D132" s="25"/>
      <c r="E132" s="82"/>
      <c r="F132" s="25"/>
      <c r="G132" s="25"/>
      <c r="H132" s="62"/>
      <c r="I132" s="25"/>
      <c r="J132" s="25"/>
      <c r="K132" s="82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2:23" ht="12.75">
      <c r="B133" s="62" t="s">
        <v>117</v>
      </c>
      <c r="C133" s="62">
        <v>897</v>
      </c>
      <c r="D133" s="62">
        <v>1068</v>
      </c>
      <c r="E133" s="82">
        <v>102458891</v>
      </c>
      <c r="F133" s="83">
        <f>(E133/E$133)</f>
        <v>1</v>
      </c>
      <c r="G133" s="83">
        <f>(E133/E$10)</f>
        <v>0.027515886538599852</v>
      </c>
      <c r="H133" s="84">
        <v>25</v>
      </c>
      <c r="I133" s="62">
        <v>866</v>
      </c>
      <c r="J133" s="51">
        <v>19</v>
      </c>
      <c r="K133" s="82">
        <v>93270120</v>
      </c>
      <c r="L133" s="62">
        <f aca="true" t="shared" si="29" ref="L133:N140">(O133+R133+U133)</f>
        <v>31</v>
      </c>
      <c r="M133" s="62">
        <f t="shared" si="29"/>
        <v>202</v>
      </c>
      <c r="N133" s="82">
        <f t="shared" si="29"/>
        <v>9188771</v>
      </c>
      <c r="O133" s="62">
        <v>6</v>
      </c>
      <c r="P133" s="62">
        <v>12</v>
      </c>
      <c r="Q133" s="88">
        <v>924114</v>
      </c>
      <c r="R133" s="62">
        <v>10</v>
      </c>
      <c r="S133" s="62">
        <v>40</v>
      </c>
      <c r="T133" s="88">
        <v>730000</v>
      </c>
      <c r="U133" s="62">
        <v>15</v>
      </c>
      <c r="V133" s="62">
        <v>150</v>
      </c>
      <c r="W133" s="88">
        <v>7534657</v>
      </c>
    </row>
    <row r="134" spans="2:23" ht="12.75">
      <c r="B134" s="62" t="s">
        <v>118</v>
      </c>
      <c r="C134" s="62">
        <v>44</v>
      </c>
      <c r="D134" s="62">
        <v>44</v>
      </c>
      <c r="E134" s="82">
        <v>2745945</v>
      </c>
      <c r="F134" s="83">
        <f aca="true" t="shared" si="30" ref="F134:F140">(E134/E$133)</f>
        <v>0.02680045599947007</v>
      </c>
      <c r="G134" s="83">
        <f aca="true" t="shared" si="31" ref="G134:G140">(E134/E$10)</f>
        <v>0.0007374383064641561</v>
      </c>
      <c r="H134" s="84">
        <v>73</v>
      </c>
      <c r="I134" s="62">
        <v>44</v>
      </c>
      <c r="J134" s="51">
        <v>64</v>
      </c>
      <c r="K134" s="82">
        <v>2745945</v>
      </c>
      <c r="L134" s="62">
        <f t="shared" si="29"/>
        <v>0</v>
      </c>
      <c r="M134" s="62">
        <f t="shared" si="29"/>
        <v>0</v>
      </c>
      <c r="N134" s="62">
        <f t="shared" si="29"/>
        <v>0</v>
      </c>
      <c r="O134" s="62">
        <v>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  <c r="W134" s="62">
        <v>0</v>
      </c>
    </row>
    <row r="135" spans="2:23" ht="12.75">
      <c r="B135" s="62" t="s">
        <v>119</v>
      </c>
      <c r="C135" s="62">
        <v>28</v>
      </c>
      <c r="D135" s="62">
        <v>28</v>
      </c>
      <c r="E135" s="82">
        <v>1965868</v>
      </c>
      <c r="F135" s="83">
        <f t="shared" si="30"/>
        <v>0.019186895161689775</v>
      </c>
      <c r="G135" s="83">
        <f t="shared" si="31"/>
        <v>0.0005279444302970663</v>
      </c>
      <c r="H135" s="84">
        <v>77</v>
      </c>
      <c r="I135" s="62">
        <v>28</v>
      </c>
      <c r="J135" s="51">
        <v>69</v>
      </c>
      <c r="K135" s="82">
        <v>1965868</v>
      </c>
      <c r="L135" s="62">
        <f t="shared" si="29"/>
        <v>0</v>
      </c>
      <c r="M135" s="62">
        <f t="shared" si="29"/>
        <v>0</v>
      </c>
      <c r="N135" s="62">
        <f t="shared" si="29"/>
        <v>0</v>
      </c>
      <c r="O135" s="62">
        <v>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  <c r="U135" s="62">
        <v>0</v>
      </c>
      <c r="V135" s="62">
        <v>0</v>
      </c>
      <c r="W135" s="62">
        <v>0</v>
      </c>
    </row>
    <row r="136" spans="2:23" ht="12.75">
      <c r="B136" s="62" t="s">
        <v>120</v>
      </c>
      <c r="C136" s="62">
        <v>57</v>
      </c>
      <c r="D136" s="62">
        <v>57</v>
      </c>
      <c r="E136" s="82">
        <v>4560000</v>
      </c>
      <c r="F136" s="83">
        <f t="shared" si="30"/>
        <v>0.044505654467800165</v>
      </c>
      <c r="G136" s="83">
        <f t="shared" si="31"/>
        <v>0.001224612538662119</v>
      </c>
      <c r="H136" s="84">
        <v>66</v>
      </c>
      <c r="I136" s="62">
        <v>57</v>
      </c>
      <c r="J136" s="51">
        <v>62</v>
      </c>
      <c r="K136" s="82">
        <v>4560000</v>
      </c>
      <c r="L136" s="62">
        <f t="shared" si="29"/>
        <v>0</v>
      </c>
      <c r="M136" s="62">
        <f t="shared" si="29"/>
        <v>0</v>
      </c>
      <c r="N136" s="62">
        <f t="shared" si="29"/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</row>
    <row r="137" spans="2:23" ht="12.75">
      <c r="B137" s="62" t="s">
        <v>121</v>
      </c>
      <c r="C137" s="62">
        <v>346</v>
      </c>
      <c r="D137" s="62">
        <v>517</v>
      </c>
      <c r="E137" s="82">
        <v>41431469</v>
      </c>
      <c r="F137" s="83">
        <f t="shared" si="30"/>
        <v>0.4043716323261785</v>
      </c>
      <c r="G137" s="83">
        <f t="shared" si="31"/>
        <v>0.011126643954515545</v>
      </c>
      <c r="H137" s="84">
        <v>37</v>
      </c>
      <c r="I137" s="62">
        <v>315</v>
      </c>
      <c r="J137" s="51">
        <v>34</v>
      </c>
      <c r="K137" s="82">
        <v>32242698</v>
      </c>
      <c r="L137" s="62">
        <f t="shared" si="29"/>
        <v>31</v>
      </c>
      <c r="M137" s="62">
        <f t="shared" si="29"/>
        <v>202</v>
      </c>
      <c r="N137" s="82">
        <f t="shared" si="29"/>
        <v>9188771</v>
      </c>
      <c r="O137" s="62">
        <v>6</v>
      </c>
      <c r="P137" s="62">
        <v>12</v>
      </c>
      <c r="Q137" s="88">
        <v>924114</v>
      </c>
      <c r="R137" s="62">
        <v>10</v>
      </c>
      <c r="S137" s="62">
        <v>40</v>
      </c>
      <c r="T137" s="88">
        <v>730000</v>
      </c>
      <c r="U137" s="62">
        <v>15</v>
      </c>
      <c r="V137" s="62">
        <v>150</v>
      </c>
      <c r="W137" s="88">
        <v>7534657</v>
      </c>
    </row>
    <row r="138" spans="2:23" ht="12.75">
      <c r="B138" s="62" t="s">
        <v>122</v>
      </c>
      <c r="C138" s="62">
        <v>0</v>
      </c>
      <c r="D138" s="62">
        <v>0</v>
      </c>
      <c r="E138" s="82">
        <v>0</v>
      </c>
      <c r="F138" s="83">
        <f t="shared" si="30"/>
        <v>0</v>
      </c>
      <c r="G138" s="83">
        <f t="shared" si="31"/>
        <v>0</v>
      </c>
      <c r="H138" s="62"/>
      <c r="I138" s="62">
        <v>0</v>
      </c>
      <c r="J138" s="25"/>
      <c r="K138" s="82">
        <v>0</v>
      </c>
      <c r="L138" s="62">
        <f t="shared" si="29"/>
        <v>0</v>
      </c>
      <c r="M138" s="62">
        <f t="shared" si="29"/>
        <v>0</v>
      </c>
      <c r="N138" s="62">
        <f t="shared" si="29"/>
        <v>0</v>
      </c>
      <c r="O138" s="62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</row>
    <row r="139" spans="2:23" ht="12.75">
      <c r="B139" s="62" t="s">
        <v>123</v>
      </c>
      <c r="C139" s="62">
        <v>417</v>
      </c>
      <c r="D139" s="62">
        <v>417</v>
      </c>
      <c r="E139" s="82">
        <v>51490609</v>
      </c>
      <c r="F139" s="83">
        <f t="shared" si="30"/>
        <v>0.5025489588795178</v>
      </c>
      <c r="G139" s="83">
        <f t="shared" si="31"/>
        <v>0.013828080132620296</v>
      </c>
      <c r="H139" s="84">
        <v>31</v>
      </c>
      <c r="I139" s="62">
        <v>417</v>
      </c>
      <c r="J139" s="51">
        <v>30</v>
      </c>
      <c r="K139" s="82">
        <v>51490609</v>
      </c>
      <c r="L139" s="62">
        <f t="shared" si="29"/>
        <v>0</v>
      </c>
      <c r="M139" s="62">
        <f t="shared" si="29"/>
        <v>0</v>
      </c>
      <c r="N139" s="62">
        <f t="shared" si="29"/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0</v>
      </c>
    </row>
    <row r="140" spans="2:23" ht="12.75">
      <c r="B140" s="62" t="s">
        <v>124</v>
      </c>
      <c r="C140" s="62">
        <v>5</v>
      </c>
      <c r="D140" s="62">
        <v>5</v>
      </c>
      <c r="E140" s="82">
        <v>265000</v>
      </c>
      <c r="F140" s="83">
        <f t="shared" si="30"/>
        <v>0.00258640316534365</v>
      </c>
      <c r="G140" s="83">
        <f t="shared" si="31"/>
        <v>7.116717604067138E-05</v>
      </c>
      <c r="H140" s="84">
        <v>88</v>
      </c>
      <c r="I140" s="62">
        <v>5</v>
      </c>
      <c r="J140" s="51">
        <v>83</v>
      </c>
      <c r="K140" s="82">
        <v>265000</v>
      </c>
      <c r="L140" s="62">
        <f t="shared" si="29"/>
        <v>0</v>
      </c>
      <c r="M140" s="62">
        <f t="shared" si="29"/>
        <v>0</v>
      </c>
      <c r="N140" s="62">
        <f t="shared" si="29"/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</row>
    <row r="141" spans="2:23" ht="12.75">
      <c r="B141" s="25"/>
      <c r="C141" s="25"/>
      <c r="D141" s="25"/>
      <c r="E141" s="82"/>
      <c r="F141" s="25"/>
      <c r="G141" s="25"/>
      <c r="H141" s="62"/>
      <c r="I141" s="25"/>
      <c r="J141" s="25"/>
      <c r="K141" s="82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2:23" ht="12.75">
      <c r="B142" s="62" t="s">
        <v>125</v>
      </c>
      <c r="C142" s="62">
        <v>763</v>
      </c>
      <c r="D142" s="62">
        <v>1018</v>
      </c>
      <c r="E142" s="82">
        <v>128262816</v>
      </c>
      <c r="F142" s="83">
        <f aca="true" t="shared" si="32" ref="F142:F147">(E142/E$142)</f>
        <v>1</v>
      </c>
      <c r="G142" s="83">
        <f aca="true" t="shared" si="33" ref="G142:G147">(E142/E$10)</f>
        <v>0.03444566945563865</v>
      </c>
      <c r="H142" s="84">
        <v>20</v>
      </c>
      <c r="I142" s="62">
        <v>742</v>
      </c>
      <c r="J142" s="51">
        <v>23</v>
      </c>
      <c r="K142" s="82">
        <v>111938774</v>
      </c>
      <c r="L142" s="62">
        <f aca="true" t="shared" si="34" ref="L142:N147">(O142+R142+U142)</f>
        <v>21</v>
      </c>
      <c r="M142" s="62">
        <f t="shared" si="34"/>
        <v>276</v>
      </c>
      <c r="N142" s="82">
        <f t="shared" si="34"/>
        <v>16324042</v>
      </c>
      <c r="O142" s="62">
        <v>1</v>
      </c>
      <c r="P142" s="62">
        <v>2</v>
      </c>
      <c r="Q142" s="88">
        <v>105414</v>
      </c>
      <c r="R142" s="62">
        <v>6</v>
      </c>
      <c r="S142" s="62">
        <v>20</v>
      </c>
      <c r="T142" s="88">
        <v>1315771</v>
      </c>
      <c r="U142" s="62">
        <v>14</v>
      </c>
      <c r="V142" s="62">
        <v>254</v>
      </c>
      <c r="W142" s="88">
        <v>14902857</v>
      </c>
    </row>
    <row r="143" spans="2:23" ht="12.75">
      <c r="B143" s="62" t="s">
        <v>126</v>
      </c>
      <c r="C143" s="62">
        <v>43</v>
      </c>
      <c r="D143" s="62">
        <v>43</v>
      </c>
      <c r="E143" s="82">
        <v>5754670</v>
      </c>
      <c r="F143" s="83">
        <f t="shared" si="32"/>
        <v>0.04486623777229404</v>
      </c>
      <c r="G143" s="83">
        <f t="shared" si="33"/>
        <v>0.0015454475960225299</v>
      </c>
      <c r="H143" s="84">
        <v>64</v>
      </c>
      <c r="I143" s="62">
        <v>43</v>
      </c>
      <c r="J143" s="51">
        <v>65</v>
      </c>
      <c r="K143" s="82">
        <v>5754670</v>
      </c>
      <c r="L143" s="62">
        <f t="shared" si="34"/>
        <v>0</v>
      </c>
      <c r="M143" s="62">
        <f t="shared" si="34"/>
        <v>0</v>
      </c>
      <c r="N143" s="62">
        <f t="shared" si="34"/>
        <v>0</v>
      </c>
      <c r="O143" s="62">
        <v>0</v>
      </c>
      <c r="P143" s="62">
        <v>0</v>
      </c>
      <c r="Q143" s="62">
        <v>0</v>
      </c>
      <c r="R143" s="62">
        <v>0</v>
      </c>
      <c r="S143" s="62">
        <v>0</v>
      </c>
      <c r="T143" s="62">
        <v>0</v>
      </c>
      <c r="U143" s="62">
        <v>0</v>
      </c>
      <c r="V143" s="62">
        <v>0</v>
      </c>
      <c r="W143" s="62">
        <v>0</v>
      </c>
    </row>
    <row r="144" spans="2:23" ht="12.75">
      <c r="B144" s="62" t="s">
        <v>127</v>
      </c>
      <c r="C144" s="62">
        <v>169</v>
      </c>
      <c r="D144" s="62">
        <v>424</v>
      </c>
      <c r="E144" s="82">
        <v>35467172</v>
      </c>
      <c r="F144" s="83">
        <f t="shared" si="32"/>
        <v>0.27651951755058923</v>
      </c>
      <c r="G144" s="83">
        <f t="shared" si="33"/>
        <v>0.009524899899580268</v>
      </c>
      <c r="H144" s="84">
        <v>41</v>
      </c>
      <c r="I144" s="62">
        <v>148</v>
      </c>
      <c r="J144" s="51">
        <v>48</v>
      </c>
      <c r="K144" s="82">
        <v>19143130</v>
      </c>
      <c r="L144" s="62">
        <f t="shared" si="34"/>
        <v>21</v>
      </c>
      <c r="M144" s="62">
        <f t="shared" si="34"/>
        <v>276</v>
      </c>
      <c r="N144" s="82">
        <f t="shared" si="34"/>
        <v>16324042</v>
      </c>
      <c r="O144" s="62">
        <v>1</v>
      </c>
      <c r="P144" s="62">
        <v>2</v>
      </c>
      <c r="Q144" s="88">
        <v>105414</v>
      </c>
      <c r="R144" s="62">
        <v>6</v>
      </c>
      <c r="S144" s="62">
        <v>20</v>
      </c>
      <c r="T144" s="88">
        <v>1315771</v>
      </c>
      <c r="U144" s="62">
        <v>14</v>
      </c>
      <c r="V144" s="62">
        <v>254</v>
      </c>
      <c r="W144" s="88">
        <v>14902857</v>
      </c>
    </row>
    <row r="145" spans="2:23" ht="12.75">
      <c r="B145" s="62" t="s">
        <v>128</v>
      </c>
      <c r="C145" s="62">
        <v>12</v>
      </c>
      <c r="D145" s="62">
        <v>12</v>
      </c>
      <c r="E145" s="82">
        <v>998173</v>
      </c>
      <c r="F145" s="83">
        <f t="shared" si="32"/>
        <v>0.007782247662486998</v>
      </c>
      <c r="G145" s="83">
        <f t="shared" si="33"/>
        <v>0.0002680647306039437</v>
      </c>
      <c r="H145" s="84">
        <v>82</v>
      </c>
      <c r="I145" s="62">
        <v>12</v>
      </c>
      <c r="J145" s="51">
        <v>77</v>
      </c>
      <c r="K145" s="82">
        <v>998173</v>
      </c>
      <c r="L145" s="62">
        <f t="shared" si="34"/>
        <v>0</v>
      </c>
      <c r="M145" s="62">
        <f t="shared" si="34"/>
        <v>0</v>
      </c>
      <c r="N145" s="62">
        <f t="shared" si="34"/>
        <v>0</v>
      </c>
      <c r="O145" s="62">
        <v>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v>0</v>
      </c>
      <c r="W145" s="62">
        <v>0</v>
      </c>
    </row>
    <row r="146" spans="2:23" ht="12.75">
      <c r="B146" s="62" t="s">
        <v>129</v>
      </c>
      <c r="C146" s="62">
        <v>3</v>
      </c>
      <c r="D146" s="62">
        <v>3</v>
      </c>
      <c r="E146" s="82">
        <v>128100</v>
      </c>
      <c r="F146" s="83">
        <f t="shared" si="32"/>
        <v>0.0009987306063824453</v>
      </c>
      <c r="G146" s="83">
        <f t="shared" si="33"/>
        <v>3.440194434267926E-05</v>
      </c>
      <c r="H146" s="84">
        <v>94</v>
      </c>
      <c r="I146" s="62">
        <v>3</v>
      </c>
      <c r="J146" s="51">
        <v>87</v>
      </c>
      <c r="K146" s="82">
        <v>128100</v>
      </c>
      <c r="L146" s="62">
        <f t="shared" si="34"/>
        <v>0</v>
      </c>
      <c r="M146" s="62">
        <f t="shared" si="34"/>
        <v>0</v>
      </c>
      <c r="N146" s="62">
        <f t="shared" si="34"/>
        <v>0</v>
      </c>
      <c r="O146" s="62">
        <v>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0</v>
      </c>
      <c r="W146" s="62">
        <v>0</v>
      </c>
    </row>
    <row r="147" spans="2:23" ht="12.75">
      <c r="B147" s="62" t="s">
        <v>130</v>
      </c>
      <c r="C147" s="62">
        <v>536</v>
      </c>
      <c r="D147" s="62">
        <v>536</v>
      </c>
      <c r="E147" s="82">
        <v>85914701</v>
      </c>
      <c r="F147" s="83">
        <f t="shared" si="32"/>
        <v>0.6698332664082473</v>
      </c>
      <c r="G147" s="83">
        <f t="shared" si="33"/>
        <v>0.02307285528508923</v>
      </c>
      <c r="H147" s="84">
        <v>28</v>
      </c>
      <c r="I147" s="62">
        <v>536</v>
      </c>
      <c r="J147" s="51">
        <v>26</v>
      </c>
      <c r="K147" s="82">
        <v>85914701</v>
      </c>
      <c r="L147" s="62">
        <f t="shared" si="34"/>
        <v>0</v>
      </c>
      <c r="M147" s="62">
        <f t="shared" si="34"/>
        <v>0</v>
      </c>
      <c r="N147" s="62">
        <f t="shared" si="34"/>
        <v>0</v>
      </c>
      <c r="O147" s="62">
        <v>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2">
        <v>0</v>
      </c>
    </row>
    <row r="148" spans="2:23" ht="12.75">
      <c r="B148" s="85"/>
      <c r="C148" s="85"/>
      <c r="D148" s="85"/>
      <c r="E148" s="86"/>
      <c r="F148" s="85"/>
      <c r="G148" s="85"/>
      <c r="H148" s="85"/>
      <c r="I148" s="85"/>
      <c r="J148" s="85"/>
      <c r="K148" s="86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</row>
    <row r="149" spans="2:23" ht="12.75">
      <c r="B149" s="31"/>
      <c r="C149" s="31"/>
      <c r="D149" s="31"/>
      <c r="F149" s="31"/>
      <c r="I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 ht="12.75">
      <c r="B150" s="87" t="s">
        <v>131</v>
      </c>
    </row>
    <row r="151" spans="2:17" ht="12.75">
      <c r="B151" s="87" t="s">
        <v>132</v>
      </c>
      <c r="C151" s="31"/>
      <c r="D151" s="31"/>
      <c r="F151" s="31"/>
      <c r="G151" s="31"/>
      <c r="H151" s="31"/>
      <c r="I151" s="31"/>
      <c r="J151" s="31"/>
      <c r="L151" s="31"/>
      <c r="M151" s="31"/>
      <c r="N151" s="31"/>
      <c r="O151" s="31"/>
      <c r="P151" s="31"/>
      <c r="Q151" s="31"/>
    </row>
    <row r="152" spans="2:17" ht="12.75">
      <c r="B152" s="31"/>
      <c r="C152" s="31"/>
      <c r="D152" s="31"/>
      <c r="F152" s="31"/>
      <c r="G152" s="31"/>
      <c r="H152" s="31"/>
      <c r="I152" s="31"/>
      <c r="J152" s="31"/>
      <c r="L152" s="31"/>
      <c r="M152" s="31"/>
      <c r="N152" s="31"/>
      <c r="O152" s="31"/>
      <c r="P152" s="31"/>
      <c r="Q152" s="31"/>
    </row>
    <row r="153" spans="2:17" ht="12.75">
      <c r="B153" s="31"/>
      <c r="C153" s="31"/>
      <c r="D153" s="31"/>
      <c r="F153" s="31"/>
      <c r="G153" s="31"/>
      <c r="H153" s="31"/>
      <c r="I153" s="31"/>
      <c r="J153" s="31"/>
      <c r="L153" s="31"/>
      <c r="M153" s="31"/>
      <c r="N153" s="31"/>
      <c r="O153" s="31"/>
      <c r="P153" s="31"/>
      <c r="Q153" s="31"/>
    </row>
    <row r="154" spans="2:17" ht="12.75">
      <c r="B154" s="31"/>
      <c r="C154" s="31"/>
      <c r="D154" s="31"/>
      <c r="F154" s="31"/>
      <c r="G154" s="31"/>
      <c r="H154" s="31"/>
      <c r="I154" s="31"/>
      <c r="J154" s="31"/>
      <c r="L154" s="31"/>
      <c r="M154" s="31"/>
      <c r="N154" s="31"/>
      <c r="O154" s="31"/>
      <c r="P154" s="31"/>
      <c r="Q154" s="31"/>
    </row>
    <row r="155" spans="2:17" ht="12.75">
      <c r="B155" s="31"/>
      <c r="C155" s="31"/>
      <c r="D155" s="31"/>
      <c r="F155" s="31"/>
      <c r="G155" s="31"/>
      <c r="H155" s="31"/>
      <c r="I155" s="31"/>
      <c r="J155" s="31"/>
      <c r="L155" s="31"/>
      <c r="M155" s="31"/>
      <c r="N155" s="31"/>
      <c r="O155" s="31"/>
      <c r="P155" s="31"/>
      <c r="Q155" s="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2004-05-25T13:06:33Z</dcterms:created>
  <dcterms:modified xsi:type="dcterms:W3CDTF">2004-05-25T18:34:16Z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