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1b" sheetId="1" r:id="rId1"/>
  </sheets>
  <definedNames/>
  <calcPr fullCalcOnLoad="1"/>
</workbook>
</file>

<file path=xl/sharedStrings.xml><?xml version="1.0" encoding="utf-8"?>
<sst xmlns="http://schemas.openxmlformats.org/spreadsheetml/2006/main" count="107" uniqueCount="91">
  <si>
    <t>TOTAL NEW HOUSING AUTHORIZED</t>
  </si>
  <si>
    <t>SINGLE FAMILY UNITS</t>
  </si>
  <si>
    <t>MULTI FAMILY BUILDINGS</t>
  </si>
  <si>
    <t xml:space="preserve">            ALL BUILDINGS</t>
  </si>
  <si>
    <t>2 UNIT BUILDINGS</t>
  </si>
  <si>
    <t>3-4 UNIT BUILDINGS</t>
  </si>
  <si>
    <t xml:space="preserve">5+ UNIT BUILDINGS </t>
  </si>
  <si>
    <t xml:space="preserve">Percent </t>
  </si>
  <si>
    <t>Unit</t>
  </si>
  <si>
    <t>Buildings</t>
  </si>
  <si>
    <t>of State</t>
  </si>
  <si>
    <t>Rank</t>
  </si>
  <si>
    <t>MARYLAND</t>
  </si>
  <si>
    <t>Prepared by MD Department of Planning, Data and Product Development.</t>
  </si>
  <si>
    <t>Source:  U. S. Department of Commerce, Bureau of the Census.</t>
  </si>
  <si>
    <t>Permit Issuing Places</t>
  </si>
  <si>
    <t>Area Name (State, Municipal)</t>
  </si>
  <si>
    <t>of Places</t>
  </si>
  <si>
    <t xml:space="preserve">Barton </t>
  </si>
  <si>
    <t xml:space="preserve">Bel Air </t>
  </si>
  <si>
    <t xml:space="preserve">Berlin </t>
  </si>
  <si>
    <t xml:space="preserve">Betterton </t>
  </si>
  <si>
    <t xml:space="preserve">Boonsboro </t>
  </si>
  <si>
    <t xml:space="preserve">Centreville </t>
  </si>
  <si>
    <t xml:space="preserve">Church Hill </t>
  </si>
  <si>
    <t xml:space="preserve">Clear Spring </t>
  </si>
  <si>
    <t xml:space="preserve">Delmar </t>
  </si>
  <si>
    <t xml:space="preserve">Denton </t>
  </si>
  <si>
    <t xml:space="preserve">East New Market </t>
  </si>
  <si>
    <t xml:space="preserve">Easton </t>
  </si>
  <si>
    <t xml:space="preserve">Elkton </t>
  </si>
  <si>
    <t xml:space="preserve">Emmitsburg </t>
  </si>
  <si>
    <t xml:space="preserve">Federalsburg </t>
  </si>
  <si>
    <t xml:space="preserve">Galena </t>
  </si>
  <si>
    <t xml:space="preserve">Goldsboro </t>
  </si>
  <si>
    <t xml:space="preserve">Greensboro </t>
  </si>
  <si>
    <t xml:space="preserve">Hancock </t>
  </si>
  <si>
    <t xml:space="preserve">Hebron </t>
  </si>
  <si>
    <t xml:space="preserve">Hillsboro </t>
  </si>
  <si>
    <t xml:space="preserve">Hurlock </t>
  </si>
  <si>
    <t xml:space="preserve">Indian Head </t>
  </si>
  <si>
    <t xml:space="preserve">Keedysville </t>
  </si>
  <si>
    <t xml:space="preserve">La Plata </t>
  </si>
  <si>
    <t xml:space="preserve">Lonaconing </t>
  </si>
  <si>
    <t xml:space="preserve">Luke </t>
  </si>
  <si>
    <t xml:space="preserve">Marydel </t>
  </si>
  <si>
    <t xml:space="preserve">Midland </t>
  </si>
  <si>
    <t xml:space="preserve">Millington </t>
  </si>
  <si>
    <t xml:space="preserve">Mount Airy </t>
  </si>
  <si>
    <t xml:space="preserve">North Beach </t>
  </si>
  <si>
    <t xml:space="preserve">Ocean City </t>
  </si>
  <si>
    <t xml:space="preserve">Oxford </t>
  </si>
  <si>
    <t xml:space="preserve">Preston </t>
  </si>
  <si>
    <t xml:space="preserve">Princess Anne </t>
  </si>
  <si>
    <t xml:space="preserve">Queen Anne </t>
  </si>
  <si>
    <t xml:space="preserve">Ridgely </t>
  </si>
  <si>
    <t xml:space="preserve">Rock Hall </t>
  </si>
  <si>
    <t xml:space="preserve">Secretary </t>
  </si>
  <si>
    <t xml:space="preserve">Sharpsburg </t>
  </si>
  <si>
    <t xml:space="preserve">Smithsburg </t>
  </si>
  <si>
    <t xml:space="preserve">Snow Hill </t>
  </si>
  <si>
    <t xml:space="preserve">St. Michaels </t>
  </si>
  <si>
    <t xml:space="preserve">Trappe </t>
  </si>
  <si>
    <t xml:space="preserve">Vienna </t>
  </si>
  <si>
    <t xml:space="preserve">Westernport </t>
  </si>
  <si>
    <t xml:space="preserve">Willards </t>
  </si>
  <si>
    <t xml:space="preserve">Williamsport </t>
  </si>
  <si>
    <t xml:space="preserve">Charlestown </t>
  </si>
  <si>
    <t xml:space="preserve">Chestertown </t>
  </si>
  <si>
    <t>Funkstown</t>
  </si>
  <si>
    <t>Leonardtown</t>
  </si>
  <si>
    <t>Queenstown</t>
  </si>
  <si>
    <t>Sharptown</t>
  </si>
  <si>
    <t>Table 1B.  NEW HOUSING  AND CONSTRUCTION VALUE AUTHORIZED IN MARYLAND:  2000</t>
  </si>
  <si>
    <t>Rockville</t>
  </si>
  <si>
    <t>Salisbury</t>
  </si>
  <si>
    <t>Units</t>
  </si>
  <si>
    <t>Value</t>
  </si>
  <si>
    <t>Cumberland</t>
  </si>
  <si>
    <t>Aberdeen</t>
  </si>
  <si>
    <t>Annapolis</t>
  </si>
  <si>
    <t>Cambridge</t>
  </si>
  <si>
    <t>Crisfield</t>
  </si>
  <si>
    <t>Frederick</t>
  </si>
  <si>
    <t>Frostburg</t>
  </si>
  <si>
    <t>Fruitland</t>
  </si>
  <si>
    <t>Gaithersburg</t>
  </si>
  <si>
    <t>Hagerstown</t>
  </si>
  <si>
    <t>Havre de Grace</t>
  </si>
  <si>
    <t>Laurel</t>
  </si>
  <si>
    <t>Pocomoke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</si>
</sst>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2" xfId="17" applyFon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2" fontId="0" fillId="0" borderId="3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41" fontId="0" fillId="0" borderId="4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"/>
    </xf>
    <xf numFmtId="3" fontId="0" fillId="0" borderId="6" xfId="17" applyNumberFormat="1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3" fontId="0" fillId="0" borderId="6" xfId="17" applyFon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0" fillId="0" borderId="8" xfId="0" applyBorder="1" applyAlignment="1">
      <alignment/>
    </xf>
    <xf numFmtId="41" fontId="0" fillId="0" borderId="9" xfId="0" applyNumberFormat="1" applyBorder="1" applyAlignment="1">
      <alignment/>
    </xf>
    <xf numFmtId="0" fontId="0" fillId="0" borderId="0" xfId="0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17" applyBorder="1" applyAlignment="1">
      <alignment horizontal="centerContinuous"/>
      <protection/>
    </xf>
    <xf numFmtId="42" fontId="0" fillId="0" borderId="11" xfId="17" applyNumberFormat="1" applyBorder="1" applyAlignment="1">
      <alignment horizontal="centerContinuous"/>
      <protection/>
    </xf>
    <xf numFmtId="41" fontId="0" fillId="0" borderId="12" xfId="0" applyNumberFormat="1" applyBorder="1" applyAlignment="1">
      <alignment/>
    </xf>
    <xf numFmtId="42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42" fontId="0" fillId="0" borderId="7" xfId="0" applyNumberFormat="1" applyBorder="1" applyAlignment="1">
      <alignment/>
    </xf>
    <xf numFmtId="3" fontId="0" fillId="0" borderId="6" xfId="17" applyNumberFormat="1" applyBorder="1" applyAlignment="1">
      <alignment horizontal="centerContinuous"/>
      <protection/>
    </xf>
    <xf numFmtId="3" fontId="0" fillId="0" borderId="4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"/>
    </xf>
    <xf numFmtId="3" fontId="0" fillId="0" borderId="6" xfId="17" applyBorder="1">
      <alignment/>
      <protection/>
    </xf>
    <xf numFmtId="3" fontId="0" fillId="0" borderId="1" xfId="17" applyBorder="1">
      <alignment/>
      <protection/>
    </xf>
    <xf numFmtId="42" fontId="0" fillId="0" borderId="7" xfId="17" applyNumberFormat="1" applyBorder="1">
      <alignment/>
      <protection/>
    </xf>
    <xf numFmtId="41" fontId="0" fillId="0" borderId="0" xfId="0" applyNumberFormat="1" applyAlignment="1">
      <alignment horizontal="centerContinuous"/>
    </xf>
    <xf numFmtId="42" fontId="0" fillId="0" borderId="7" xfId="0" applyNumberFormat="1" applyBorder="1" applyAlignment="1">
      <alignment horizontal="centerContinuous"/>
    </xf>
    <xf numFmtId="3" fontId="0" fillId="0" borderId="4" xfId="17" applyFont="1" applyBorder="1" applyAlignment="1">
      <alignment horizontal="centerContinuous"/>
      <protection/>
    </xf>
    <xf numFmtId="42" fontId="0" fillId="0" borderId="4" xfId="0" applyNumberFormat="1" applyBorder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9" xfId="17" applyFont="1" applyBorder="1" applyAlignment="1">
      <alignment horizontal="centerContinuous"/>
      <protection/>
    </xf>
    <xf numFmtId="3" fontId="0" fillId="0" borderId="8" xfId="17" applyBorder="1" applyAlignment="1">
      <alignment horizontal="centerContinuous"/>
      <protection/>
    </xf>
    <xf numFmtId="0" fontId="0" fillId="0" borderId="6" xfId="0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9" xfId="17" applyBorder="1" applyAlignment="1">
      <alignment horizontal="centerContinuous"/>
      <protection/>
    </xf>
    <xf numFmtId="3" fontId="0" fillId="0" borderId="8" xfId="17" applyFont="1" applyBorder="1" applyAlignment="1">
      <alignment horizontal="center"/>
      <protection/>
    </xf>
    <xf numFmtId="3" fontId="0" fillId="0" borderId="1" xfId="17" applyFont="1" applyBorder="1" applyAlignment="1">
      <alignment horizontal="centerContinuous"/>
      <protection/>
    </xf>
    <xf numFmtId="3" fontId="0" fillId="0" borderId="1" xfId="17" applyBorder="1" applyAlignment="1">
      <alignment horizontal="centerContinuous"/>
      <protection/>
    </xf>
    <xf numFmtId="42" fontId="0" fillId="0" borderId="1" xfId="17" applyNumberFormat="1" applyBorder="1" applyAlignment="1">
      <alignment horizontal="centerContinuous"/>
      <protection/>
    </xf>
    <xf numFmtId="41" fontId="0" fillId="0" borderId="8" xfId="0" applyNumberFormat="1" applyBorder="1" applyAlignment="1">
      <alignment/>
    </xf>
    <xf numFmtId="3" fontId="0" fillId="0" borderId="0" xfId="17" applyFont="1" applyBorder="1" applyAlignment="1">
      <alignment horizontal="center"/>
      <protection/>
    </xf>
    <xf numFmtId="3" fontId="0" fillId="0" borderId="8" xfId="17" applyBorder="1" applyAlignment="1">
      <alignment horizontal="center"/>
      <protection/>
    </xf>
    <xf numFmtId="42" fontId="0" fillId="0" borderId="0" xfId="17" applyNumberFormat="1" applyBorder="1" applyAlignment="1">
      <alignment horizontal="center"/>
      <protection/>
    </xf>
    <xf numFmtId="10" fontId="0" fillId="0" borderId="1" xfId="0" applyNumberFormat="1" applyBorder="1" applyAlignment="1">
      <alignment horizontal="right"/>
    </xf>
    <xf numFmtId="3" fontId="0" fillId="0" borderId="1" xfId="17" applyNumberFormat="1" applyFont="1" applyBorder="1" applyAlignment="1">
      <alignment horizontal="center"/>
      <protection/>
    </xf>
    <xf numFmtId="3" fontId="0" fillId="0" borderId="8" xfId="0" applyNumberFormat="1" applyBorder="1" applyAlignment="1">
      <alignment horizontal="center"/>
    </xf>
    <xf numFmtId="3" fontId="0" fillId="0" borderId="9" xfId="17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42" fontId="0" fillId="0" borderId="8" xfId="17" applyNumberFormat="1" applyBorder="1" applyAlignment="1">
      <alignment horizontal="center"/>
      <protection/>
    </xf>
    <xf numFmtId="41" fontId="0" fillId="0" borderId="13" xfId="0" applyNumberFormat="1" applyBorder="1" applyAlignment="1">
      <alignment/>
    </xf>
    <xf numFmtId="3" fontId="0" fillId="0" borderId="14" xfId="17" applyFont="1" applyBorder="1" applyAlignment="1">
      <alignment horizontal="center"/>
      <protection/>
    </xf>
    <xf numFmtId="3" fontId="0" fillId="0" borderId="13" xfId="17" applyBorder="1" applyAlignment="1">
      <alignment horizontal="center"/>
      <protection/>
    </xf>
    <xf numFmtId="42" fontId="0" fillId="0" borderId="12" xfId="17" applyNumberFormat="1" applyBorder="1" applyAlignment="1">
      <alignment horizontal="center"/>
      <protection/>
    </xf>
    <xf numFmtId="10" fontId="0" fillId="0" borderId="13" xfId="0" applyNumberFormat="1" applyBorder="1" applyAlignment="1">
      <alignment/>
    </xf>
    <xf numFmtId="3" fontId="0" fillId="0" borderId="13" xfId="17" applyNumberFormat="1" applyFont="1" applyBorder="1" applyAlignment="1">
      <alignment horizontal="center"/>
      <protection/>
    </xf>
    <xf numFmtId="3" fontId="0" fillId="0" borderId="13" xfId="0" applyNumberFormat="1" applyBorder="1" applyAlignment="1">
      <alignment horizontal="center"/>
    </xf>
    <xf numFmtId="3" fontId="0" fillId="0" borderId="14" xfId="17" applyBorder="1" applyAlignment="1">
      <alignment horizontal="center"/>
      <protection/>
    </xf>
    <xf numFmtId="3" fontId="0" fillId="0" borderId="13" xfId="17" applyFont="1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42" fontId="0" fillId="0" borderId="13" xfId="17" applyNumberFormat="1" applyBorder="1" applyAlignment="1">
      <alignment horizontal="center"/>
      <protection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42" fontId="0" fillId="0" borderId="8" xfId="17" applyNumberFormat="1" applyFont="1" applyBorder="1" applyAlignment="1">
      <alignment horizontal="center"/>
      <protection/>
    </xf>
    <xf numFmtId="37" fontId="0" fillId="0" borderId="8" xfId="0" applyNumberFormat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7.00390625" style="0" customWidth="1"/>
    <col min="3" max="4" width="8.7109375" style="0" customWidth="1"/>
    <col min="5" max="5" width="15.00390625" style="0" bestFit="1" customWidth="1"/>
    <col min="6" max="10" width="8.7109375" style="0" customWidth="1"/>
    <col min="11" max="11" width="15.00390625" style="0" customWidth="1"/>
    <col min="12" max="13" width="8.7109375" style="0" customWidth="1"/>
    <col min="14" max="14" width="13.7109375" style="0" customWidth="1"/>
    <col min="15" max="16" width="8.7109375" style="0" customWidth="1"/>
    <col min="17" max="17" width="12.7109375" style="0" customWidth="1"/>
    <col min="18" max="19" width="8.7109375" style="0" customWidth="1"/>
    <col min="20" max="20" width="13.7109375" style="0" customWidth="1"/>
    <col min="21" max="22" width="8.7109375" style="0" customWidth="1"/>
    <col min="23" max="25" width="13.7109375" style="0" customWidth="1"/>
  </cols>
  <sheetData>
    <row r="1" spans="2:23" ht="12.75">
      <c r="B1" s="1"/>
      <c r="C1" s="1"/>
      <c r="D1" s="1"/>
      <c r="E1" s="2"/>
      <c r="F1" s="1"/>
      <c r="G1" s="1"/>
      <c r="H1" s="3"/>
      <c r="I1" s="1"/>
      <c r="J1" s="1"/>
      <c r="K1" s="2"/>
      <c r="L1" s="2"/>
      <c r="M1" s="2"/>
      <c r="N1" s="2"/>
      <c r="O1" s="1"/>
      <c r="P1" s="1"/>
      <c r="Q1" s="2"/>
      <c r="R1" s="1"/>
      <c r="S1" s="1"/>
      <c r="T1" s="2"/>
      <c r="U1" s="1"/>
      <c r="V1" s="1"/>
      <c r="W1" s="2"/>
    </row>
    <row r="2" spans="2:23" ht="15">
      <c r="B2" s="4" t="s">
        <v>73</v>
      </c>
      <c r="C2" s="5"/>
      <c r="D2" s="5"/>
      <c r="E2" s="6"/>
      <c r="F2" s="6"/>
      <c r="G2" s="6"/>
      <c r="H2" s="7"/>
      <c r="I2" s="1"/>
      <c r="J2" s="1"/>
      <c r="K2" s="2"/>
      <c r="L2" s="2"/>
      <c r="M2" s="2"/>
      <c r="N2" s="2"/>
      <c r="O2" s="1"/>
      <c r="P2" s="1"/>
      <c r="Q2" s="2"/>
      <c r="R2" s="1"/>
      <c r="S2" s="1"/>
      <c r="T2" s="2"/>
      <c r="U2" s="1"/>
      <c r="V2" s="1"/>
      <c r="W2" s="2"/>
    </row>
    <row r="3" spans="2:23" ht="12.75">
      <c r="B3" s="8"/>
      <c r="C3" s="8"/>
      <c r="D3" s="8"/>
      <c r="E3" s="9"/>
      <c r="F3" s="10"/>
      <c r="G3" s="10"/>
      <c r="H3" s="11"/>
      <c r="I3" s="1"/>
      <c r="J3" s="1"/>
      <c r="K3" s="2"/>
      <c r="L3" s="2"/>
      <c r="M3" s="2"/>
      <c r="N3" s="2"/>
      <c r="O3" s="1"/>
      <c r="P3" s="1"/>
      <c r="Q3" s="2"/>
      <c r="R3" s="1"/>
      <c r="S3" s="1"/>
      <c r="T3" s="2"/>
      <c r="U3" s="1"/>
      <c r="V3" s="1"/>
      <c r="W3" s="2"/>
    </row>
    <row r="4" spans="2:23" ht="12.75">
      <c r="B4" s="12"/>
      <c r="C4" s="13" t="s">
        <v>0</v>
      </c>
      <c r="D4" s="14"/>
      <c r="E4" s="15"/>
      <c r="F4" s="16"/>
      <c r="G4" s="17"/>
      <c r="H4" s="18"/>
      <c r="I4" s="19" t="s">
        <v>1</v>
      </c>
      <c r="J4" s="20"/>
      <c r="K4" s="21"/>
      <c r="L4" s="22" t="s">
        <v>2</v>
      </c>
      <c r="M4" s="20"/>
      <c r="N4" s="23"/>
      <c r="O4" s="20"/>
      <c r="P4" s="20"/>
      <c r="Q4" s="23"/>
      <c r="R4" s="20"/>
      <c r="S4" s="20"/>
      <c r="T4" s="23"/>
      <c r="U4" s="24"/>
      <c r="V4" s="20"/>
      <c r="W4" s="21"/>
    </row>
    <row r="5" spans="2:23" ht="12.75">
      <c r="B5" s="25"/>
      <c r="C5" s="26"/>
      <c r="D5" s="27"/>
      <c r="E5" s="28"/>
      <c r="F5" s="29"/>
      <c r="G5" s="29"/>
      <c r="H5" s="30"/>
      <c r="I5" s="1"/>
      <c r="J5" s="31"/>
      <c r="K5" s="32"/>
      <c r="L5" s="1"/>
      <c r="M5" s="33"/>
      <c r="N5" s="2"/>
      <c r="O5" s="1"/>
      <c r="P5" s="1"/>
      <c r="Q5" s="2"/>
      <c r="R5" s="1"/>
      <c r="S5" s="1"/>
      <c r="T5" s="34"/>
      <c r="U5" s="35"/>
      <c r="V5" s="35"/>
      <c r="W5" s="36"/>
    </row>
    <row r="6" spans="2:23" ht="12.75">
      <c r="B6" s="25"/>
      <c r="C6" s="37"/>
      <c r="D6" s="12"/>
      <c r="E6" s="38"/>
      <c r="F6" s="39" t="s">
        <v>77</v>
      </c>
      <c r="G6" s="40"/>
      <c r="H6" s="41"/>
      <c r="I6" s="42"/>
      <c r="J6" s="43"/>
      <c r="K6" s="44"/>
      <c r="L6" s="22" t="s">
        <v>3</v>
      </c>
      <c r="M6" s="45"/>
      <c r="N6" s="46"/>
      <c r="O6" s="47" t="s">
        <v>4</v>
      </c>
      <c r="P6" s="20"/>
      <c r="Q6" s="23"/>
      <c r="R6" s="22" t="s">
        <v>5</v>
      </c>
      <c r="S6" s="20"/>
      <c r="T6" s="48"/>
      <c r="U6" s="22" t="s">
        <v>6</v>
      </c>
      <c r="V6" s="24"/>
      <c r="W6" s="21"/>
    </row>
    <row r="7" spans="2:23" ht="12.75">
      <c r="B7" s="49" t="s">
        <v>16</v>
      </c>
      <c r="C7" s="50"/>
      <c r="D7" s="51"/>
      <c r="E7" s="32"/>
      <c r="F7" s="52" t="s">
        <v>7</v>
      </c>
      <c r="G7" s="53"/>
      <c r="H7" s="54"/>
      <c r="I7" s="55"/>
      <c r="J7" s="56" t="s">
        <v>8</v>
      </c>
      <c r="K7" s="32"/>
      <c r="L7" s="57"/>
      <c r="M7" s="58"/>
      <c r="N7" s="59"/>
      <c r="O7" s="57"/>
      <c r="P7" s="58"/>
      <c r="Q7" s="59"/>
      <c r="R7" s="57"/>
      <c r="S7" s="58"/>
      <c r="T7" s="59"/>
      <c r="U7" s="22"/>
      <c r="V7" s="58"/>
      <c r="W7" s="21"/>
    </row>
    <row r="8" spans="2:23" ht="12.75">
      <c r="B8" s="60"/>
      <c r="C8" s="61" t="s">
        <v>9</v>
      </c>
      <c r="D8" s="62" t="s">
        <v>76</v>
      </c>
      <c r="E8" s="63" t="s">
        <v>77</v>
      </c>
      <c r="F8" s="64" t="s">
        <v>10</v>
      </c>
      <c r="G8" s="65" t="s">
        <v>17</v>
      </c>
      <c r="H8" s="66" t="s">
        <v>11</v>
      </c>
      <c r="I8" s="67" t="s">
        <v>76</v>
      </c>
      <c r="J8" s="56" t="s">
        <v>11</v>
      </c>
      <c r="K8" s="68" t="s">
        <v>77</v>
      </c>
      <c r="L8" s="85" t="s">
        <v>9</v>
      </c>
      <c r="M8" s="62" t="s">
        <v>76</v>
      </c>
      <c r="N8" s="69" t="s">
        <v>77</v>
      </c>
      <c r="O8" s="85" t="s">
        <v>9</v>
      </c>
      <c r="P8" s="62" t="s">
        <v>76</v>
      </c>
      <c r="Q8" s="69" t="s">
        <v>77</v>
      </c>
      <c r="R8" s="85" t="s">
        <v>9</v>
      </c>
      <c r="S8" s="69" t="s">
        <v>76</v>
      </c>
      <c r="T8" s="69" t="s">
        <v>77</v>
      </c>
      <c r="U8" s="85" t="s">
        <v>9</v>
      </c>
      <c r="V8" s="62" t="s">
        <v>76</v>
      </c>
      <c r="W8" s="69" t="s">
        <v>77</v>
      </c>
    </row>
    <row r="9" spans="2:23" ht="12.75">
      <c r="B9" s="70"/>
      <c r="C9" s="71"/>
      <c r="D9" s="72"/>
      <c r="E9" s="73"/>
      <c r="F9" s="74"/>
      <c r="G9" s="75"/>
      <c r="H9" s="76"/>
      <c r="I9" s="77"/>
      <c r="J9" s="78"/>
      <c r="K9" s="79"/>
      <c r="L9" s="78"/>
      <c r="M9" s="72"/>
      <c r="N9" s="80"/>
      <c r="O9" s="78"/>
      <c r="P9" s="72"/>
      <c r="Q9" s="80"/>
      <c r="R9" s="78"/>
      <c r="S9" s="72"/>
      <c r="T9" s="80"/>
      <c r="U9" s="78"/>
      <c r="V9" s="72"/>
      <c r="W9" s="80"/>
    </row>
    <row r="10" spans="2:23" ht="12.75">
      <c r="B10" s="81"/>
      <c r="C10" s="81"/>
      <c r="D10" s="81"/>
      <c r="E10" s="82"/>
      <c r="F10" s="81"/>
      <c r="G10" s="81"/>
      <c r="H10" s="54"/>
      <c r="I10" s="81"/>
      <c r="J10" s="81"/>
      <c r="K10" s="82"/>
      <c r="L10" s="82"/>
      <c r="M10" s="82"/>
      <c r="N10" s="82"/>
      <c r="O10" s="81"/>
      <c r="P10" s="81"/>
      <c r="Q10" s="82"/>
      <c r="R10" s="81"/>
      <c r="S10" s="81"/>
      <c r="T10" s="82"/>
      <c r="U10" s="81"/>
      <c r="V10" s="81"/>
      <c r="W10" s="82"/>
    </row>
    <row r="11" spans="2:23" ht="12.75">
      <c r="B11" s="60" t="s">
        <v>12</v>
      </c>
      <c r="C11" s="60">
        <v>25504</v>
      </c>
      <c r="D11" s="60">
        <v>30358</v>
      </c>
      <c r="E11" s="83">
        <v>3232126379</v>
      </c>
      <c r="F11" s="84">
        <f>(E11/E$11)</f>
        <v>1</v>
      </c>
      <c r="G11" s="60"/>
      <c r="H11" s="66"/>
      <c r="I11" s="60">
        <v>25132</v>
      </c>
      <c r="J11" s="25"/>
      <c r="K11" s="83">
        <v>2960679900</v>
      </c>
      <c r="L11" s="60">
        <f>(O11+R11+U11)</f>
        <v>372</v>
      </c>
      <c r="M11" s="60">
        <f>(P11+S11+V11)</f>
        <v>5226</v>
      </c>
      <c r="N11" s="83">
        <f>(Q11+T11+W11)</f>
        <v>271446479</v>
      </c>
      <c r="O11" s="60">
        <v>140</v>
      </c>
      <c r="P11" s="60">
        <v>280</v>
      </c>
      <c r="Q11" s="83">
        <v>19991890</v>
      </c>
      <c r="R11" s="60">
        <v>17</v>
      </c>
      <c r="S11" s="60">
        <v>66</v>
      </c>
      <c r="T11" s="83">
        <v>3622863</v>
      </c>
      <c r="U11" s="60">
        <v>215</v>
      </c>
      <c r="V11" s="60">
        <v>4880</v>
      </c>
      <c r="W11" s="83">
        <v>247831726</v>
      </c>
    </row>
    <row r="12" spans="2:23" ht="12.75">
      <c r="B12" s="60"/>
      <c r="C12" s="60"/>
      <c r="D12" s="60"/>
      <c r="E12" s="83"/>
      <c r="F12" s="84"/>
      <c r="G12" s="60"/>
      <c r="H12" s="66"/>
      <c r="I12" s="60"/>
      <c r="J12" s="25"/>
      <c r="K12" s="83"/>
      <c r="L12" s="60"/>
      <c r="M12" s="60"/>
      <c r="N12" s="83"/>
      <c r="O12" s="60"/>
      <c r="P12" s="60"/>
      <c r="Q12" s="83"/>
      <c r="R12" s="60"/>
      <c r="S12" s="60"/>
      <c r="T12" s="83"/>
      <c r="U12" s="60"/>
      <c r="V12" s="60"/>
      <c r="W12" s="83"/>
    </row>
    <row r="13" spans="2:23" ht="12.75">
      <c r="B13" s="25" t="s">
        <v>15</v>
      </c>
      <c r="C13" s="60">
        <f>SUM(C15:C85)</f>
        <v>2959</v>
      </c>
      <c r="D13" s="60">
        <f>SUM(D15:D85)</f>
        <v>3947</v>
      </c>
      <c r="E13" s="83">
        <f>SUM(E15:E85)</f>
        <v>335317530</v>
      </c>
      <c r="F13" s="84">
        <f>(E13/E$11)</f>
        <v>0.10374517908044957</v>
      </c>
      <c r="G13" s="84">
        <f>(E13/E$13)</f>
        <v>1</v>
      </c>
      <c r="H13" s="25"/>
      <c r="I13" s="60">
        <f>SUM(I15:I85)</f>
        <v>2825</v>
      </c>
      <c r="J13" s="60"/>
      <c r="K13" s="83">
        <f aca="true" t="shared" si="0" ref="K13:W13">SUM(K15:K85)</f>
        <v>273237831</v>
      </c>
      <c r="L13" s="25">
        <f t="shared" si="0"/>
        <v>134</v>
      </c>
      <c r="M13" s="25">
        <f t="shared" si="0"/>
        <v>1122</v>
      </c>
      <c r="N13" s="83">
        <f t="shared" si="0"/>
        <v>62079699</v>
      </c>
      <c r="O13" s="60">
        <f t="shared" si="0"/>
        <v>74</v>
      </c>
      <c r="P13" s="60">
        <f t="shared" si="0"/>
        <v>148</v>
      </c>
      <c r="Q13" s="83">
        <f t="shared" si="0"/>
        <v>9041702</v>
      </c>
      <c r="R13" s="60">
        <f t="shared" si="0"/>
        <v>11</v>
      </c>
      <c r="S13" s="60">
        <f t="shared" si="0"/>
        <v>43</v>
      </c>
      <c r="T13" s="83">
        <f t="shared" si="0"/>
        <v>2357778</v>
      </c>
      <c r="U13" s="60">
        <f t="shared" si="0"/>
        <v>49</v>
      </c>
      <c r="V13" s="60">
        <f t="shared" si="0"/>
        <v>931</v>
      </c>
      <c r="W13" s="83">
        <f t="shared" si="0"/>
        <v>50680219</v>
      </c>
    </row>
    <row r="14" spans="2:23" ht="12.75">
      <c r="B14" s="25"/>
      <c r="C14" s="25"/>
      <c r="D14" s="25"/>
      <c r="E14" s="83"/>
      <c r="F14" s="25"/>
      <c r="G14" s="25"/>
      <c r="H14" s="25"/>
      <c r="I14" s="25"/>
      <c r="J14" s="25"/>
      <c r="K14" s="83"/>
      <c r="L14" s="25"/>
      <c r="M14" s="25"/>
      <c r="N14" s="83"/>
      <c r="O14" s="25"/>
      <c r="P14" s="25"/>
      <c r="Q14" s="83"/>
      <c r="R14" s="25"/>
      <c r="S14" s="25"/>
      <c r="T14" s="83"/>
      <c r="U14" s="25"/>
      <c r="V14" s="25"/>
      <c r="W14" s="83"/>
    </row>
    <row r="15" spans="1:23" ht="12.75">
      <c r="A15" s="1"/>
      <c r="B15" s="60" t="s">
        <v>79</v>
      </c>
      <c r="C15" s="60">
        <v>68</v>
      </c>
      <c r="D15" s="60">
        <v>68</v>
      </c>
      <c r="E15" s="83">
        <v>6065886</v>
      </c>
      <c r="F15" s="84">
        <f>(E15/E$11)</f>
        <v>0.001876747777998937</v>
      </c>
      <c r="G15" s="84">
        <f>(E15/E$13)</f>
        <v>0.018089975791006213</v>
      </c>
      <c r="H15" s="49">
        <v>11</v>
      </c>
      <c r="I15" s="60">
        <v>68</v>
      </c>
      <c r="J15" s="86">
        <v>10</v>
      </c>
      <c r="K15" s="83">
        <v>6065886</v>
      </c>
      <c r="L15" s="25"/>
      <c r="M15" s="25"/>
      <c r="N15" s="83"/>
      <c r="O15" s="60">
        <v>0</v>
      </c>
      <c r="P15" s="60">
        <v>0</v>
      </c>
      <c r="Q15" s="83">
        <v>0</v>
      </c>
      <c r="R15" s="60">
        <v>0</v>
      </c>
      <c r="S15" s="60">
        <v>0</v>
      </c>
      <c r="T15" s="83">
        <v>0</v>
      </c>
      <c r="U15" s="60">
        <v>0</v>
      </c>
      <c r="V15" s="60">
        <v>0</v>
      </c>
      <c r="W15" s="83">
        <v>0</v>
      </c>
    </row>
    <row r="16" spans="1:23" ht="12.75">
      <c r="A16" s="1"/>
      <c r="B16" s="60" t="s">
        <v>80</v>
      </c>
      <c r="C16" s="60">
        <v>131</v>
      </c>
      <c r="D16" s="60">
        <v>132</v>
      </c>
      <c r="E16" s="83">
        <v>9999538</v>
      </c>
      <c r="F16" s="84">
        <f>(E16/E$11)</f>
        <v>0.0030937954855260936</v>
      </c>
      <c r="G16" s="84">
        <f>(E16/E$13)</f>
        <v>0.029821101211141572</v>
      </c>
      <c r="H16" s="49">
        <v>9</v>
      </c>
      <c r="I16" s="60">
        <v>130</v>
      </c>
      <c r="J16" s="86">
        <v>7</v>
      </c>
      <c r="K16" s="83">
        <v>9857538</v>
      </c>
      <c r="L16" s="60">
        <f>(O16+R16+U16)</f>
        <v>1</v>
      </c>
      <c r="M16" s="60">
        <f>(P16+S16+V16)</f>
        <v>2</v>
      </c>
      <c r="N16" s="83">
        <f>(Q16+T16+W16)</f>
        <v>142000</v>
      </c>
      <c r="O16" s="60">
        <v>1</v>
      </c>
      <c r="P16" s="60">
        <v>2</v>
      </c>
      <c r="Q16" s="83">
        <v>142000</v>
      </c>
      <c r="R16" s="60">
        <v>0</v>
      </c>
      <c r="S16" s="60">
        <v>0</v>
      </c>
      <c r="T16" s="83">
        <v>0</v>
      </c>
      <c r="U16" s="60">
        <v>0</v>
      </c>
      <c r="V16" s="60">
        <v>0</v>
      </c>
      <c r="W16" s="83">
        <v>0</v>
      </c>
    </row>
    <row r="17" spans="1:23" ht="12.75">
      <c r="A17" s="1"/>
      <c r="B17" s="60" t="s">
        <v>18</v>
      </c>
      <c r="C17" s="60">
        <v>0</v>
      </c>
      <c r="D17" s="60">
        <v>0</v>
      </c>
      <c r="E17" s="83">
        <v>0</v>
      </c>
      <c r="F17" s="25"/>
      <c r="G17" s="25"/>
      <c r="H17" s="25"/>
      <c r="I17" s="60">
        <v>0</v>
      </c>
      <c r="J17" s="60"/>
      <c r="K17" s="83">
        <v>0</v>
      </c>
      <c r="L17" s="25"/>
      <c r="M17" s="25"/>
      <c r="N17" s="83"/>
      <c r="O17" s="60">
        <v>0</v>
      </c>
      <c r="P17" s="60">
        <v>0</v>
      </c>
      <c r="Q17" s="83">
        <v>0</v>
      </c>
      <c r="R17" s="60">
        <v>0</v>
      </c>
      <c r="S17" s="60">
        <v>0</v>
      </c>
      <c r="T17" s="83">
        <v>0</v>
      </c>
      <c r="U17" s="60">
        <v>0</v>
      </c>
      <c r="V17" s="60">
        <v>0</v>
      </c>
      <c r="W17" s="83">
        <v>0</v>
      </c>
    </row>
    <row r="18" spans="1:23" ht="12.75">
      <c r="A18" s="1"/>
      <c r="B18" s="60" t="s">
        <v>19</v>
      </c>
      <c r="C18" s="60">
        <v>5</v>
      </c>
      <c r="D18" s="60">
        <v>105</v>
      </c>
      <c r="E18" s="83">
        <v>5345000</v>
      </c>
      <c r="F18" s="84">
        <f aca="true" t="shared" si="1" ref="F18:F26">(E18/E$11)</f>
        <v>0.001653710088419782</v>
      </c>
      <c r="G18" s="84">
        <f aca="true" t="shared" si="2" ref="G18:G26">(E18/E$13)</f>
        <v>0.015940115030669586</v>
      </c>
      <c r="H18" s="49">
        <v>12</v>
      </c>
      <c r="I18" s="60">
        <v>4</v>
      </c>
      <c r="J18" s="86">
        <v>36</v>
      </c>
      <c r="K18" s="83">
        <v>445000</v>
      </c>
      <c r="L18" s="60">
        <f>(O18+R18+U18)</f>
        <v>1</v>
      </c>
      <c r="M18" s="60">
        <f>(P18+S18+V18)</f>
        <v>101</v>
      </c>
      <c r="N18" s="83">
        <f>(Q18+T18+W18)</f>
        <v>4900000</v>
      </c>
      <c r="O18" s="60">
        <v>0</v>
      </c>
      <c r="P18" s="60">
        <v>0</v>
      </c>
      <c r="Q18" s="83">
        <v>0</v>
      </c>
      <c r="R18" s="60">
        <v>0</v>
      </c>
      <c r="S18" s="60">
        <v>0</v>
      </c>
      <c r="T18" s="83">
        <v>0</v>
      </c>
      <c r="U18" s="60">
        <v>1</v>
      </c>
      <c r="V18" s="60">
        <v>101</v>
      </c>
      <c r="W18" s="83">
        <v>4900000</v>
      </c>
    </row>
    <row r="19" spans="1:23" ht="12.75">
      <c r="A19" s="1"/>
      <c r="B19" s="60" t="s">
        <v>20</v>
      </c>
      <c r="C19" s="60">
        <v>32</v>
      </c>
      <c r="D19" s="60">
        <v>32</v>
      </c>
      <c r="E19" s="83">
        <v>3489742</v>
      </c>
      <c r="F19" s="84">
        <f t="shared" si="1"/>
        <v>0.001079704686881614</v>
      </c>
      <c r="G19" s="84">
        <f t="shared" si="2"/>
        <v>0.010407275754417016</v>
      </c>
      <c r="H19" s="49">
        <v>16</v>
      </c>
      <c r="I19" s="60">
        <v>32</v>
      </c>
      <c r="J19" s="86">
        <v>14</v>
      </c>
      <c r="K19" s="83">
        <v>3489742</v>
      </c>
      <c r="L19" s="25"/>
      <c r="M19" s="25"/>
      <c r="N19" s="83"/>
      <c r="O19" s="60">
        <v>0</v>
      </c>
      <c r="P19" s="60">
        <v>0</v>
      </c>
      <c r="Q19" s="83">
        <v>0</v>
      </c>
      <c r="R19" s="60">
        <v>0</v>
      </c>
      <c r="S19" s="60">
        <v>0</v>
      </c>
      <c r="T19" s="83">
        <v>0</v>
      </c>
      <c r="U19" s="60">
        <v>0</v>
      </c>
      <c r="V19" s="60">
        <v>0</v>
      </c>
      <c r="W19" s="83">
        <v>0</v>
      </c>
    </row>
    <row r="20" spans="1:23" ht="12.75">
      <c r="A20" s="1"/>
      <c r="B20" s="60" t="s">
        <v>21</v>
      </c>
      <c r="C20" s="60">
        <v>1</v>
      </c>
      <c r="D20" s="60">
        <v>1</v>
      </c>
      <c r="E20" s="83">
        <v>56600</v>
      </c>
      <c r="F20" s="84">
        <f t="shared" si="1"/>
        <v>1.7511691488224447E-05</v>
      </c>
      <c r="G20" s="84">
        <f t="shared" si="2"/>
        <v>0.00016879523119474248</v>
      </c>
      <c r="H20" s="49">
        <v>54</v>
      </c>
      <c r="I20" s="60">
        <v>1</v>
      </c>
      <c r="J20" s="86">
        <v>46</v>
      </c>
      <c r="K20" s="83">
        <v>56600</v>
      </c>
      <c r="L20" s="25"/>
      <c r="M20" s="25"/>
      <c r="N20" s="83"/>
      <c r="O20" s="60">
        <v>0</v>
      </c>
      <c r="P20" s="60">
        <v>0</v>
      </c>
      <c r="Q20" s="83">
        <v>0</v>
      </c>
      <c r="R20" s="60">
        <v>0</v>
      </c>
      <c r="S20" s="60">
        <v>0</v>
      </c>
      <c r="T20" s="83">
        <v>0</v>
      </c>
      <c r="U20" s="60">
        <v>0</v>
      </c>
      <c r="V20" s="60">
        <v>0</v>
      </c>
      <c r="W20" s="83">
        <v>0</v>
      </c>
    </row>
    <row r="21" spans="1:23" ht="12.75">
      <c r="A21" s="1"/>
      <c r="B21" s="60" t="s">
        <v>22</v>
      </c>
      <c r="C21" s="60">
        <v>5</v>
      </c>
      <c r="D21" s="60">
        <v>5</v>
      </c>
      <c r="E21" s="83">
        <v>571000</v>
      </c>
      <c r="F21" s="84">
        <f t="shared" si="1"/>
        <v>0.00017666388409498513</v>
      </c>
      <c r="G21" s="84">
        <f t="shared" si="2"/>
        <v>0.0017028635514522608</v>
      </c>
      <c r="H21" s="49">
        <v>32</v>
      </c>
      <c r="I21" s="60">
        <v>5</v>
      </c>
      <c r="J21" s="86">
        <v>33</v>
      </c>
      <c r="K21" s="83">
        <v>571000</v>
      </c>
      <c r="L21" s="25"/>
      <c r="M21" s="25"/>
      <c r="N21" s="83"/>
      <c r="O21" s="60">
        <v>0</v>
      </c>
      <c r="P21" s="60">
        <v>0</v>
      </c>
      <c r="Q21" s="83">
        <v>0</v>
      </c>
      <c r="R21" s="60">
        <v>0</v>
      </c>
      <c r="S21" s="60">
        <v>0</v>
      </c>
      <c r="T21" s="83">
        <v>0</v>
      </c>
      <c r="U21" s="60">
        <v>0</v>
      </c>
      <c r="V21" s="60">
        <v>0</v>
      </c>
      <c r="W21" s="83">
        <v>0</v>
      </c>
    </row>
    <row r="22" spans="1:23" ht="12.75">
      <c r="A22" s="1"/>
      <c r="B22" s="60" t="s">
        <v>81</v>
      </c>
      <c r="C22" s="60">
        <v>16</v>
      </c>
      <c r="D22" s="60">
        <v>16</v>
      </c>
      <c r="E22" s="83">
        <v>1278356</v>
      </c>
      <c r="F22" s="84">
        <f t="shared" si="1"/>
        <v>0.0003955154749844638</v>
      </c>
      <c r="G22" s="84">
        <f t="shared" si="2"/>
        <v>0.003812374497688803</v>
      </c>
      <c r="H22" s="49">
        <v>23</v>
      </c>
      <c r="I22" s="60">
        <v>16</v>
      </c>
      <c r="J22" s="86">
        <v>19</v>
      </c>
      <c r="K22" s="83">
        <v>1278356</v>
      </c>
      <c r="L22" s="25"/>
      <c r="M22" s="25"/>
      <c r="N22" s="83"/>
      <c r="O22" s="60">
        <v>0</v>
      </c>
      <c r="P22" s="60">
        <v>0</v>
      </c>
      <c r="Q22" s="83">
        <v>0</v>
      </c>
      <c r="R22" s="60">
        <v>0</v>
      </c>
      <c r="S22" s="60">
        <v>0</v>
      </c>
      <c r="T22" s="83">
        <v>0</v>
      </c>
      <c r="U22" s="60">
        <v>0</v>
      </c>
      <c r="V22" s="60">
        <v>0</v>
      </c>
      <c r="W22" s="83">
        <v>0</v>
      </c>
    </row>
    <row r="23" spans="1:23" ht="12.75">
      <c r="A23" s="1"/>
      <c r="B23" s="60" t="s">
        <v>23</v>
      </c>
      <c r="C23" s="60">
        <v>28</v>
      </c>
      <c r="D23" s="60">
        <v>28</v>
      </c>
      <c r="E23" s="83">
        <v>4055600</v>
      </c>
      <c r="F23" s="84">
        <f t="shared" si="1"/>
        <v>0.0012547776678382167</v>
      </c>
      <c r="G23" s="84">
        <f t="shared" si="2"/>
        <v>0.012094804587162502</v>
      </c>
      <c r="H23" s="49">
        <v>15</v>
      </c>
      <c r="I23" s="60">
        <v>28</v>
      </c>
      <c r="J23" s="86">
        <v>16</v>
      </c>
      <c r="K23" s="83">
        <v>4055600</v>
      </c>
      <c r="L23" s="25"/>
      <c r="M23" s="25"/>
      <c r="N23" s="83"/>
      <c r="O23" s="60">
        <v>0</v>
      </c>
      <c r="P23" s="60">
        <v>0</v>
      </c>
      <c r="Q23" s="83">
        <v>0</v>
      </c>
      <c r="R23" s="60">
        <v>0</v>
      </c>
      <c r="S23" s="60">
        <v>0</v>
      </c>
      <c r="T23" s="83">
        <v>0</v>
      </c>
      <c r="U23" s="60">
        <v>0</v>
      </c>
      <c r="V23" s="60">
        <v>0</v>
      </c>
      <c r="W23" s="83">
        <v>0</v>
      </c>
    </row>
    <row r="24" spans="1:23" ht="12.75">
      <c r="A24" s="1"/>
      <c r="B24" s="60" t="s">
        <v>67</v>
      </c>
      <c r="C24" s="60">
        <v>13</v>
      </c>
      <c r="D24" s="60">
        <v>13</v>
      </c>
      <c r="E24" s="83">
        <v>1091750</v>
      </c>
      <c r="F24" s="84">
        <f t="shared" si="1"/>
        <v>0.0003377807276019265</v>
      </c>
      <c r="G24" s="84">
        <f t="shared" si="2"/>
        <v>0.003255869145880921</v>
      </c>
      <c r="H24" s="49">
        <v>24</v>
      </c>
      <c r="I24" s="60">
        <v>13</v>
      </c>
      <c r="J24" s="86">
        <v>21</v>
      </c>
      <c r="K24" s="83">
        <v>1091750</v>
      </c>
      <c r="L24" s="25"/>
      <c r="M24" s="25"/>
      <c r="N24" s="83"/>
      <c r="O24" s="60">
        <v>0</v>
      </c>
      <c r="P24" s="60">
        <v>0</v>
      </c>
      <c r="Q24" s="83">
        <v>0</v>
      </c>
      <c r="R24" s="60">
        <v>0</v>
      </c>
      <c r="S24" s="60">
        <v>0</v>
      </c>
      <c r="T24" s="83">
        <v>0</v>
      </c>
      <c r="U24" s="60">
        <v>0</v>
      </c>
      <c r="V24" s="60">
        <v>0</v>
      </c>
      <c r="W24" s="83">
        <v>0</v>
      </c>
    </row>
    <row r="25" spans="1:23" ht="12.75">
      <c r="A25" s="1"/>
      <c r="B25" s="60" t="s">
        <v>68</v>
      </c>
      <c r="C25" s="60">
        <v>4</v>
      </c>
      <c r="D25" s="60">
        <v>4</v>
      </c>
      <c r="E25" s="83">
        <v>455000</v>
      </c>
      <c r="F25" s="84">
        <f t="shared" si="1"/>
        <v>0.00014077419835940147</v>
      </c>
      <c r="G25" s="84">
        <f t="shared" si="2"/>
        <v>0.0013569227949400678</v>
      </c>
      <c r="H25" s="49">
        <v>34</v>
      </c>
      <c r="I25" s="60">
        <v>4</v>
      </c>
      <c r="J25" s="86">
        <v>36</v>
      </c>
      <c r="K25" s="83">
        <v>455000</v>
      </c>
      <c r="L25" s="25"/>
      <c r="M25" s="25"/>
      <c r="N25" s="83"/>
      <c r="O25" s="60">
        <v>0</v>
      </c>
      <c r="P25" s="60">
        <v>0</v>
      </c>
      <c r="Q25" s="83">
        <v>0</v>
      </c>
      <c r="R25" s="60">
        <v>0</v>
      </c>
      <c r="S25" s="60">
        <v>0</v>
      </c>
      <c r="T25" s="83">
        <v>0</v>
      </c>
      <c r="U25" s="60">
        <v>0</v>
      </c>
      <c r="V25" s="60">
        <v>0</v>
      </c>
      <c r="W25" s="83">
        <v>0</v>
      </c>
    </row>
    <row r="26" spans="1:23" ht="12.75">
      <c r="A26" s="1"/>
      <c r="B26" s="60" t="s">
        <v>24</v>
      </c>
      <c r="C26" s="60">
        <v>2</v>
      </c>
      <c r="D26" s="60">
        <v>2</v>
      </c>
      <c r="E26" s="83">
        <v>115110</v>
      </c>
      <c r="F26" s="84">
        <f t="shared" si="1"/>
        <v>3.561432521571583E-05</v>
      </c>
      <c r="G26" s="84">
        <f t="shared" si="2"/>
        <v>0.0003432865558803323</v>
      </c>
      <c r="H26" s="49">
        <v>44</v>
      </c>
      <c r="I26" s="60">
        <v>2</v>
      </c>
      <c r="J26" s="86">
        <v>43</v>
      </c>
      <c r="K26" s="83">
        <v>115110</v>
      </c>
      <c r="L26" s="25"/>
      <c r="M26" s="25"/>
      <c r="N26" s="83"/>
      <c r="O26" s="60">
        <v>0</v>
      </c>
      <c r="P26" s="60">
        <v>0</v>
      </c>
      <c r="Q26" s="83">
        <v>0</v>
      </c>
      <c r="R26" s="60">
        <v>0</v>
      </c>
      <c r="S26" s="60">
        <v>0</v>
      </c>
      <c r="T26" s="83">
        <v>0</v>
      </c>
      <c r="U26" s="60">
        <v>0</v>
      </c>
      <c r="V26" s="60">
        <v>0</v>
      </c>
      <c r="W26" s="83">
        <v>0</v>
      </c>
    </row>
    <row r="27" spans="1:23" ht="12.75">
      <c r="A27" s="1"/>
      <c r="B27" s="60" t="s">
        <v>25</v>
      </c>
      <c r="C27" s="60">
        <v>0</v>
      </c>
      <c r="D27" s="60">
        <v>0</v>
      </c>
      <c r="E27" s="83">
        <v>0</v>
      </c>
      <c r="F27" s="25"/>
      <c r="G27" s="25"/>
      <c r="H27" s="25"/>
      <c r="I27" s="60">
        <v>0</v>
      </c>
      <c r="J27" s="60"/>
      <c r="K27" s="83">
        <v>0</v>
      </c>
      <c r="L27" s="25"/>
      <c r="M27" s="25"/>
      <c r="N27" s="83"/>
      <c r="O27" s="60">
        <v>0</v>
      </c>
      <c r="P27" s="60">
        <v>0</v>
      </c>
      <c r="Q27" s="83">
        <v>0</v>
      </c>
      <c r="R27" s="60">
        <v>0</v>
      </c>
      <c r="S27" s="60">
        <v>0</v>
      </c>
      <c r="T27" s="83">
        <v>0</v>
      </c>
      <c r="U27" s="60">
        <v>0</v>
      </c>
      <c r="V27" s="60">
        <v>0</v>
      </c>
      <c r="W27" s="83">
        <v>0</v>
      </c>
    </row>
    <row r="28" spans="1:23" ht="12.75">
      <c r="A28" s="1"/>
      <c r="B28" s="60" t="s">
        <v>82</v>
      </c>
      <c r="C28" s="60">
        <v>11</v>
      </c>
      <c r="D28" s="60">
        <v>11</v>
      </c>
      <c r="E28" s="83">
        <v>697864</v>
      </c>
      <c r="F28" s="84">
        <f aca="true" t="shared" si="3" ref="F28:F39">(E28/E$11)</f>
        <v>0.00021591482453601175</v>
      </c>
      <c r="G28" s="84">
        <f aca="true" t="shared" si="4" ref="G28:G39">(E28/E$13)</f>
        <v>0.0020812034491605614</v>
      </c>
      <c r="H28" s="49">
        <v>30</v>
      </c>
      <c r="I28" s="60">
        <v>11</v>
      </c>
      <c r="J28" s="86">
        <v>24</v>
      </c>
      <c r="K28" s="83">
        <v>697864</v>
      </c>
      <c r="L28" s="25"/>
      <c r="M28" s="25"/>
      <c r="N28" s="83"/>
      <c r="O28" s="60">
        <v>0</v>
      </c>
      <c r="P28" s="60">
        <v>0</v>
      </c>
      <c r="Q28" s="83">
        <v>0</v>
      </c>
      <c r="R28" s="60">
        <v>0</v>
      </c>
      <c r="S28" s="60">
        <v>0</v>
      </c>
      <c r="T28" s="83">
        <v>0</v>
      </c>
      <c r="U28" s="60">
        <v>0</v>
      </c>
      <c r="V28" s="60">
        <v>0</v>
      </c>
      <c r="W28" s="83">
        <v>0</v>
      </c>
    </row>
    <row r="29" spans="1:23" ht="12.75">
      <c r="A29" s="1"/>
      <c r="B29" s="60" t="s">
        <v>78</v>
      </c>
      <c r="C29" s="60">
        <v>8</v>
      </c>
      <c r="D29" s="60">
        <v>8</v>
      </c>
      <c r="E29" s="83">
        <v>916571</v>
      </c>
      <c r="F29" s="84">
        <f t="shared" si="3"/>
        <v>0.00028358142365818675</v>
      </c>
      <c r="G29" s="84">
        <f t="shared" si="4"/>
        <v>0.0027334419408373907</v>
      </c>
      <c r="H29" s="49">
        <v>25</v>
      </c>
      <c r="I29" s="60">
        <v>8</v>
      </c>
      <c r="J29" s="86">
        <v>26</v>
      </c>
      <c r="K29" s="83">
        <v>916571</v>
      </c>
      <c r="L29" s="25"/>
      <c r="M29" s="25"/>
      <c r="N29" s="83"/>
      <c r="O29" s="60">
        <v>0</v>
      </c>
      <c r="P29" s="60">
        <v>0</v>
      </c>
      <c r="Q29" s="83">
        <v>0</v>
      </c>
      <c r="R29" s="60">
        <v>0</v>
      </c>
      <c r="S29" s="60">
        <v>0</v>
      </c>
      <c r="T29" s="83">
        <v>0</v>
      </c>
      <c r="U29" s="60">
        <v>0</v>
      </c>
      <c r="V29" s="60">
        <v>0</v>
      </c>
      <c r="W29" s="83">
        <v>0</v>
      </c>
    </row>
    <row r="30" spans="1:23" ht="12.75">
      <c r="A30" s="1"/>
      <c r="B30" s="60" t="s">
        <v>26</v>
      </c>
      <c r="C30" s="60">
        <v>6</v>
      </c>
      <c r="D30" s="60">
        <v>6</v>
      </c>
      <c r="E30" s="83">
        <v>382217</v>
      </c>
      <c r="F30" s="84">
        <f t="shared" si="3"/>
        <v>0.00011825558631722055</v>
      </c>
      <c r="G30" s="84">
        <f t="shared" si="4"/>
        <v>0.0011398658459639732</v>
      </c>
      <c r="H30" s="49">
        <v>35</v>
      </c>
      <c r="I30" s="60">
        <v>6</v>
      </c>
      <c r="J30" s="86">
        <v>31</v>
      </c>
      <c r="K30" s="83">
        <v>382217</v>
      </c>
      <c r="L30" s="25"/>
      <c r="M30" s="25"/>
      <c r="N30" s="83"/>
      <c r="O30" s="60">
        <v>0</v>
      </c>
      <c r="P30" s="60">
        <v>0</v>
      </c>
      <c r="Q30" s="83">
        <v>0</v>
      </c>
      <c r="R30" s="60">
        <v>0</v>
      </c>
      <c r="S30" s="60">
        <v>0</v>
      </c>
      <c r="T30" s="83">
        <v>0</v>
      </c>
      <c r="U30" s="60">
        <v>0</v>
      </c>
      <c r="V30" s="60">
        <v>0</v>
      </c>
      <c r="W30" s="83">
        <v>0</v>
      </c>
    </row>
    <row r="31" spans="1:23" ht="12.75">
      <c r="A31" s="1"/>
      <c r="B31" s="60" t="s">
        <v>27</v>
      </c>
      <c r="C31" s="60">
        <v>8</v>
      </c>
      <c r="D31" s="60">
        <v>8</v>
      </c>
      <c r="E31" s="83">
        <v>483000</v>
      </c>
      <c r="F31" s="84">
        <f t="shared" si="3"/>
        <v>0.00014943722595074925</v>
      </c>
      <c r="G31" s="84">
        <f t="shared" si="4"/>
        <v>0.001440425736167149</v>
      </c>
      <c r="H31" s="49">
        <v>33</v>
      </c>
      <c r="I31" s="60">
        <v>8</v>
      </c>
      <c r="J31" s="86">
        <v>26</v>
      </c>
      <c r="K31" s="83">
        <v>483000</v>
      </c>
      <c r="L31" s="25"/>
      <c r="M31" s="25"/>
      <c r="N31" s="83"/>
      <c r="O31" s="60">
        <v>0</v>
      </c>
      <c r="P31" s="60">
        <v>0</v>
      </c>
      <c r="Q31" s="83">
        <v>0</v>
      </c>
      <c r="R31" s="60">
        <v>0</v>
      </c>
      <c r="S31" s="60">
        <v>0</v>
      </c>
      <c r="T31" s="83">
        <v>0</v>
      </c>
      <c r="U31" s="60">
        <v>0</v>
      </c>
      <c r="V31" s="60">
        <v>0</v>
      </c>
      <c r="W31" s="83">
        <v>0</v>
      </c>
    </row>
    <row r="32" spans="1:23" ht="12.75">
      <c r="A32" s="1"/>
      <c r="B32" s="60" t="s">
        <v>28</v>
      </c>
      <c r="C32" s="60">
        <v>1</v>
      </c>
      <c r="D32" s="60">
        <v>1</v>
      </c>
      <c r="E32" s="83">
        <v>90000</v>
      </c>
      <c r="F32" s="84">
        <f t="shared" si="3"/>
        <v>2.7845445829332157E-05</v>
      </c>
      <c r="G32" s="84">
        <f t="shared" si="4"/>
        <v>0.00026840231108704636</v>
      </c>
      <c r="H32" s="49">
        <v>48</v>
      </c>
      <c r="I32" s="60">
        <v>1</v>
      </c>
      <c r="J32" s="86">
        <v>46</v>
      </c>
      <c r="K32" s="83">
        <v>90000</v>
      </c>
      <c r="L32" s="25"/>
      <c r="M32" s="25"/>
      <c r="N32" s="83"/>
      <c r="O32" s="60">
        <v>0</v>
      </c>
      <c r="P32" s="60">
        <v>0</v>
      </c>
      <c r="Q32" s="83">
        <v>0</v>
      </c>
      <c r="R32" s="60">
        <v>0</v>
      </c>
      <c r="S32" s="60">
        <v>0</v>
      </c>
      <c r="T32" s="83">
        <v>0</v>
      </c>
      <c r="U32" s="60">
        <v>0</v>
      </c>
      <c r="V32" s="60">
        <v>0</v>
      </c>
      <c r="W32" s="83">
        <v>0</v>
      </c>
    </row>
    <row r="33" spans="1:23" ht="12.75">
      <c r="A33" s="1"/>
      <c r="B33" s="60" t="s">
        <v>29</v>
      </c>
      <c r="C33" s="60">
        <v>169</v>
      </c>
      <c r="D33" s="60">
        <v>169</v>
      </c>
      <c r="E33" s="83">
        <v>14686740</v>
      </c>
      <c r="F33" s="84">
        <f t="shared" si="3"/>
        <v>0.0045439869231053975</v>
      </c>
      <c r="G33" s="84">
        <f t="shared" si="4"/>
        <v>0.04379949953705075</v>
      </c>
      <c r="H33" s="49">
        <v>8</v>
      </c>
      <c r="I33" s="60">
        <v>169</v>
      </c>
      <c r="J33" s="86">
        <v>6</v>
      </c>
      <c r="K33" s="83">
        <v>14686740</v>
      </c>
      <c r="L33" s="25"/>
      <c r="M33" s="25"/>
      <c r="N33" s="83"/>
      <c r="O33" s="60">
        <v>0</v>
      </c>
      <c r="P33" s="60">
        <v>0</v>
      </c>
      <c r="Q33" s="83">
        <v>0</v>
      </c>
      <c r="R33" s="60">
        <v>0</v>
      </c>
      <c r="S33" s="60">
        <v>0</v>
      </c>
      <c r="T33" s="83">
        <v>0</v>
      </c>
      <c r="U33" s="60">
        <v>0</v>
      </c>
      <c r="V33" s="60">
        <v>0</v>
      </c>
      <c r="W33" s="83">
        <v>0</v>
      </c>
    </row>
    <row r="34" spans="1:23" ht="12.75">
      <c r="A34" s="1"/>
      <c r="B34" s="60" t="s">
        <v>30</v>
      </c>
      <c r="C34" s="60">
        <v>88</v>
      </c>
      <c r="D34" s="60">
        <v>96</v>
      </c>
      <c r="E34" s="83">
        <v>5001000</v>
      </c>
      <c r="F34" s="84">
        <f t="shared" si="3"/>
        <v>0.0015472786065832236</v>
      </c>
      <c r="G34" s="84">
        <f t="shared" si="4"/>
        <v>0.014914221752736876</v>
      </c>
      <c r="H34" s="49">
        <v>13</v>
      </c>
      <c r="I34" s="60">
        <v>86</v>
      </c>
      <c r="J34" s="86">
        <v>9</v>
      </c>
      <c r="K34" s="83">
        <v>4586000</v>
      </c>
      <c r="L34" s="60">
        <f>(O34+R34+U34)</f>
        <v>2</v>
      </c>
      <c r="M34" s="60">
        <f>(P34+S34+V34)</f>
        <v>10</v>
      </c>
      <c r="N34" s="83">
        <f>(Q34+T34+W34)</f>
        <v>415000</v>
      </c>
      <c r="O34" s="60">
        <v>1</v>
      </c>
      <c r="P34" s="60">
        <v>2</v>
      </c>
      <c r="Q34" s="83">
        <v>15000</v>
      </c>
      <c r="R34" s="60">
        <v>0</v>
      </c>
      <c r="S34" s="60">
        <v>0</v>
      </c>
      <c r="T34" s="83">
        <v>0</v>
      </c>
      <c r="U34" s="60">
        <v>1</v>
      </c>
      <c r="V34" s="60">
        <v>8</v>
      </c>
      <c r="W34" s="83">
        <v>400000</v>
      </c>
    </row>
    <row r="35" spans="1:23" ht="12.75">
      <c r="A35" s="1"/>
      <c r="B35" s="60" t="s">
        <v>31</v>
      </c>
      <c r="C35" s="60">
        <v>8</v>
      </c>
      <c r="D35" s="60">
        <v>8</v>
      </c>
      <c r="E35" s="83">
        <v>825000</v>
      </c>
      <c r="F35" s="84">
        <f t="shared" si="3"/>
        <v>0.00025524992010221147</v>
      </c>
      <c r="G35" s="84">
        <f t="shared" si="4"/>
        <v>0.002460354518297925</v>
      </c>
      <c r="H35" s="49">
        <v>26</v>
      </c>
      <c r="I35" s="60">
        <v>8</v>
      </c>
      <c r="J35" s="86">
        <v>26</v>
      </c>
      <c r="K35" s="83">
        <v>825000</v>
      </c>
      <c r="L35" s="25"/>
      <c r="M35" s="25"/>
      <c r="N35" s="83"/>
      <c r="O35" s="60">
        <v>0</v>
      </c>
      <c r="P35" s="60">
        <v>0</v>
      </c>
      <c r="Q35" s="83">
        <v>0</v>
      </c>
      <c r="R35" s="60">
        <v>0</v>
      </c>
      <c r="S35" s="60">
        <v>0</v>
      </c>
      <c r="T35" s="83">
        <v>0</v>
      </c>
      <c r="U35" s="60">
        <v>0</v>
      </c>
      <c r="V35" s="60">
        <v>0</v>
      </c>
      <c r="W35" s="83">
        <v>0</v>
      </c>
    </row>
    <row r="36" spans="1:23" ht="12.75">
      <c r="A36" s="1"/>
      <c r="B36" s="60" t="s">
        <v>32</v>
      </c>
      <c r="C36" s="60">
        <v>1</v>
      </c>
      <c r="D36" s="60">
        <v>1</v>
      </c>
      <c r="E36" s="83">
        <v>39000</v>
      </c>
      <c r="F36" s="84">
        <f t="shared" si="3"/>
        <v>1.2066359859377268E-05</v>
      </c>
      <c r="G36" s="84">
        <f t="shared" si="4"/>
        <v>0.00011630766813772009</v>
      </c>
      <c r="H36" s="49">
        <v>56</v>
      </c>
      <c r="I36" s="60">
        <v>1</v>
      </c>
      <c r="J36" s="86">
        <v>46</v>
      </c>
      <c r="K36" s="83">
        <v>39000</v>
      </c>
      <c r="L36" s="25"/>
      <c r="M36" s="25"/>
      <c r="N36" s="83"/>
      <c r="O36" s="60">
        <v>0</v>
      </c>
      <c r="P36" s="60">
        <v>0</v>
      </c>
      <c r="Q36" s="83">
        <v>0</v>
      </c>
      <c r="R36" s="60">
        <v>0</v>
      </c>
      <c r="S36" s="60">
        <v>0</v>
      </c>
      <c r="T36" s="83">
        <v>0</v>
      </c>
      <c r="U36" s="60">
        <v>0</v>
      </c>
      <c r="V36" s="60">
        <v>0</v>
      </c>
      <c r="W36" s="83">
        <v>0</v>
      </c>
    </row>
    <row r="37" spans="1:23" ht="12.75">
      <c r="A37" s="1"/>
      <c r="B37" s="60" t="s">
        <v>83</v>
      </c>
      <c r="C37" s="60">
        <v>789</v>
      </c>
      <c r="D37" s="60">
        <v>802</v>
      </c>
      <c r="E37" s="83">
        <v>68649258</v>
      </c>
      <c r="F37" s="84">
        <f t="shared" si="3"/>
        <v>0.0212396577206983</v>
      </c>
      <c r="G37" s="84">
        <f t="shared" si="4"/>
        <v>0.2047291055734545</v>
      </c>
      <c r="H37" s="49">
        <v>1</v>
      </c>
      <c r="I37" s="60">
        <v>786</v>
      </c>
      <c r="J37" s="86">
        <v>1</v>
      </c>
      <c r="K37" s="83">
        <v>68410508</v>
      </c>
      <c r="L37" s="60">
        <f>(O37+R37+U37)</f>
        <v>3</v>
      </c>
      <c r="M37" s="60">
        <f>(P37+S37+V37)</f>
        <v>16</v>
      </c>
      <c r="N37" s="83">
        <f>(Q37+T37+W37)</f>
        <v>238750</v>
      </c>
      <c r="O37" s="60">
        <v>2</v>
      </c>
      <c r="P37" s="60">
        <v>4</v>
      </c>
      <c r="Q37" s="83">
        <v>160000</v>
      </c>
      <c r="R37" s="60">
        <v>0</v>
      </c>
      <c r="S37" s="60">
        <v>0</v>
      </c>
      <c r="T37" s="83">
        <v>0</v>
      </c>
      <c r="U37" s="60">
        <v>1</v>
      </c>
      <c r="V37" s="60">
        <v>12</v>
      </c>
      <c r="W37" s="83">
        <v>78750</v>
      </c>
    </row>
    <row r="38" spans="1:23" ht="12.75">
      <c r="A38" s="1"/>
      <c r="B38" s="60" t="s">
        <v>84</v>
      </c>
      <c r="C38" s="60">
        <v>4</v>
      </c>
      <c r="D38" s="60">
        <v>4</v>
      </c>
      <c r="E38" s="83">
        <v>377120</v>
      </c>
      <c r="F38" s="84">
        <f t="shared" si="3"/>
        <v>0.0001166786059017527</v>
      </c>
      <c r="G38" s="84">
        <f t="shared" si="4"/>
        <v>0.0011246653284127436</v>
      </c>
      <c r="H38" s="49">
        <v>36</v>
      </c>
      <c r="I38" s="60">
        <v>4</v>
      </c>
      <c r="J38" s="86">
        <v>36</v>
      </c>
      <c r="K38" s="83">
        <v>377120</v>
      </c>
      <c r="L38" s="25"/>
      <c r="M38" s="25"/>
      <c r="N38" s="83"/>
      <c r="O38" s="60">
        <v>0</v>
      </c>
      <c r="P38" s="60">
        <v>0</v>
      </c>
      <c r="Q38" s="83">
        <v>0</v>
      </c>
      <c r="R38" s="60">
        <v>0</v>
      </c>
      <c r="S38" s="60">
        <v>0</v>
      </c>
      <c r="T38" s="83">
        <v>0</v>
      </c>
      <c r="U38" s="60">
        <v>0</v>
      </c>
      <c r="V38" s="60">
        <v>0</v>
      </c>
      <c r="W38" s="83">
        <v>0</v>
      </c>
    </row>
    <row r="39" spans="1:23" ht="12.75">
      <c r="A39" s="1"/>
      <c r="B39" s="60" t="s">
        <v>85</v>
      </c>
      <c r="C39" s="60">
        <v>12</v>
      </c>
      <c r="D39" s="60">
        <v>12</v>
      </c>
      <c r="E39" s="83">
        <v>743500</v>
      </c>
      <c r="F39" s="84">
        <f t="shared" si="3"/>
        <v>0.00023003432193453844</v>
      </c>
      <c r="G39" s="84">
        <f t="shared" si="4"/>
        <v>0.0022173013143691</v>
      </c>
      <c r="H39" s="49">
        <v>28</v>
      </c>
      <c r="I39" s="60">
        <v>12</v>
      </c>
      <c r="J39" s="86">
        <v>22</v>
      </c>
      <c r="K39" s="83">
        <v>743500</v>
      </c>
      <c r="L39" s="25"/>
      <c r="M39" s="25"/>
      <c r="N39" s="83"/>
      <c r="O39" s="60">
        <v>0</v>
      </c>
      <c r="P39" s="60">
        <v>0</v>
      </c>
      <c r="Q39" s="83">
        <v>0</v>
      </c>
      <c r="R39" s="60">
        <v>0</v>
      </c>
      <c r="S39" s="60">
        <v>0</v>
      </c>
      <c r="T39" s="83">
        <v>0</v>
      </c>
      <c r="U39" s="60">
        <v>0</v>
      </c>
      <c r="V39" s="60">
        <v>0</v>
      </c>
      <c r="W39" s="83">
        <v>0</v>
      </c>
    </row>
    <row r="40" spans="1:23" ht="12.75">
      <c r="A40" s="1"/>
      <c r="B40" s="60" t="s">
        <v>69</v>
      </c>
      <c r="C40" s="60">
        <v>0</v>
      </c>
      <c r="D40" s="60">
        <v>0</v>
      </c>
      <c r="E40" s="83">
        <v>0</v>
      </c>
      <c r="F40" s="25"/>
      <c r="G40" s="25"/>
      <c r="H40" s="25"/>
      <c r="I40" s="60">
        <v>0</v>
      </c>
      <c r="J40" s="25"/>
      <c r="K40" s="83">
        <v>0</v>
      </c>
      <c r="L40" s="25"/>
      <c r="M40" s="25"/>
      <c r="N40" s="83"/>
      <c r="O40" s="60">
        <v>0</v>
      </c>
      <c r="P40" s="60">
        <v>0</v>
      </c>
      <c r="Q40" s="83">
        <v>0</v>
      </c>
      <c r="R40" s="60">
        <v>0</v>
      </c>
      <c r="S40" s="60">
        <v>0</v>
      </c>
      <c r="T40" s="83">
        <v>0</v>
      </c>
      <c r="U40" s="60">
        <v>0</v>
      </c>
      <c r="V40" s="60">
        <v>0</v>
      </c>
      <c r="W40" s="83">
        <v>0</v>
      </c>
    </row>
    <row r="41" spans="1:23" ht="12.75">
      <c r="A41" s="1"/>
      <c r="B41" s="60" t="s">
        <v>86</v>
      </c>
      <c r="C41" s="60">
        <v>384</v>
      </c>
      <c r="D41" s="60">
        <v>568</v>
      </c>
      <c r="E41" s="83">
        <v>48698672</v>
      </c>
      <c r="F41" s="84">
        <f>(E41/E$11)</f>
        <v>0.015067069257071275</v>
      </c>
      <c r="G41" s="84">
        <f>(E41/E$13)</f>
        <v>0.14523151235188927</v>
      </c>
      <c r="H41" s="49">
        <v>3</v>
      </c>
      <c r="I41" s="60">
        <v>336</v>
      </c>
      <c r="J41" s="86">
        <v>2</v>
      </c>
      <c r="K41" s="83">
        <v>32913730</v>
      </c>
      <c r="L41" s="60">
        <f>(O41+R41+U41)</f>
        <v>48</v>
      </c>
      <c r="M41" s="60">
        <f>(P41+S41+V41)</f>
        <v>232</v>
      </c>
      <c r="N41" s="83">
        <f>(Q41+T41+W41)</f>
        <v>15784942</v>
      </c>
      <c r="O41" s="60">
        <v>37</v>
      </c>
      <c r="P41" s="60">
        <v>74</v>
      </c>
      <c r="Q41" s="83">
        <v>4806459</v>
      </c>
      <c r="R41" s="60">
        <v>3</v>
      </c>
      <c r="S41" s="60">
        <v>12</v>
      </c>
      <c r="T41" s="83">
        <v>763483</v>
      </c>
      <c r="U41" s="60">
        <v>8</v>
      </c>
      <c r="V41" s="60">
        <v>146</v>
      </c>
      <c r="W41" s="83">
        <v>10215000</v>
      </c>
    </row>
    <row r="42" spans="1:23" ht="12.75">
      <c r="A42" s="1"/>
      <c r="B42" s="60" t="s">
        <v>33</v>
      </c>
      <c r="C42" s="60">
        <v>10</v>
      </c>
      <c r="D42" s="60">
        <v>10</v>
      </c>
      <c r="E42" s="83">
        <v>810000</v>
      </c>
      <c r="F42" s="84">
        <f>(E42/E$11)</f>
        <v>0.0002506090124639894</v>
      </c>
      <c r="G42" s="84">
        <f>(E42/E$13)</f>
        <v>0.0024156207997834173</v>
      </c>
      <c r="H42" s="49">
        <v>27</v>
      </c>
      <c r="I42" s="60">
        <v>10</v>
      </c>
      <c r="J42" s="86">
        <v>25</v>
      </c>
      <c r="K42" s="83">
        <v>810000</v>
      </c>
      <c r="L42" s="25"/>
      <c r="M42" s="25"/>
      <c r="N42" s="83"/>
      <c r="O42" s="60">
        <v>0</v>
      </c>
      <c r="P42" s="60">
        <v>0</v>
      </c>
      <c r="Q42" s="83">
        <v>0</v>
      </c>
      <c r="R42" s="60">
        <v>0</v>
      </c>
      <c r="S42" s="60">
        <v>0</v>
      </c>
      <c r="T42" s="83">
        <v>0</v>
      </c>
      <c r="U42" s="60">
        <v>0</v>
      </c>
      <c r="V42" s="60">
        <v>0</v>
      </c>
      <c r="W42" s="83">
        <v>0</v>
      </c>
    </row>
    <row r="43" spans="1:23" ht="12.75">
      <c r="A43" s="1"/>
      <c r="B43" s="60" t="s">
        <v>34</v>
      </c>
      <c r="C43" s="60">
        <v>0</v>
      </c>
      <c r="D43" s="60">
        <v>0</v>
      </c>
      <c r="E43" s="83">
        <v>0</v>
      </c>
      <c r="F43" s="25"/>
      <c r="G43" s="25"/>
      <c r="H43" s="25"/>
      <c r="I43" s="60">
        <v>0</v>
      </c>
      <c r="J43" s="60"/>
      <c r="K43" s="83">
        <v>0</v>
      </c>
      <c r="L43" s="25"/>
      <c r="M43" s="25"/>
      <c r="N43" s="83"/>
      <c r="O43" s="60">
        <v>0</v>
      </c>
      <c r="P43" s="60">
        <v>0</v>
      </c>
      <c r="Q43" s="83">
        <v>0</v>
      </c>
      <c r="R43" s="60">
        <v>0</v>
      </c>
      <c r="S43" s="60">
        <v>0</v>
      </c>
      <c r="T43" s="83">
        <v>0</v>
      </c>
      <c r="U43" s="60">
        <v>0</v>
      </c>
      <c r="V43" s="60">
        <v>0</v>
      </c>
      <c r="W43" s="83">
        <v>0</v>
      </c>
    </row>
    <row r="44" spans="1:23" ht="12.75">
      <c r="A44" s="1"/>
      <c r="B44" s="60" t="s">
        <v>35</v>
      </c>
      <c r="C44" s="60">
        <v>5</v>
      </c>
      <c r="D44" s="60">
        <v>5</v>
      </c>
      <c r="E44" s="83">
        <v>62500</v>
      </c>
      <c r="F44" s="84">
        <f>(E44/E$11)</f>
        <v>1.9337115159258443E-05</v>
      </c>
      <c r="G44" s="84">
        <f>(E44/E$13)</f>
        <v>0.00018639049381044887</v>
      </c>
      <c r="H44" s="49">
        <v>53</v>
      </c>
      <c r="I44" s="60">
        <v>5</v>
      </c>
      <c r="J44" s="86">
        <v>33</v>
      </c>
      <c r="K44" s="83">
        <v>62500</v>
      </c>
      <c r="L44" s="25"/>
      <c r="M44" s="25"/>
      <c r="N44" s="83"/>
      <c r="O44" s="60">
        <v>0</v>
      </c>
      <c r="P44" s="60">
        <v>0</v>
      </c>
      <c r="Q44" s="83">
        <v>0</v>
      </c>
      <c r="R44" s="60">
        <v>0</v>
      </c>
      <c r="S44" s="60">
        <v>0</v>
      </c>
      <c r="T44" s="83">
        <v>0</v>
      </c>
      <c r="U44" s="60">
        <v>0</v>
      </c>
      <c r="V44" s="60">
        <v>0</v>
      </c>
      <c r="W44" s="83">
        <v>0</v>
      </c>
    </row>
    <row r="45" spans="1:23" ht="12.75">
      <c r="A45" s="1"/>
      <c r="B45" s="60" t="s">
        <v>87</v>
      </c>
      <c r="C45" s="60">
        <v>68</v>
      </c>
      <c r="D45" s="60">
        <v>105</v>
      </c>
      <c r="E45" s="83">
        <v>4307500</v>
      </c>
      <c r="F45" s="84">
        <f>(E45/E$11)</f>
        <v>0.001332713976776092</v>
      </c>
      <c r="G45" s="84">
        <f>(E45/E$13)</f>
        <v>0.012846032833416135</v>
      </c>
      <c r="H45" s="49">
        <v>14</v>
      </c>
      <c r="I45" s="60">
        <v>63</v>
      </c>
      <c r="J45" s="86">
        <v>12</v>
      </c>
      <c r="K45" s="83">
        <v>3277500</v>
      </c>
      <c r="L45" s="60">
        <f>(O45+R45+U45)</f>
        <v>5</v>
      </c>
      <c r="M45" s="60">
        <f>(P45+S45+V45)</f>
        <v>42</v>
      </c>
      <c r="N45" s="83">
        <f>(Q45+T45+W45)</f>
        <v>1030000</v>
      </c>
      <c r="O45" s="60">
        <v>3</v>
      </c>
      <c r="P45" s="60">
        <v>6</v>
      </c>
      <c r="Q45" s="83">
        <v>190000</v>
      </c>
      <c r="R45" s="60">
        <v>0</v>
      </c>
      <c r="S45" s="60">
        <v>0</v>
      </c>
      <c r="T45" s="83">
        <v>0</v>
      </c>
      <c r="U45" s="60">
        <v>2</v>
      </c>
      <c r="V45" s="60">
        <v>36</v>
      </c>
      <c r="W45" s="83">
        <v>840000</v>
      </c>
    </row>
    <row r="46" spans="1:23" ht="12.75">
      <c r="A46" s="1"/>
      <c r="B46" s="60" t="s">
        <v>36</v>
      </c>
      <c r="C46" s="60">
        <v>2</v>
      </c>
      <c r="D46" s="60">
        <v>2</v>
      </c>
      <c r="E46" s="83">
        <v>137000</v>
      </c>
      <c r="F46" s="84">
        <f>(E46/E$11)</f>
        <v>4.238695642909451E-05</v>
      </c>
      <c r="G46" s="84">
        <f>(E46/E$13)</f>
        <v>0.0004085679624325039</v>
      </c>
      <c r="H46" s="49">
        <v>43</v>
      </c>
      <c r="I46" s="60">
        <v>2</v>
      </c>
      <c r="J46" s="86">
        <v>43</v>
      </c>
      <c r="K46" s="83">
        <v>137000</v>
      </c>
      <c r="L46" s="25"/>
      <c r="M46" s="25"/>
      <c r="N46" s="83"/>
      <c r="O46" s="60">
        <v>0</v>
      </c>
      <c r="P46" s="60">
        <v>0</v>
      </c>
      <c r="Q46" s="83">
        <v>0</v>
      </c>
      <c r="R46" s="60">
        <v>0</v>
      </c>
      <c r="S46" s="60">
        <v>0</v>
      </c>
      <c r="T46" s="83">
        <v>0</v>
      </c>
      <c r="U46" s="60">
        <v>0</v>
      </c>
      <c r="V46" s="60">
        <v>0</v>
      </c>
      <c r="W46" s="83">
        <v>0</v>
      </c>
    </row>
    <row r="47" spans="1:23" ht="12.75">
      <c r="A47" s="1"/>
      <c r="B47" s="60" t="s">
        <v>88</v>
      </c>
      <c r="C47" s="60">
        <v>18</v>
      </c>
      <c r="D47" s="60">
        <v>18</v>
      </c>
      <c r="E47" s="83">
        <v>1664000</v>
      </c>
      <c r="F47" s="84">
        <f>(E47/E$11)</f>
        <v>0.0005148313540000968</v>
      </c>
      <c r="G47" s="84">
        <f>(E47/E$13)</f>
        <v>0.00496246050720939</v>
      </c>
      <c r="H47" s="49">
        <v>19</v>
      </c>
      <c r="I47" s="60">
        <v>18</v>
      </c>
      <c r="J47" s="86">
        <v>18</v>
      </c>
      <c r="K47" s="83">
        <v>1664000</v>
      </c>
      <c r="L47" s="25"/>
      <c r="M47" s="25"/>
      <c r="N47" s="83"/>
      <c r="O47" s="60">
        <v>0</v>
      </c>
      <c r="P47" s="60">
        <v>0</v>
      </c>
      <c r="Q47" s="83">
        <v>0</v>
      </c>
      <c r="R47" s="60">
        <v>0</v>
      </c>
      <c r="S47" s="60">
        <v>0</v>
      </c>
      <c r="T47" s="83">
        <v>0</v>
      </c>
      <c r="U47" s="60">
        <v>0</v>
      </c>
      <c r="V47" s="60">
        <v>0</v>
      </c>
      <c r="W47" s="83">
        <v>0</v>
      </c>
    </row>
    <row r="48" spans="1:23" ht="12.75">
      <c r="A48" s="1"/>
      <c r="B48" s="60" t="s">
        <v>37</v>
      </c>
      <c r="C48" s="60">
        <v>0</v>
      </c>
      <c r="D48" s="60">
        <v>0</v>
      </c>
      <c r="E48" s="83">
        <v>0</v>
      </c>
      <c r="F48" s="25"/>
      <c r="G48" s="25"/>
      <c r="H48" s="25"/>
      <c r="I48" s="60">
        <v>0</v>
      </c>
      <c r="J48" s="60"/>
      <c r="K48" s="83">
        <v>0</v>
      </c>
      <c r="L48" s="25"/>
      <c r="M48" s="25"/>
      <c r="N48" s="83"/>
      <c r="O48" s="60">
        <v>0</v>
      </c>
      <c r="P48" s="60">
        <v>0</v>
      </c>
      <c r="Q48" s="83">
        <v>0</v>
      </c>
      <c r="R48" s="60">
        <v>0</v>
      </c>
      <c r="S48" s="60">
        <v>0</v>
      </c>
      <c r="T48" s="83">
        <v>0</v>
      </c>
      <c r="U48" s="60">
        <v>0</v>
      </c>
      <c r="V48" s="60">
        <v>0</v>
      </c>
      <c r="W48" s="83">
        <v>0</v>
      </c>
    </row>
    <row r="49" spans="1:23" ht="12.75">
      <c r="A49" s="1"/>
      <c r="B49" s="60" t="s">
        <v>38</v>
      </c>
      <c r="C49" s="60">
        <v>0</v>
      </c>
      <c r="D49" s="60">
        <v>0</v>
      </c>
      <c r="E49" s="83">
        <v>0</v>
      </c>
      <c r="F49" s="25"/>
      <c r="G49" s="25"/>
      <c r="H49" s="25"/>
      <c r="I49" s="60">
        <v>0</v>
      </c>
      <c r="J49" s="60"/>
      <c r="K49" s="83">
        <v>0</v>
      </c>
      <c r="L49" s="25"/>
      <c r="M49" s="25"/>
      <c r="N49" s="83"/>
      <c r="O49" s="60">
        <v>0</v>
      </c>
      <c r="P49" s="60">
        <v>0</v>
      </c>
      <c r="Q49" s="83">
        <v>0</v>
      </c>
      <c r="R49" s="60">
        <v>0</v>
      </c>
      <c r="S49" s="60">
        <v>0</v>
      </c>
      <c r="T49" s="83">
        <v>0</v>
      </c>
      <c r="U49" s="60">
        <v>0</v>
      </c>
      <c r="V49" s="60">
        <v>0</v>
      </c>
      <c r="W49" s="83">
        <v>0</v>
      </c>
    </row>
    <row r="50" spans="1:23" ht="12.75">
      <c r="A50" s="1"/>
      <c r="B50" s="60" t="s">
        <v>39</v>
      </c>
      <c r="C50" s="60">
        <v>2</v>
      </c>
      <c r="D50" s="60">
        <v>2</v>
      </c>
      <c r="E50" s="83">
        <v>105000</v>
      </c>
      <c r="F50" s="84">
        <f aca="true" t="shared" si="5" ref="F50:F56">(E50/E$11)</f>
        <v>3.2486353467554183E-05</v>
      </c>
      <c r="G50" s="84">
        <f aca="true" t="shared" si="6" ref="G50:G56">(E50/E$13)</f>
        <v>0.0003131360296015541</v>
      </c>
      <c r="H50" s="49">
        <v>46</v>
      </c>
      <c r="I50" s="60">
        <v>2</v>
      </c>
      <c r="J50" s="86">
        <v>43</v>
      </c>
      <c r="K50" s="83">
        <v>105000</v>
      </c>
      <c r="L50" s="25"/>
      <c r="M50" s="25"/>
      <c r="N50" s="83"/>
      <c r="O50" s="60">
        <v>0</v>
      </c>
      <c r="P50" s="60">
        <v>0</v>
      </c>
      <c r="Q50" s="83">
        <v>0</v>
      </c>
      <c r="R50" s="60">
        <v>0</v>
      </c>
      <c r="S50" s="60">
        <v>0</v>
      </c>
      <c r="T50" s="83">
        <v>0</v>
      </c>
      <c r="U50" s="60">
        <v>0</v>
      </c>
      <c r="V50" s="60">
        <v>0</v>
      </c>
      <c r="W50" s="83">
        <v>0</v>
      </c>
    </row>
    <row r="51" spans="1:23" ht="12.75">
      <c r="A51" s="1"/>
      <c r="B51" s="60" t="s">
        <v>40</v>
      </c>
      <c r="C51" s="60">
        <v>1</v>
      </c>
      <c r="D51" s="60">
        <v>1</v>
      </c>
      <c r="E51" s="83">
        <v>110000</v>
      </c>
      <c r="F51" s="84">
        <f t="shared" si="5"/>
        <v>3.403332268029486E-05</v>
      </c>
      <c r="G51" s="84">
        <f t="shared" si="6"/>
        <v>0.00032804726910639</v>
      </c>
      <c r="H51" s="49">
        <v>45</v>
      </c>
      <c r="I51" s="60">
        <v>1</v>
      </c>
      <c r="J51" s="86">
        <v>46</v>
      </c>
      <c r="K51" s="83">
        <v>110000</v>
      </c>
      <c r="L51" s="25"/>
      <c r="M51" s="25"/>
      <c r="N51" s="83"/>
      <c r="O51" s="60">
        <v>0</v>
      </c>
      <c r="P51" s="60">
        <v>0</v>
      </c>
      <c r="Q51" s="83">
        <v>0</v>
      </c>
      <c r="R51" s="60">
        <v>0</v>
      </c>
      <c r="S51" s="60">
        <v>0</v>
      </c>
      <c r="T51" s="83">
        <v>0</v>
      </c>
      <c r="U51" s="60">
        <v>0</v>
      </c>
      <c r="V51" s="60">
        <v>0</v>
      </c>
      <c r="W51" s="83">
        <v>0</v>
      </c>
    </row>
    <row r="52" spans="1:23" ht="12.75">
      <c r="A52" s="1"/>
      <c r="B52" s="60" t="s">
        <v>41</v>
      </c>
      <c r="C52" s="60">
        <v>16</v>
      </c>
      <c r="D52" s="60">
        <v>16</v>
      </c>
      <c r="E52" s="83">
        <v>715000</v>
      </c>
      <c r="F52" s="84">
        <f t="shared" si="5"/>
        <v>0.0002212165974219166</v>
      </c>
      <c r="G52" s="84">
        <f t="shared" si="6"/>
        <v>0.002132307249191535</v>
      </c>
      <c r="H52" s="49">
        <v>29</v>
      </c>
      <c r="I52" s="60">
        <v>16</v>
      </c>
      <c r="J52" s="86">
        <v>19</v>
      </c>
      <c r="K52" s="83">
        <v>715000</v>
      </c>
      <c r="L52" s="25"/>
      <c r="M52" s="25"/>
      <c r="N52" s="83"/>
      <c r="O52" s="60">
        <v>0</v>
      </c>
      <c r="P52" s="60">
        <v>0</v>
      </c>
      <c r="Q52" s="83">
        <v>0</v>
      </c>
      <c r="R52" s="60">
        <v>0</v>
      </c>
      <c r="S52" s="60">
        <v>0</v>
      </c>
      <c r="T52" s="83">
        <v>0</v>
      </c>
      <c r="U52" s="60">
        <v>0</v>
      </c>
      <c r="V52" s="60">
        <v>0</v>
      </c>
      <c r="W52" s="83">
        <v>0</v>
      </c>
    </row>
    <row r="53" spans="1:23" ht="12.75">
      <c r="A53" s="1"/>
      <c r="B53" s="60" t="s">
        <v>42</v>
      </c>
      <c r="C53" s="60">
        <v>70</v>
      </c>
      <c r="D53" s="60">
        <v>158</v>
      </c>
      <c r="E53" s="83">
        <v>15530097</v>
      </c>
      <c r="F53" s="84">
        <f t="shared" si="5"/>
        <v>0.004804916385975265</v>
      </c>
      <c r="G53" s="84">
        <f t="shared" si="6"/>
        <v>0.04631459918006672</v>
      </c>
      <c r="H53" s="49">
        <v>7</v>
      </c>
      <c r="I53" s="60">
        <v>68</v>
      </c>
      <c r="J53" s="86">
        <v>10</v>
      </c>
      <c r="K53" s="83">
        <v>11430097</v>
      </c>
      <c r="L53" s="60">
        <f>(O53+R53+U53)</f>
        <v>2</v>
      </c>
      <c r="M53" s="60">
        <f>(P53+S53+V53)</f>
        <v>90</v>
      </c>
      <c r="N53" s="83">
        <f>(Q53+T53+W53)</f>
        <v>4100000</v>
      </c>
      <c r="O53" s="60">
        <v>0</v>
      </c>
      <c r="P53" s="60">
        <v>0</v>
      </c>
      <c r="Q53" s="83">
        <v>0</v>
      </c>
      <c r="R53" s="60">
        <v>0</v>
      </c>
      <c r="S53" s="60">
        <v>0</v>
      </c>
      <c r="T53" s="83">
        <v>0</v>
      </c>
      <c r="U53" s="60">
        <v>2</v>
      </c>
      <c r="V53" s="60">
        <v>90</v>
      </c>
      <c r="W53" s="83">
        <v>4100000</v>
      </c>
    </row>
    <row r="54" spans="1:23" ht="12.75">
      <c r="A54" s="1"/>
      <c r="B54" s="60" t="s">
        <v>89</v>
      </c>
      <c r="C54" s="60">
        <v>30</v>
      </c>
      <c r="D54" s="60">
        <v>30</v>
      </c>
      <c r="E54" s="83">
        <v>2999063</v>
      </c>
      <c r="F54" s="84">
        <f t="shared" si="5"/>
        <v>0.0009278916256139376</v>
      </c>
      <c r="G54" s="84">
        <f t="shared" si="6"/>
        <v>0.008943949336618339</v>
      </c>
      <c r="H54" s="49">
        <v>17</v>
      </c>
      <c r="I54" s="60">
        <v>30</v>
      </c>
      <c r="J54" s="86">
        <v>15</v>
      </c>
      <c r="K54" s="83">
        <v>2999063</v>
      </c>
      <c r="L54" s="25"/>
      <c r="M54" s="25"/>
      <c r="N54" s="83"/>
      <c r="O54" s="60">
        <v>0</v>
      </c>
      <c r="P54" s="60">
        <v>0</v>
      </c>
      <c r="Q54" s="83">
        <v>0</v>
      </c>
      <c r="R54" s="60">
        <v>0</v>
      </c>
      <c r="S54" s="60">
        <v>0</v>
      </c>
      <c r="T54" s="83">
        <v>0</v>
      </c>
      <c r="U54" s="60">
        <v>0</v>
      </c>
      <c r="V54" s="60">
        <v>0</v>
      </c>
      <c r="W54" s="83">
        <v>0</v>
      </c>
    </row>
    <row r="55" spans="1:23" ht="12.75">
      <c r="A55" s="1"/>
      <c r="B55" s="60" t="s">
        <v>70</v>
      </c>
      <c r="C55" s="60">
        <v>12</v>
      </c>
      <c r="D55" s="60">
        <v>12</v>
      </c>
      <c r="E55" s="83">
        <v>1396113</v>
      </c>
      <c r="F55" s="84">
        <f t="shared" si="5"/>
        <v>0.00043194876570140455</v>
      </c>
      <c r="G55" s="84">
        <f t="shared" si="6"/>
        <v>0.004163555063762995</v>
      </c>
      <c r="H55" s="49">
        <v>22</v>
      </c>
      <c r="I55" s="60">
        <v>12</v>
      </c>
      <c r="J55" s="86">
        <v>22</v>
      </c>
      <c r="K55" s="83">
        <v>1396113</v>
      </c>
      <c r="L55" s="25"/>
      <c r="M55" s="25"/>
      <c r="N55" s="83"/>
      <c r="O55" s="60">
        <v>0</v>
      </c>
      <c r="P55" s="60">
        <v>0</v>
      </c>
      <c r="Q55" s="83">
        <v>0</v>
      </c>
      <c r="R55" s="60">
        <v>0</v>
      </c>
      <c r="S55" s="60">
        <v>0</v>
      </c>
      <c r="T55" s="83">
        <v>0</v>
      </c>
      <c r="U55" s="60">
        <v>0</v>
      </c>
      <c r="V55" s="60">
        <v>0</v>
      </c>
      <c r="W55" s="83">
        <v>0</v>
      </c>
    </row>
    <row r="56" spans="1:23" ht="12.75">
      <c r="A56" s="1"/>
      <c r="B56" s="60" t="s">
        <v>43</v>
      </c>
      <c r="C56" s="60">
        <v>1</v>
      </c>
      <c r="D56" s="60">
        <v>1</v>
      </c>
      <c r="E56" s="83">
        <v>80000</v>
      </c>
      <c r="F56" s="84">
        <f t="shared" si="5"/>
        <v>2.4751507403850806E-05</v>
      </c>
      <c r="G56" s="84">
        <f t="shared" si="6"/>
        <v>0.00023857983207737455</v>
      </c>
      <c r="H56" s="49">
        <v>50</v>
      </c>
      <c r="I56" s="60">
        <v>1</v>
      </c>
      <c r="J56" s="86">
        <v>46</v>
      </c>
      <c r="K56" s="83">
        <v>80000</v>
      </c>
      <c r="L56" s="25"/>
      <c r="M56" s="25"/>
      <c r="N56" s="83"/>
      <c r="O56" s="60">
        <v>0</v>
      </c>
      <c r="P56" s="60">
        <v>0</v>
      </c>
      <c r="Q56" s="83">
        <v>0</v>
      </c>
      <c r="R56" s="60">
        <v>0</v>
      </c>
      <c r="S56" s="60">
        <v>0</v>
      </c>
      <c r="T56" s="83">
        <v>0</v>
      </c>
      <c r="U56" s="60">
        <v>0</v>
      </c>
      <c r="V56" s="60">
        <v>0</v>
      </c>
      <c r="W56" s="83">
        <v>0</v>
      </c>
    </row>
    <row r="57" spans="1:23" ht="12.75">
      <c r="A57" s="1"/>
      <c r="B57" s="60" t="s">
        <v>44</v>
      </c>
      <c r="C57" s="60">
        <v>0</v>
      </c>
      <c r="D57" s="60">
        <v>0</v>
      </c>
      <c r="E57" s="83">
        <v>0</v>
      </c>
      <c r="F57" s="25"/>
      <c r="G57" s="25"/>
      <c r="H57" s="25"/>
      <c r="I57" s="60">
        <v>0</v>
      </c>
      <c r="J57" s="60"/>
      <c r="K57" s="83">
        <v>0</v>
      </c>
      <c r="L57" s="25"/>
      <c r="M57" s="25"/>
      <c r="N57" s="83"/>
      <c r="O57" s="60">
        <v>0</v>
      </c>
      <c r="P57" s="60">
        <v>0</v>
      </c>
      <c r="Q57" s="83">
        <v>0</v>
      </c>
      <c r="R57" s="60">
        <v>0</v>
      </c>
      <c r="S57" s="60">
        <v>0</v>
      </c>
      <c r="T57" s="83">
        <v>0</v>
      </c>
      <c r="U57" s="60">
        <v>0</v>
      </c>
      <c r="V57" s="60">
        <v>0</v>
      </c>
      <c r="W57" s="83">
        <v>0</v>
      </c>
    </row>
    <row r="58" spans="1:23" ht="12.75">
      <c r="A58" s="1"/>
      <c r="B58" s="60" t="s">
        <v>45</v>
      </c>
      <c r="C58" s="60">
        <v>0</v>
      </c>
      <c r="D58" s="60">
        <v>0</v>
      </c>
      <c r="E58" s="83">
        <v>0</v>
      </c>
      <c r="F58" s="25"/>
      <c r="G58" s="25"/>
      <c r="H58" s="25"/>
      <c r="I58" s="60">
        <v>0</v>
      </c>
      <c r="J58" s="60"/>
      <c r="K58" s="83">
        <v>0</v>
      </c>
      <c r="L58" s="25"/>
      <c r="M58" s="25"/>
      <c r="N58" s="83"/>
      <c r="O58" s="60">
        <v>0</v>
      </c>
      <c r="P58" s="60">
        <v>0</v>
      </c>
      <c r="Q58" s="83">
        <v>0</v>
      </c>
      <c r="R58" s="60">
        <v>0</v>
      </c>
      <c r="S58" s="60">
        <v>0</v>
      </c>
      <c r="T58" s="83">
        <v>0</v>
      </c>
      <c r="U58" s="60">
        <v>0</v>
      </c>
      <c r="V58" s="60">
        <v>0</v>
      </c>
      <c r="W58" s="83">
        <v>0</v>
      </c>
    </row>
    <row r="59" spans="1:23" ht="12.75">
      <c r="A59" s="1"/>
      <c r="B59" s="60" t="s">
        <v>46</v>
      </c>
      <c r="C59" s="60">
        <v>0</v>
      </c>
      <c r="D59" s="60">
        <v>0</v>
      </c>
      <c r="E59" s="83">
        <v>0</v>
      </c>
      <c r="F59" s="25"/>
      <c r="G59" s="25"/>
      <c r="H59" s="25"/>
      <c r="I59" s="60">
        <v>0</v>
      </c>
      <c r="J59" s="25"/>
      <c r="K59" s="83">
        <v>0</v>
      </c>
      <c r="L59" s="25"/>
      <c r="M59" s="25"/>
      <c r="N59" s="83"/>
      <c r="O59" s="60">
        <v>0</v>
      </c>
      <c r="P59" s="60">
        <v>0</v>
      </c>
      <c r="Q59" s="83">
        <v>0</v>
      </c>
      <c r="R59" s="60">
        <v>0</v>
      </c>
      <c r="S59" s="60">
        <v>0</v>
      </c>
      <c r="T59" s="83">
        <v>0</v>
      </c>
      <c r="U59" s="60">
        <v>0</v>
      </c>
      <c r="V59" s="60">
        <v>0</v>
      </c>
      <c r="W59" s="83">
        <v>0</v>
      </c>
    </row>
    <row r="60" spans="1:23" ht="12.75">
      <c r="A60" s="1"/>
      <c r="B60" s="60" t="s">
        <v>47</v>
      </c>
      <c r="C60" s="60">
        <v>0</v>
      </c>
      <c r="D60" s="60">
        <v>0</v>
      </c>
      <c r="E60" s="83">
        <v>0</v>
      </c>
      <c r="F60" s="25"/>
      <c r="G60" s="25"/>
      <c r="H60" s="25"/>
      <c r="I60" s="60">
        <v>0</v>
      </c>
      <c r="J60" s="60"/>
      <c r="K60" s="83">
        <v>0</v>
      </c>
      <c r="L60" s="25"/>
      <c r="M60" s="25"/>
      <c r="N60" s="83"/>
      <c r="O60" s="60">
        <v>0</v>
      </c>
      <c r="P60" s="60">
        <v>0</v>
      </c>
      <c r="Q60" s="83">
        <v>0</v>
      </c>
      <c r="R60" s="60">
        <v>0</v>
      </c>
      <c r="S60" s="60">
        <v>0</v>
      </c>
      <c r="T60" s="83">
        <v>0</v>
      </c>
      <c r="U60" s="60">
        <v>0</v>
      </c>
      <c r="V60" s="60">
        <v>0</v>
      </c>
      <c r="W60" s="83">
        <v>0</v>
      </c>
    </row>
    <row r="61" spans="1:23" ht="12.75">
      <c r="A61" s="1"/>
      <c r="B61" s="60" t="s">
        <v>48</v>
      </c>
      <c r="C61" s="60">
        <v>190</v>
      </c>
      <c r="D61" s="60">
        <v>190</v>
      </c>
      <c r="E61" s="83">
        <v>18719100</v>
      </c>
      <c r="F61" s="84">
        <f aca="true" t="shared" si="7" ref="F61:F67">(E61/E$11)</f>
        <v>0.005791574278042795</v>
      </c>
      <c r="G61" s="84">
        <f aca="true" t="shared" si="8" ref="G61:G67">(E61/E$13)</f>
        <v>0.055824996682994774</v>
      </c>
      <c r="H61" s="49">
        <v>5</v>
      </c>
      <c r="I61" s="60">
        <v>190</v>
      </c>
      <c r="J61" s="86">
        <v>5</v>
      </c>
      <c r="K61" s="83">
        <v>18719100</v>
      </c>
      <c r="L61" s="25"/>
      <c r="M61" s="25"/>
      <c r="N61" s="83"/>
      <c r="O61" s="60">
        <v>0</v>
      </c>
      <c r="P61" s="60">
        <v>0</v>
      </c>
      <c r="Q61" s="83">
        <v>0</v>
      </c>
      <c r="R61" s="60">
        <v>0</v>
      </c>
      <c r="S61" s="60">
        <v>0</v>
      </c>
      <c r="T61" s="83">
        <v>0</v>
      </c>
      <c r="U61" s="60">
        <v>0</v>
      </c>
      <c r="V61" s="60">
        <v>0</v>
      </c>
      <c r="W61" s="83">
        <v>0</v>
      </c>
    </row>
    <row r="62" spans="1:23" ht="12.75">
      <c r="A62" s="1"/>
      <c r="B62" s="60" t="s">
        <v>49</v>
      </c>
      <c r="C62" s="60">
        <v>11</v>
      </c>
      <c r="D62" s="60">
        <v>31</v>
      </c>
      <c r="E62" s="83">
        <v>1545125</v>
      </c>
      <c r="F62" s="84">
        <f t="shared" si="7"/>
        <v>0.00047805216096718725</v>
      </c>
      <c r="G62" s="84">
        <f t="shared" si="8"/>
        <v>0.004607945787981917</v>
      </c>
      <c r="H62" s="49">
        <v>20</v>
      </c>
      <c r="I62" s="60">
        <v>6</v>
      </c>
      <c r="J62" s="86">
        <v>31</v>
      </c>
      <c r="K62" s="83">
        <v>378460</v>
      </c>
      <c r="L62" s="60">
        <f aca="true" t="shared" si="9" ref="L62:N63">(O62+R62+U62)</f>
        <v>5</v>
      </c>
      <c r="M62" s="60">
        <f t="shared" si="9"/>
        <v>25</v>
      </c>
      <c r="N62" s="83">
        <f t="shared" si="9"/>
        <v>1166665</v>
      </c>
      <c r="O62" s="60">
        <v>0</v>
      </c>
      <c r="P62" s="60">
        <v>0</v>
      </c>
      <c r="Q62" s="83">
        <v>0</v>
      </c>
      <c r="R62" s="60">
        <v>0</v>
      </c>
      <c r="S62" s="60">
        <v>0</v>
      </c>
      <c r="T62" s="83">
        <v>0</v>
      </c>
      <c r="U62" s="60">
        <v>5</v>
      </c>
      <c r="V62" s="60">
        <v>25</v>
      </c>
      <c r="W62" s="83">
        <v>1166665</v>
      </c>
    </row>
    <row r="63" spans="1:23" ht="12.75">
      <c r="A63" s="1"/>
      <c r="B63" s="60" t="s">
        <v>50</v>
      </c>
      <c r="C63" s="60">
        <v>114</v>
      </c>
      <c r="D63" s="60">
        <v>249</v>
      </c>
      <c r="E63" s="83">
        <v>19692237</v>
      </c>
      <c r="F63" s="84">
        <f t="shared" si="7"/>
        <v>0.00609265687379856</v>
      </c>
      <c r="G63" s="84">
        <f t="shared" si="8"/>
        <v>0.05872713245859827</v>
      </c>
      <c r="H63" s="49">
        <v>4</v>
      </c>
      <c r="I63" s="60">
        <v>94</v>
      </c>
      <c r="J63" s="86">
        <v>8</v>
      </c>
      <c r="K63" s="83">
        <v>10707796</v>
      </c>
      <c r="L63" s="60">
        <f t="shared" si="9"/>
        <v>20</v>
      </c>
      <c r="M63" s="60">
        <f t="shared" si="9"/>
        <v>155</v>
      </c>
      <c r="N63" s="83">
        <f t="shared" si="9"/>
        <v>8984441</v>
      </c>
      <c r="O63" s="60">
        <v>6</v>
      </c>
      <c r="P63" s="60">
        <v>12</v>
      </c>
      <c r="Q63" s="83">
        <v>756243</v>
      </c>
      <c r="R63" s="60">
        <v>4</v>
      </c>
      <c r="S63" s="60">
        <v>15</v>
      </c>
      <c r="T63" s="83">
        <v>1183895</v>
      </c>
      <c r="U63" s="60">
        <v>10</v>
      </c>
      <c r="V63" s="60">
        <v>128</v>
      </c>
      <c r="W63" s="83">
        <v>7044303</v>
      </c>
    </row>
    <row r="64" spans="1:23" ht="12.75">
      <c r="A64" s="1"/>
      <c r="B64" s="60" t="s">
        <v>51</v>
      </c>
      <c r="C64" s="60">
        <v>5</v>
      </c>
      <c r="D64" s="60">
        <v>5</v>
      </c>
      <c r="E64" s="83">
        <v>1539085</v>
      </c>
      <c r="F64" s="84">
        <f t="shared" si="7"/>
        <v>0.0004761834221581965</v>
      </c>
      <c r="G64" s="84">
        <f t="shared" si="8"/>
        <v>0.004589933010660075</v>
      </c>
      <c r="H64" s="49">
        <v>21</v>
      </c>
      <c r="I64" s="60">
        <v>5</v>
      </c>
      <c r="J64" s="86">
        <v>33</v>
      </c>
      <c r="K64" s="83">
        <v>1539085</v>
      </c>
      <c r="L64" s="25"/>
      <c r="M64" s="25"/>
      <c r="N64" s="83"/>
      <c r="O64" s="60">
        <v>0</v>
      </c>
      <c r="P64" s="60">
        <v>0</v>
      </c>
      <c r="Q64" s="83">
        <v>0</v>
      </c>
      <c r="R64" s="60">
        <v>0</v>
      </c>
      <c r="S64" s="60">
        <v>0</v>
      </c>
      <c r="T64" s="83">
        <v>0</v>
      </c>
      <c r="U64" s="60">
        <v>0</v>
      </c>
      <c r="V64" s="60">
        <v>0</v>
      </c>
      <c r="W64" s="83">
        <v>0</v>
      </c>
    </row>
    <row r="65" spans="1:23" ht="12.75">
      <c r="A65" s="1"/>
      <c r="B65" s="60" t="s">
        <v>90</v>
      </c>
      <c r="C65" s="60">
        <v>8</v>
      </c>
      <c r="D65" s="60">
        <v>8</v>
      </c>
      <c r="E65" s="83">
        <v>374500</v>
      </c>
      <c r="F65" s="84">
        <f t="shared" si="7"/>
        <v>0.0001158679940342766</v>
      </c>
      <c r="G65" s="84">
        <f t="shared" si="8"/>
        <v>0.0011168518389122095</v>
      </c>
      <c r="H65" s="49">
        <v>37</v>
      </c>
      <c r="I65" s="60">
        <v>8</v>
      </c>
      <c r="J65" s="86">
        <v>26</v>
      </c>
      <c r="K65" s="83">
        <v>374500</v>
      </c>
      <c r="L65" s="25"/>
      <c r="M65" s="25"/>
      <c r="N65" s="83"/>
      <c r="O65" s="60">
        <v>0</v>
      </c>
      <c r="P65" s="60">
        <v>0</v>
      </c>
      <c r="Q65" s="83">
        <v>0</v>
      </c>
      <c r="R65" s="60">
        <v>0</v>
      </c>
      <c r="S65" s="60">
        <v>0</v>
      </c>
      <c r="T65" s="83">
        <v>0</v>
      </c>
      <c r="U65" s="60">
        <v>0</v>
      </c>
      <c r="V65" s="60">
        <v>0</v>
      </c>
      <c r="W65" s="83">
        <v>0</v>
      </c>
    </row>
    <row r="66" spans="1:23" ht="12.75">
      <c r="A66" s="1"/>
      <c r="B66" s="60" t="s">
        <v>52</v>
      </c>
      <c r="C66" s="60">
        <v>1</v>
      </c>
      <c r="D66" s="60">
        <v>1</v>
      </c>
      <c r="E66" s="83">
        <v>40000</v>
      </c>
      <c r="F66" s="84">
        <f t="shared" si="7"/>
        <v>1.2375753701925403E-05</v>
      </c>
      <c r="G66" s="84">
        <f t="shared" si="8"/>
        <v>0.00011928991603868728</v>
      </c>
      <c r="H66" s="49">
        <v>55</v>
      </c>
      <c r="I66" s="60">
        <v>1</v>
      </c>
      <c r="J66" s="86">
        <v>46</v>
      </c>
      <c r="K66" s="83">
        <v>40000</v>
      </c>
      <c r="L66" s="25"/>
      <c r="M66" s="25"/>
      <c r="N66" s="83"/>
      <c r="O66" s="60">
        <v>0</v>
      </c>
      <c r="P66" s="60">
        <v>0</v>
      </c>
      <c r="Q66" s="83">
        <v>0</v>
      </c>
      <c r="R66" s="60">
        <v>0</v>
      </c>
      <c r="S66" s="60">
        <v>0</v>
      </c>
      <c r="T66" s="83">
        <v>0</v>
      </c>
      <c r="U66" s="60">
        <v>0</v>
      </c>
      <c r="V66" s="60">
        <v>0</v>
      </c>
      <c r="W66" s="83">
        <v>0</v>
      </c>
    </row>
    <row r="67" spans="1:23" ht="12.75">
      <c r="A67" s="1"/>
      <c r="B67" s="60" t="s">
        <v>53</v>
      </c>
      <c r="C67" s="60">
        <v>4</v>
      </c>
      <c r="D67" s="60">
        <v>4</v>
      </c>
      <c r="E67" s="83">
        <v>311201</v>
      </c>
      <c r="F67" s="84">
        <f t="shared" si="7"/>
        <v>9.628367319482219E-05</v>
      </c>
      <c r="G67" s="84">
        <f t="shared" si="8"/>
        <v>0.0009280785290288879</v>
      </c>
      <c r="H67" s="49">
        <v>38</v>
      </c>
      <c r="I67" s="60">
        <v>4</v>
      </c>
      <c r="J67" s="86">
        <v>36</v>
      </c>
      <c r="K67" s="83">
        <v>311201</v>
      </c>
      <c r="L67" s="25"/>
      <c r="M67" s="25"/>
      <c r="N67" s="83"/>
      <c r="O67" s="60">
        <v>0</v>
      </c>
      <c r="P67" s="60">
        <v>0</v>
      </c>
      <c r="Q67" s="83">
        <v>0</v>
      </c>
      <c r="R67" s="60">
        <v>0</v>
      </c>
      <c r="S67" s="60">
        <v>0</v>
      </c>
      <c r="T67" s="83">
        <v>0</v>
      </c>
      <c r="U67" s="60">
        <v>0</v>
      </c>
      <c r="V67" s="60">
        <v>0</v>
      </c>
      <c r="W67" s="83">
        <v>0</v>
      </c>
    </row>
    <row r="68" spans="1:23" ht="12.75">
      <c r="A68" s="1"/>
      <c r="B68" s="60" t="s">
        <v>54</v>
      </c>
      <c r="C68" s="60">
        <v>0</v>
      </c>
      <c r="D68" s="60">
        <v>0</v>
      </c>
      <c r="E68" s="83">
        <v>0</v>
      </c>
      <c r="F68" s="25"/>
      <c r="G68" s="25"/>
      <c r="H68" s="25"/>
      <c r="I68" s="60">
        <v>0</v>
      </c>
      <c r="J68" s="60"/>
      <c r="K68" s="83">
        <v>0</v>
      </c>
      <c r="L68" s="25"/>
      <c r="M68" s="25"/>
      <c r="N68" s="83"/>
      <c r="O68" s="60">
        <v>0</v>
      </c>
      <c r="P68" s="60">
        <v>0</v>
      </c>
      <c r="Q68" s="83">
        <v>0</v>
      </c>
      <c r="R68" s="60">
        <v>0</v>
      </c>
      <c r="S68" s="60">
        <v>0</v>
      </c>
      <c r="T68" s="83">
        <v>0</v>
      </c>
      <c r="U68" s="60">
        <v>0</v>
      </c>
      <c r="V68" s="60">
        <v>0</v>
      </c>
      <c r="W68" s="83">
        <v>0</v>
      </c>
    </row>
    <row r="69" spans="1:23" ht="12.75">
      <c r="A69" s="1"/>
      <c r="B69" s="60" t="s">
        <v>71</v>
      </c>
      <c r="C69" s="60">
        <v>1</v>
      </c>
      <c r="D69" s="60">
        <v>1</v>
      </c>
      <c r="E69" s="83">
        <v>175000</v>
      </c>
      <c r="F69" s="84">
        <f aca="true" t="shared" si="10" ref="F69:F74">(E69/E$11)</f>
        <v>5.414392244592364E-05</v>
      </c>
      <c r="G69" s="84">
        <f aca="true" t="shared" si="11" ref="G69:G74">(E69/E$13)</f>
        <v>0.0005218933826692568</v>
      </c>
      <c r="H69" s="49">
        <v>41</v>
      </c>
      <c r="I69" s="60">
        <v>1</v>
      </c>
      <c r="J69" s="86">
        <v>46</v>
      </c>
      <c r="K69" s="83">
        <v>175000</v>
      </c>
      <c r="L69" s="25"/>
      <c r="M69" s="25"/>
      <c r="N69" s="83"/>
      <c r="O69" s="60">
        <v>0</v>
      </c>
      <c r="P69" s="60">
        <v>0</v>
      </c>
      <c r="Q69" s="83">
        <v>0</v>
      </c>
      <c r="R69" s="60">
        <v>0</v>
      </c>
      <c r="S69" s="60">
        <v>0</v>
      </c>
      <c r="T69" s="83">
        <v>0</v>
      </c>
      <c r="U69" s="60">
        <v>0</v>
      </c>
      <c r="V69" s="60">
        <v>0</v>
      </c>
      <c r="W69" s="83">
        <v>0</v>
      </c>
    </row>
    <row r="70" spans="1:23" ht="12.75">
      <c r="A70" s="1"/>
      <c r="B70" s="60" t="s">
        <v>55</v>
      </c>
      <c r="C70" s="60">
        <v>1</v>
      </c>
      <c r="D70" s="60">
        <v>1</v>
      </c>
      <c r="E70" s="83">
        <v>65000</v>
      </c>
      <c r="F70" s="84">
        <f t="shared" si="10"/>
        <v>2.0110599765628782E-05</v>
      </c>
      <c r="G70" s="84">
        <f t="shared" si="11"/>
        <v>0.0001938461135628668</v>
      </c>
      <c r="H70" s="49">
        <v>52</v>
      </c>
      <c r="I70" s="60">
        <v>1</v>
      </c>
      <c r="J70" s="86">
        <v>46</v>
      </c>
      <c r="K70" s="83">
        <v>65000</v>
      </c>
      <c r="L70" s="25"/>
      <c r="M70" s="25"/>
      <c r="N70" s="83"/>
      <c r="O70" s="60">
        <v>0</v>
      </c>
      <c r="P70" s="60">
        <v>0</v>
      </c>
      <c r="Q70" s="83">
        <v>0</v>
      </c>
      <c r="R70" s="60">
        <v>0</v>
      </c>
      <c r="S70" s="60">
        <v>0</v>
      </c>
      <c r="T70" s="83">
        <v>0</v>
      </c>
      <c r="U70" s="60">
        <v>0</v>
      </c>
      <c r="V70" s="60">
        <v>0</v>
      </c>
      <c r="W70" s="83">
        <v>0</v>
      </c>
    </row>
    <row r="71" spans="1:23" ht="12.75">
      <c r="A71" s="1"/>
      <c r="B71" s="60" t="s">
        <v>56</v>
      </c>
      <c r="C71" s="60">
        <v>210</v>
      </c>
      <c r="D71" s="60">
        <v>210</v>
      </c>
      <c r="E71" s="83">
        <v>16159798</v>
      </c>
      <c r="F71" s="84">
        <f t="shared" si="10"/>
        <v>0.004999741998021668</v>
      </c>
      <c r="G71" s="84">
        <f t="shared" si="11"/>
        <v>0.04819252366555366</v>
      </c>
      <c r="H71" s="49">
        <v>6</v>
      </c>
      <c r="I71" s="60">
        <v>210</v>
      </c>
      <c r="J71" s="86">
        <v>4</v>
      </c>
      <c r="K71" s="83">
        <v>16159798</v>
      </c>
      <c r="L71" s="25"/>
      <c r="M71" s="25"/>
      <c r="N71" s="83"/>
      <c r="O71" s="60">
        <v>0</v>
      </c>
      <c r="P71" s="60">
        <v>0</v>
      </c>
      <c r="Q71" s="83">
        <v>0</v>
      </c>
      <c r="R71" s="60">
        <v>0</v>
      </c>
      <c r="S71" s="60">
        <v>0</v>
      </c>
      <c r="T71" s="83">
        <v>0</v>
      </c>
      <c r="U71" s="60">
        <v>0</v>
      </c>
      <c r="V71" s="60">
        <v>0</v>
      </c>
      <c r="W71" s="83">
        <v>0</v>
      </c>
    </row>
    <row r="72" spans="1:23" ht="12.75">
      <c r="A72" s="1"/>
      <c r="B72" s="60" t="s">
        <v>74</v>
      </c>
      <c r="C72" s="60">
        <v>267</v>
      </c>
      <c r="D72" s="60">
        <v>592</v>
      </c>
      <c r="E72" s="83">
        <v>61036985</v>
      </c>
      <c r="F72" s="84">
        <f t="shared" si="10"/>
        <v>0.018884467326702882</v>
      </c>
      <c r="G72" s="84">
        <f t="shared" si="11"/>
        <v>0.18202742039761535</v>
      </c>
      <c r="H72" s="49">
        <v>2</v>
      </c>
      <c r="I72" s="60">
        <v>252</v>
      </c>
      <c r="J72" s="86">
        <v>3</v>
      </c>
      <c r="K72" s="83">
        <v>42811484</v>
      </c>
      <c r="L72" s="60">
        <f aca="true" t="shared" si="12" ref="L72:N73">(O72+R72+U72)</f>
        <v>15</v>
      </c>
      <c r="M72" s="60">
        <f t="shared" si="12"/>
        <v>340</v>
      </c>
      <c r="N72" s="83">
        <f t="shared" si="12"/>
        <v>18225501</v>
      </c>
      <c r="O72" s="60">
        <v>0</v>
      </c>
      <c r="P72" s="60">
        <v>0</v>
      </c>
      <c r="Q72" s="83">
        <v>0</v>
      </c>
      <c r="R72" s="60">
        <v>0</v>
      </c>
      <c r="S72" s="60">
        <v>0</v>
      </c>
      <c r="T72" s="83">
        <v>0</v>
      </c>
      <c r="U72" s="60">
        <v>15</v>
      </c>
      <c r="V72" s="60">
        <v>340</v>
      </c>
      <c r="W72" s="83">
        <v>18225501</v>
      </c>
    </row>
    <row r="73" spans="1:23" ht="12.75">
      <c r="A73" s="1"/>
      <c r="B73" s="60" t="s">
        <v>75</v>
      </c>
      <c r="C73" s="60">
        <v>71</v>
      </c>
      <c r="D73" s="60">
        <v>148</v>
      </c>
      <c r="E73" s="83">
        <v>9387800</v>
      </c>
      <c r="F73" s="84">
        <f t="shared" si="10"/>
        <v>0.0029045275150733824</v>
      </c>
      <c r="G73" s="84">
        <f t="shared" si="11"/>
        <v>0.02799674684469971</v>
      </c>
      <c r="H73" s="49">
        <v>10</v>
      </c>
      <c r="I73" s="60">
        <v>39</v>
      </c>
      <c r="J73" s="86">
        <v>13</v>
      </c>
      <c r="K73" s="83">
        <v>2295400</v>
      </c>
      <c r="L73" s="60">
        <f t="shared" si="12"/>
        <v>32</v>
      </c>
      <c r="M73" s="60">
        <f t="shared" si="12"/>
        <v>109</v>
      </c>
      <c r="N73" s="83">
        <f t="shared" si="12"/>
        <v>7092400</v>
      </c>
      <c r="O73" s="60">
        <v>24</v>
      </c>
      <c r="P73" s="60">
        <v>48</v>
      </c>
      <c r="Q73" s="83">
        <v>2972000</v>
      </c>
      <c r="R73" s="60">
        <v>4</v>
      </c>
      <c r="S73" s="60">
        <v>16</v>
      </c>
      <c r="T73" s="83">
        <v>410400</v>
      </c>
      <c r="U73" s="60">
        <v>4</v>
      </c>
      <c r="V73" s="60">
        <v>45</v>
      </c>
      <c r="W73" s="83">
        <v>3710000</v>
      </c>
    </row>
    <row r="74" spans="1:23" ht="12.75">
      <c r="A74" s="1"/>
      <c r="B74" s="60" t="s">
        <v>57</v>
      </c>
      <c r="C74" s="60">
        <v>7</v>
      </c>
      <c r="D74" s="60">
        <v>7</v>
      </c>
      <c r="E74" s="83">
        <v>660000</v>
      </c>
      <c r="F74" s="84">
        <f t="shared" si="10"/>
        <v>0.00020419993608176916</v>
      </c>
      <c r="G74" s="84">
        <f t="shared" si="11"/>
        <v>0.00196828361463834</v>
      </c>
      <c r="H74" s="49">
        <v>31</v>
      </c>
      <c r="I74" s="60">
        <v>7</v>
      </c>
      <c r="J74" s="86">
        <v>30</v>
      </c>
      <c r="K74" s="83">
        <v>660000</v>
      </c>
      <c r="L74" s="25"/>
      <c r="M74" s="25"/>
      <c r="N74" s="83"/>
      <c r="O74" s="60">
        <v>0</v>
      </c>
      <c r="P74" s="60">
        <v>0</v>
      </c>
      <c r="Q74" s="83">
        <v>0</v>
      </c>
      <c r="R74" s="60">
        <v>0</v>
      </c>
      <c r="S74" s="60">
        <v>0</v>
      </c>
      <c r="T74" s="83">
        <v>0</v>
      </c>
      <c r="U74" s="60">
        <v>0</v>
      </c>
      <c r="V74" s="60">
        <v>0</v>
      </c>
      <c r="W74" s="83">
        <v>0</v>
      </c>
    </row>
    <row r="75" spans="1:23" ht="12.75">
      <c r="A75" s="1"/>
      <c r="B75" s="60" t="s">
        <v>58</v>
      </c>
      <c r="C75" s="60">
        <v>0</v>
      </c>
      <c r="D75" s="60">
        <v>0</v>
      </c>
      <c r="E75" s="83">
        <v>0</v>
      </c>
      <c r="F75" s="25"/>
      <c r="G75" s="25"/>
      <c r="H75" s="25"/>
      <c r="I75" s="60">
        <v>0</v>
      </c>
      <c r="J75" s="60"/>
      <c r="K75" s="83">
        <v>0</v>
      </c>
      <c r="L75" s="25"/>
      <c r="M75" s="25"/>
      <c r="N75" s="83"/>
      <c r="O75" s="60">
        <v>0</v>
      </c>
      <c r="P75" s="60">
        <v>0</v>
      </c>
      <c r="Q75" s="83">
        <v>0</v>
      </c>
      <c r="R75" s="60">
        <v>0</v>
      </c>
      <c r="S75" s="60">
        <v>0</v>
      </c>
      <c r="T75" s="83">
        <v>0</v>
      </c>
      <c r="U75" s="60">
        <v>0</v>
      </c>
      <c r="V75" s="60">
        <v>0</v>
      </c>
      <c r="W75" s="83">
        <v>0</v>
      </c>
    </row>
    <row r="76" spans="1:23" ht="12.75">
      <c r="A76" s="1"/>
      <c r="B76" s="60" t="s">
        <v>72</v>
      </c>
      <c r="C76" s="60">
        <v>0</v>
      </c>
      <c r="D76" s="60">
        <v>0</v>
      </c>
      <c r="E76" s="83">
        <v>0</v>
      </c>
      <c r="F76" s="25"/>
      <c r="G76" s="25"/>
      <c r="H76" s="25"/>
      <c r="I76" s="60">
        <v>0</v>
      </c>
      <c r="J76" s="60"/>
      <c r="K76" s="83">
        <v>0</v>
      </c>
      <c r="L76" s="25"/>
      <c r="M76" s="25"/>
      <c r="N76" s="83"/>
      <c r="O76" s="60">
        <v>0</v>
      </c>
      <c r="P76" s="60">
        <v>0</v>
      </c>
      <c r="Q76" s="83">
        <v>0</v>
      </c>
      <c r="R76" s="60">
        <v>0</v>
      </c>
      <c r="S76" s="60">
        <v>0</v>
      </c>
      <c r="T76" s="83">
        <v>0</v>
      </c>
      <c r="U76" s="60">
        <v>0</v>
      </c>
      <c r="V76" s="60">
        <v>0</v>
      </c>
      <c r="W76" s="83">
        <v>0</v>
      </c>
    </row>
    <row r="77" spans="1:23" ht="12.75">
      <c r="A77" s="1"/>
      <c r="B77" s="60" t="s">
        <v>59</v>
      </c>
      <c r="C77" s="60">
        <v>27</v>
      </c>
      <c r="D77" s="60">
        <v>27</v>
      </c>
      <c r="E77" s="83">
        <v>2691400</v>
      </c>
      <c r="F77" s="84">
        <f aca="true" t="shared" si="13" ref="F77:F83">(E77/E$11)</f>
        <v>0.0008327025878340508</v>
      </c>
      <c r="G77" s="84">
        <f aca="true" t="shared" si="14" ref="G77:G83">(E77/E$13)</f>
        <v>0.008026422000663074</v>
      </c>
      <c r="H77" s="49">
        <v>18</v>
      </c>
      <c r="I77" s="60">
        <v>27</v>
      </c>
      <c r="J77" s="86">
        <v>17</v>
      </c>
      <c r="K77" s="83">
        <v>2691400</v>
      </c>
      <c r="L77" s="25"/>
      <c r="M77" s="25"/>
      <c r="N77" s="83"/>
      <c r="O77" s="60">
        <v>0</v>
      </c>
      <c r="P77" s="60">
        <v>0</v>
      </c>
      <c r="Q77" s="83">
        <v>0</v>
      </c>
      <c r="R77" s="60">
        <v>0</v>
      </c>
      <c r="S77" s="60">
        <v>0</v>
      </c>
      <c r="T77" s="83">
        <v>0</v>
      </c>
      <c r="U77" s="60">
        <v>0</v>
      </c>
      <c r="V77" s="60">
        <v>0</v>
      </c>
      <c r="W77" s="83">
        <v>0</v>
      </c>
    </row>
    <row r="78" spans="1:23" ht="12.75">
      <c r="A78" s="1"/>
      <c r="B78" s="60" t="s">
        <v>60</v>
      </c>
      <c r="C78" s="60">
        <v>1</v>
      </c>
      <c r="D78" s="60">
        <v>1</v>
      </c>
      <c r="E78" s="83">
        <v>80000</v>
      </c>
      <c r="F78" s="84">
        <f t="shared" si="13"/>
        <v>2.4751507403850806E-05</v>
      </c>
      <c r="G78" s="84">
        <f t="shared" si="14"/>
        <v>0.00023857983207737455</v>
      </c>
      <c r="H78" s="49">
        <v>51</v>
      </c>
      <c r="I78" s="60">
        <v>1</v>
      </c>
      <c r="J78" s="86">
        <v>46</v>
      </c>
      <c r="K78" s="83">
        <v>80000</v>
      </c>
      <c r="L78" s="25"/>
      <c r="M78" s="25"/>
      <c r="N78" s="83"/>
      <c r="O78" s="60">
        <v>0</v>
      </c>
      <c r="P78" s="60">
        <v>0</v>
      </c>
      <c r="Q78" s="83">
        <v>0</v>
      </c>
      <c r="R78" s="60">
        <v>0</v>
      </c>
      <c r="S78" s="60">
        <v>0</v>
      </c>
      <c r="T78" s="83">
        <v>0</v>
      </c>
      <c r="U78" s="60">
        <v>0</v>
      </c>
      <c r="V78" s="60">
        <v>0</v>
      </c>
      <c r="W78" s="83">
        <v>0</v>
      </c>
    </row>
    <row r="79" spans="1:23" ht="12.75">
      <c r="A79" s="1"/>
      <c r="B79" s="60" t="s">
        <v>61</v>
      </c>
      <c r="C79" s="60">
        <v>1</v>
      </c>
      <c r="D79" s="60">
        <v>1</v>
      </c>
      <c r="E79" s="83">
        <v>81850</v>
      </c>
      <c r="F79" s="84">
        <f t="shared" si="13"/>
        <v>2.5323886012564858E-05</v>
      </c>
      <c r="G79" s="84">
        <f t="shared" si="14"/>
        <v>0.00024409699069416382</v>
      </c>
      <c r="H79" s="49">
        <v>49</v>
      </c>
      <c r="I79" s="60">
        <v>1</v>
      </c>
      <c r="J79" s="86">
        <v>46</v>
      </c>
      <c r="K79" s="83">
        <v>81850</v>
      </c>
      <c r="L79" s="25"/>
      <c r="M79" s="25"/>
      <c r="N79" s="83"/>
      <c r="O79" s="60">
        <v>0</v>
      </c>
      <c r="P79" s="60">
        <v>0</v>
      </c>
      <c r="Q79" s="83">
        <v>0</v>
      </c>
      <c r="R79" s="60">
        <v>0</v>
      </c>
      <c r="S79" s="60">
        <v>0</v>
      </c>
      <c r="T79" s="83">
        <v>0</v>
      </c>
      <c r="U79" s="60">
        <v>0</v>
      </c>
      <c r="V79" s="60">
        <v>0</v>
      </c>
      <c r="W79" s="83">
        <v>0</v>
      </c>
    </row>
    <row r="80" spans="1:23" ht="12.75">
      <c r="A80" s="1"/>
      <c r="B80" s="60" t="s">
        <v>62</v>
      </c>
      <c r="C80" s="60">
        <v>3</v>
      </c>
      <c r="D80" s="60">
        <v>3</v>
      </c>
      <c r="E80" s="83">
        <v>237000</v>
      </c>
      <c r="F80" s="84">
        <f t="shared" si="13"/>
        <v>7.332634068390801E-05</v>
      </c>
      <c r="G80" s="84">
        <f t="shared" si="14"/>
        <v>0.0007067927525292221</v>
      </c>
      <c r="H80" s="49">
        <v>39</v>
      </c>
      <c r="I80" s="60">
        <v>3</v>
      </c>
      <c r="J80" s="86">
        <v>41</v>
      </c>
      <c r="K80" s="83">
        <v>237000</v>
      </c>
      <c r="L80" s="25"/>
      <c r="M80" s="25"/>
      <c r="N80" s="83"/>
      <c r="O80" s="60">
        <v>0</v>
      </c>
      <c r="P80" s="60">
        <v>0</v>
      </c>
      <c r="Q80" s="83">
        <v>0</v>
      </c>
      <c r="R80" s="60">
        <v>0</v>
      </c>
      <c r="S80" s="60">
        <v>0</v>
      </c>
      <c r="T80" s="83">
        <v>0</v>
      </c>
      <c r="U80" s="60">
        <v>0</v>
      </c>
      <c r="V80" s="60">
        <v>0</v>
      </c>
      <c r="W80" s="83">
        <v>0</v>
      </c>
    </row>
    <row r="81" spans="1:23" ht="12.75">
      <c r="A81" s="1"/>
      <c r="B81" s="60" t="s">
        <v>63</v>
      </c>
      <c r="C81" s="60">
        <v>3</v>
      </c>
      <c r="D81" s="60">
        <v>3</v>
      </c>
      <c r="E81" s="83">
        <v>156000</v>
      </c>
      <c r="F81" s="84">
        <f t="shared" si="13"/>
        <v>4.826543943750907E-05</v>
      </c>
      <c r="G81" s="84">
        <f t="shared" si="14"/>
        <v>0.00046523067255088035</v>
      </c>
      <c r="H81" s="49">
        <v>42</v>
      </c>
      <c r="I81" s="60">
        <v>3</v>
      </c>
      <c r="J81" s="86">
        <v>41</v>
      </c>
      <c r="K81" s="83">
        <v>156000</v>
      </c>
      <c r="L81" s="25"/>
      <c r="M81" s="25"/>
      <c r="N81" s="83"/>
      <c r="O81" s="60">
        <v>0</v>
      </c>
      <c r="P81" s="60">
        <v>0</v>
      </c>
      <c r="Q81" s="83">
        <v>0</v>
      </c>
      <c r="R81" s="60">
        <v>0</v>
      </c>
      <c r="S81" s="60">
        <v>0</v>
      </c>
      <c r="T81" s="83">
        <v>0</v>
      </c>
      <c r="U81" s="60">
        <v>0</v>
      </c>
      <c r="V81" s="60">
        <v>0</v>
      </c>
      <c r="W81" s="83">
        <v>0</v>
      </c>
    </row>
    <row r="82" spans="1:23" ht="12.75">
      <c r="A82" s="1"/>
      <c r="B82" s="60" t="s">
        <v>64</v>
      </c>
      <c r="C82" s="60">
        <v>1</v>
      </c>
      <c r="D82" s="60">
        <v>1</v>
      </c>
      <c r="E82" s="83">
        <v>100000</v>
      </c>
      <c r="F82" s="84">
        <f t="shared" si="13"/>
        <v>3.093938425481351E-05</v>
      </c>
      <c r="G82" s="84">
        <f t="shared" si="14"/>
        <v>0.0002982247900967182</v>
      </c>
      <c r="H82" s="49">
        <v>47</v>
      </c>
      <c r="I82" s="60">
        <v>1</v>
      </c>
      <c r="J82" s="86">
        <v>46</v>
      </c>
      <c r="K82" s="83">
        <v>100000</v>
      </c>
      <c r="L82" s="25"/>
      <c r="M82" s="25"/>
      <c r="N82" s="83"/>
      <c r="O82" s="60">
        <v>0</v>
      </c>
      <c r="P82" s="60">
        <v>0</v>
      </c>
      <c r="Q82" s="83">
        <v>0</v>
      </c>
      <c r="R82" s="60">
        <v>0</v>
      </c>
      <c r="S82" s="60">
        <v>0</v>
      </c>
      <c r="T82" s="83">
        <v>0</v>
      </c>
      <c r="U82" s="60">
        <v>0</v>
      </c>
      <c r="V82" s="60">
        <v>0</v>
      </c>
      <c r="W82" s="83">
        <v>0</v>
      </c>
    </row>
    <row r="83" spans="1:23" ht="12.75">
      <c r="A83" s="1"/>
      <c r="B83" s="60" t="s">
        <v>65</v>
      </c>
      <c r="C83" s="60">
        <v>4</v>
      </c>
      <c r="D83" s="60">
        <v>4</v>
      </c>
      <c r="E83" s="83">
        <v>235652</v>
      </c>
      <c r="F83" s="84">
        <f t="shared" si="13"/>
        <v>7.290927778415313E-05</v>
      </c>
      <c r="G83" s="84">
        <f t="shared" si="14"/>
        <v>0.0007027726823587183</v>
      </c>
      <c r="H83" s="49">
        <v>40</v>
      </c>
      <c r="I83" s="60">
        <v>4</v>
      </c>
      <c r="J83" s="86">
        <v>36</v>
      </c>
      <c r="K83" s="83">
        <v>235652</v>
      </c>
      <c r="L83" s="25"/>
      <c r="M83" s="25"/>
      <c r="N83" s="83"/>
      <c r="O83" s="60">
        <v>0</v>
      </c>
      <c r="P83" s="60">
        <v>0</v>
      </c>
      <c r="Q83" s="83">
        <v>0</v>
      </c>
      <c r="R83" s="60">
        <v>0</v>
      </c>
      <c r="S83" s="60">
        <v>0</v>
      </c>
      <c r="T83" s="83">
        <v>0</v>
      </c>
      <c r="U83" s="60">
        <v>0</v>
      </c>
      <c r="V83" s="60">
        <v>0</v>
      </c>
      <c r="W83" s="83">
        <v>0</v>
      </c>
    </row>
    <row r="84" spans="1:23" ht="12.75">
      <c r="A84" s="1"/>
      <c r="B84" s="60" t="s">
        <v>66</v>
      </c>
      <c r="C84" s="60">
        <v>0</v>
      </c>
      <c r="D84" s="60">
        <v>0</v>
      </c>
      <c r="E84" s="83">
        <v>0</v>
      </c>
      <c r="F84" s="25"/>
      <c r="G84" s="25"/>
      <c r="H84" s="25"/>
      <c r="I84" s="60">
        <v>0</v>
      </c>
      <c r="J84" s="60"/>
      <c r="K84" s="83">
        <v>0</v>
      </c>
      <c r="L84" s="25"/>
      <c r="M84" s="25"/>
      <c r="N84" s="83"/>
      <c r="O84" s="60">
        <v>0</v>
      </c>
      <c r="P84" s="60">
        <v>0</v>
      </c>
      <c r="Q84" s="83">
        <v>0</v>
      </c>
      <c r="R84" s="60">
        <v>0</v>
      </c>
      <c r="S84" s="60">
        <v>0</v>
      </c>
      <c r="T84" s="83">
        <v>0</v>
      </c>
      <c r="U84" s="60">
        <v>0</v>
      </c>
      <c r="V84" s="60">
        <v>0</v>
      </c>
      <c r="W84" s="83">
        <v>0</v>
      </c>
    </row>
    <row r="85" spans="1:23" ht="12.75">
      <c r="A85" s="1"/>
      <c r="B85" s="25"/>
      <c r="C85" s="25"/>
      <c r="D85" s="25"/>
      <c r="E85" s="83"/>
      <c r="F85" s="25"/>
      <c r="G85" s="25"/>
      <c r="H85" s="25"/>
      <c r="I85" s="25"/>
      <c r="J85" s="60"/>
      <c r="K85" s="83"/>
      <c r="L85" s="25"/>
      <c r="M85" s="25"/>
      <c r="N85" s="83"/>
      <c r="O85" s="25"/>
      <c r="P85" s="25"/>
      <c r="Q85" s="83"/>
      <c r="R85" s="25"/>
      <c r="S85" s="25"/>
      <c r="T85" s="83"/>
      <c r="U85" s="25"/>
      <c r="V85" s="25"/>
      <c r="W85" s="83"/>
    </row>
    <row r="86" spans="1:23" ht="12.75">
      <c r="A86" s="1"/>
      <c r="B86" s="88"/>
      <c r="C86" s="88"/>
      <c r="D86" s="88"/>
      <c r="E86" s="89"/>
      <c r="F86" s="88"/>
      <c r="G86" s="88"/>
      <c r="H86" s="88"/>
      <c r="I86" s="88"/>
      <c r="J86" s="88"/>
      <c r="K86" s="89"/>
      <c r="L86" s="88"/>
      <c r="M86" s="88"/>
      <c r="N86" s="89"/>
      <c r="O86" s="88"/>
      <c r="P86" s="88"/>
      <c r="Q86" s="89"/>
      <c r="R86" s="88"/>
      <c r="S86" s="88"/>
      <c r="T86" s="89"/>
      <c r="U86" s="88"/>
      <c r="V86" s="88"/>
      <c r="W86" s="89"/>
    </row>
    <row r="87" spans="1:23" ht="12.75">
      <c r="A87" s="1"/>
      <c r="B87" s="1"/>
      <c r="C87" s="1"/>
      <c r="D87" s="1"/>
      <c r="E87" s="2"/>
      <c r="I87" s="1"/>
      <c r="J87" s="1"/>
      <c r="K87" s="2"/>
      <c r="N87" s="2"/>
      <c r="O87" s="1"/>
      <c r="P87" s="1"/>
      <c r="Q87" s="2"/>
      <c r="R87" s="1"/>
      <c r="S87" s="1"/>
      <c r="T87" s="2"/>
      <c r="U87" s="1"/>
      <c r="V87" s="1"/>
      <c r="W87" s="2"/>
    </row>
    <row r="88" spans="5:23" ht="12.75">
      <c r="E88" s="2"/>
      <c r="K88" s="2"/>
      <c r="N88" s="2"/>
      <c r="Q88" s="2"/>
      <c r="T88" s="2"/>
      <c r="W88" s="2"/>
    </row>
    <row r="89" spans="2:23" ht="12.75">
      <c r="B89" s="87" t="s">
        <v>13</v>
      </c>
      <c r="E89" s="2"/>
      <c r="K89" s="2"/>
      <c r="N89" s="2"/>
      <c r="Q89" s="2"/>
      <c r="T89" s="2"/>
      <c r="W89" s="2"/>
    </row>
    <row r="90" spans="2:23" ht="12.75">
      <c r="B90" s="87" t="s">
        <v>14</v>
      </c>
      <c r="E90" s="2"/>
      <c r="K90" s="2"/>
      <c r="N90" s="2"/>
      <c r="Q90" s="2"/>
      <c r="T90" s="2"/>
      <c r="W9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2005-04-18T13:32:10Z</dcterms:created>
  <dcterms:modified xsi:type="dcterms:W3CDTF">2005-04-19T20:09:12Z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