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c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<sst xmlns="http://schemas.openxmlformats.org/spreadsheetml/2006/main" count="44" uniqueCount="44">
  <si>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BALTIMORE CITY</t>
  </si>
  <si>
    <t>OLD SUBURBAN COUNTIES</t>
  </si>
  <si>
    <t>NEW SUBURBAN COUNTIES</t>
  </si>
  <si>
    <t>METROPOLITAN COUNTIES</t>
  </si>
  <si>
    <t>NON METROPOLITAN COUNTIES</t>
  </si>
  <si>
    <t>JURISDICTION</t>
  </si>
  <si>
    <t>1999 - 1990</t>
  </si>
  <si>
    <t>STATE OF MARYLAND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</si>
  <si>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</si>
  <si>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</si>
  <si>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</si>
  <si>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</si>
  <si>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</si>
  <si>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</si>
  <si>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</si>
  <si>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</si>
  <si>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</si>
  <si>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</si>
  <si>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</si>
  <si>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</si>
  <si>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</si>
  <si>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</si>
  <si>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</si>
  <si>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</si>
  <si>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</si>
  <si>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</si>
  <si>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</si>
  <si>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</si>
  <si>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</si>
  <si>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</si>
  <si>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</si>
  <si>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</si>
  <si>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</si>
  <si>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</si>
  <si>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</si>
  <si>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</si>
  <si>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</si>
  <si>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</si>
  <si>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</si>
  <si>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</si>
  <si>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</si>
  <si>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</si>
  <si>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Cumulative</t>
  </si>
  <si>
    <t>Table 2C CUMULATIVE NEW MULTI FAMILY HOUSING UNITS AUTHORIZED FOR CONSTRUCTION:  Annual 1999 - 1990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</si>
</sst>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  <col min="4" max="4" width="10.7109375" style="0" bestFit="1" customWidth="1"/>
  </cols>
  <sheetData>
    <row r="2" spans="2:14" ht="15">
      <c r="B2" s="16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2.75">
      <c r="B4" s="6"/>
      <c r="C4" s="6"/>
      <c r="D4" s="6" t="s">
        <v>42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2.75">
      <c r="B5" s="6" t="s">
        <v>5</v>
      </c>
      <c r="C5" s="13"/>
      <c r="D5" s="14" t="s">
        <v>6</v>
      </c>
      <c r="E5" s="8">
        <v>1999</v>
      </c>
      <c r="F5" s="8">
        <v>1998</v>
      </c>
      <c r="G5" s="8">
        <v>1997</v>
      </c>
      <c r="H5" s="8">
        <v>1996</v>
      </c>
      <c r="I5" s="8">
        <v>1995</v>
      </c>
      <c r="J5" s="8">
        <v>1994</v>
      </c>
      <c r="K5" s="8">
        <v>1993</v>
      </c>
      <c r="L5" s="8">
        <v>1992</v>
      </c>
      <c r="M5" s="8">
        <v>1991</v>
      </c>
      <c r="N5" s="8">
        <v>1990</v>
      </c>
    </row>
    <row r="6" spans="2:14" ht="12.75">
      <c r="B6" s="4"/>
      <c r="C6" s="4"/>
      <c r="D6" s="12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2.75">
      <c r="B7" s="5" t="s">
        <v>7</v>
      </c>
      <c r="C7" s="1"/>
      <c r="D7" s="1">
        <f>SUM(E7:N7)</f>
        <v>48929</v>
      </c>
      <c r="E7" s="2">
        <f aca="true" t="shared" si="0" ref="E7:N7">(E14+E15)</f>
        <v>5590</v>
      </c>
      <c r="F7" s="2">
        <f t="shared" si="0"/>
        <v>7051</v>
      </c>
      <c r="G7" s="2">
        <f t="shared" si="0"/>
        <v>4903</v>
      </c>
      <c r="H7" s="2">
        <f t="shared" si="0"/>
        <v>2514</v>
      </c>
      <c r="I7" s="2">
        <f t="shared" si="0"/>
        <v>3382</v>
      </c>
      <c r="J7" s="2">
        <f t="shared" si="0"/>
        <v>3953</v>
      </c>
      <c r="K7" s="2">
        <f t="shared" si="0"/>
        <v>4569</v>
      </c>
      <c r="L7" s="2">
        <f t="shared" si="0"/>
        <v>4347</v>
      </c>
      <c r="M7" s="2">
        <f t="shared" si="0"/>
        <v>4249</v>
      </c>
      <c r="N7" s="2">
        <f t="shared" si="0"/>
        <v>8371</v>
      </c>
    </row>
    <row r="8" spans="2:14" ht="12.75">
      <c r="B8" s="5"/>
      <c r="C8" s="1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2.75">
      <c r="B9" s="3" t="s">
        <v>1</v>
      </c>
      <c r="C9" s="1"/>
      <c r="D9" s="1">
        <v>31838</v>
      </c>
      <c r="E9" s="9">
        <f aca="true" t="shared" si="1" ref="E9:N9">(E19+E20+E28+E29)</f>
        <v>3793</v>
      </c>
      <c r="F9" s="9">
        <f t="shared" si="1"/>
        <v>4875</v>
      </c>
      <c r="G9" s="9">
        <f t="shared" si="1"/>
        <v>3389</v>
      </c>
      <c r="H9" s="9">
        <f t="shared" si="1"/>
        <v>1621</v>
      </c>
      <c r="I9" s="9">
        <f t="shared" si="1"/>
        <v>2153</v>
      </c>
      <c r="J9" s="9">
        <f t="shared" si="1"/>
        <v>2262</v>
      </c>
      <c r="K9" s="9">
        <f t="shared" si="1"/>
        <v>2835</v>
      </c>
      <c r="L9" s="9">
        <f t="shared" si="1"/>
        <v>2606</v>
      </c>
      <c r="M9" s="9">
        <f t="shared" si="1"/>
        <v>2249</v>
      </c>
      <c r="N9" s="9">
        <f t="shared" si="1"/>
        <v>6055</v>
      </c>
    </row>
    <row r="10" spans="2:14" ht="12.75">
      <c r="B10" s="3" t="s">
        <v>2</v>
      </c>
      <c r="C10" s="1"/>
      <c r="D10" s="1">
        <v>12086</v>
      </c>
      <c r="E10" s="9">
        <f aca="true" t="shared" si="2" ref="E10:N10">(E21+E22+E23+E27+E32+E33+E34+E43+E45)</f>
        <v>1230</v>
      </c>
      <c r="F10" s="9">
        <f t="shared" si="2"/>
        <v>1487</v>
      </c>
      <c r="G10" s="9">
        <f t="shared" si="2"/>
        <v>1203</v>
      </c>
      <c r="H10" s="9">
        <f t="shared" si="2"/>
        <v>644</v>
      </c>
      <c r="I10" s="9">
        <f t="shared" si="2"/>
        <v>867</v>
      </c>
      <c r="J10" s="9">
        <f t="shared" si="2"/>
        <v>1166</v>
      </c>
      <c r="K10" s="9">
        <f t="shared" si="2"/>
        <v>1314</v>
      </c>
      <c r="L10" s="9">
        <f t="shared" si="2"/>
        <v>1270</v>
      </c>
      <c r="M10" s="9">
        <f t="shared" si="2"/>
        <v>1178</v>
      </c>
      <c r="N10" s="9">
        <f t="shared" si="2"/>
        <v>1727</v>
      </c>
    </row>
    <row r="11" spans="2:14" ht="12.75">
      <c r="B11" s="3" t="s">
        <v>0</v>
      </c>
      <c r="C11" s="1"/>
      <c r="D11" s="1">
        <v>790</v>
      </c>
      <c r="E11" s="9">
        <f aca="true" t="shared" si="3" ref="E11:N11">(E24)</f>
        <v>145</v>
      </c>
      <c r="F11" s="9">
        <f t="shared" si="3"/>
        <v>0</v>
      </c>
      <c r="G11" s="9">
        <f t="shared" si="3"/>
        <v>5</v>
      </c>
      <c r="H11" s="9">
        <f t="shared" si="3"/>
        <v>37</v>
      </c>
      <c r="I11" s="9">
        <f t="shared" si="3"/>
        <v>127</v>
      </c>
      <c r="J11" s="9">
        <f t="shared" si="3"/>
        <v>0</v>
      </c>
      <c r="K11" s="9">
        <f t="shared" si="3"/>
        <v>109</v>
      </c>
      <c r="L11" s="9">
        <f t="shared" si="3"/>
        <v>0</v>
      </c>
      <c r="M11" s="9">
        <f t="shared" si="3"/>
        <v>286</v>
      </c>
      <c r="N11" s="9">
        <f t="shared" si="3"/>
        <v>81</v>
      </c>
    </row>
    <row r="12" spans="2:14" ht="12.75">
      <c r="B12" s="3" t="s">
        <v>8</v>
      </c>
      <c r="C12" s="1"/>
      <c r="D12" s="1">
        <v>4215</v>
      </c>
      <c r="E12" s="9">
        <f aca="true" t="shared" si="4" ref="E12:N12">(E37+E38+E39+E42+E44+E46+E49+E50+E51+E52)</f>
        <v>422</v>
      </c>
      <c r="F12" s="9">
        <f t="shared" si="4"/>
        <v>689</v>
      </c>
      <c r="G12" s="9">
        <f t="shared" si="4"/>
        <v>306</v>
      </c>
      <c r="H12" s="9">
        <f t="shared" si="4"/>
        <v>212</v>
      </c>
      <c r="I12" s="9">
        <f t="shared" si="4"/>
        <v>235</v>
      </c>
      <c r="J12" s="9">
        <f t="shared" si="4"/>
        <v>525</v>
      </c>
      <c r="K12" s="9">
        <f t="shared" si="4"/>
        <v>311</v>
      </c>
      <c r="L12" s="9">
        <f t="shared" si="4"/>
        <v>471</v>
      </c>
      <c r="M12" s="9">
        <f t="shared" si="4"/>
        <v>536</v>
      </c>
      <c r="N12" s="9">
        <f t="shared" si="4"/>
        <v>508</v>
      </c>
    </row>
    <row r="13" spans="2:14" ht="12.75">
      <c r="B13" s="5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2.75">
      <c r="B14" s="3" t="s">
        <v>3</v>
      </c>
      <c r="C14" s="1"/>
      <c r="D14" s="1">
        <v>44696</v>
      </c>
      <c r="E14" s="2">
        <f aca="true" t="shared" si="5" ref="E14:N14">(E19+E20+E21+E22+E23+E24+E27+E28+E29+E32+E33+E37+E39+E43+E45+E50+E51)</f>
        <v>5351</v>
      </c>
      <c r="F14" s="2">
        <f t="shared" si="5"/>
        <v>6574</v>
      </c>
      <c r="G14" s="2">
        <f t="shared" si="5"/>
        <v>4656</v>
      </c>
      <c r="H14" s="2">
        <f t="shared" si="5"/>
        <v>2353</v>
      </c>
      <c r="I14" s="2">
        <f t="shared" si="5"/>
        <v>3269</v>
      </c>
      <c r="J14" s="2">
        <f t="shared" si="5"/>
        <v>3743</v>
      </c>
      <c r="K14" s="2">
        <f t="shared" si="5"/>
        <v>4394</v>
      </c>
      <c r="L14" s="2">
        <f t="shared" si="5"/>
        <v>3899</v>
      </c>
      <c r="M14" s="2">
        <f t="shared" si="5"/>
        <v>3742</v>
      </c>
      <c r="N14" s="2">
        <f t="shared" si="5"/>
        <v>7889</v>
      </c>
    </row>
    <row r="15" spans="2:14" ht="12.75">
      <c r="B15" s="3" t="s">
        <v>4</v>
      </c>
      <c r="C15" s="1"/>
      <c r="D15" s="1">
        <v>4233</v>
      </c>
      <c r="E15" s="2">
        <f aca="true" t="shared" si="6" ref="E15:N15">(E34+E38+E42+E44+E46+E49+E52)</f>
        <v>239</v>
      </c>
      <c r="F15" s="2">
        <f t="shared" si="6"/>
        <v>477</v>
      </c>
      <c r="G15" s="2">
        <f t="shared" si="6"/>
        <v>247</v>
      </c>
      <c r="H15" s="2">
        <f t="shared" si="6"/>
        <v>161</v>
      </c>
      <c r="I15" s="2">
        <f t="shared" si="6"/>
        <v>113</v>
      </c>
      <c r="J15" s="2">
        <f t="shared" si="6"/>
        <v>210</v>
      </c>
      <c r="K15" s="2">
        <f t="shared" si="6"/>
        <v>175</v>
      </c>
      <c r="L15" s="2">
        <f t="shared" si="6"/>
        <v>448</v>
      </c>
      <c r="M15" s="2">
        <f t="shared" si="6"/>
        <v>507</v>
      </c>
      <c r="N15" s="2">
        <f t="shared" si="6"/>
        <v>482</v>
      </c>
    </row>
    <row r="16" spans="2:14" ht="12.75">
      <c r="B16" s="3"/>
      <c r="C16" s="1"/>
      <c r="D16" s="1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5"/>
      <c r="C17" s="1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5" t="s">
        <v>9</v>
      </c>
      <c r="C18" s="1"/>
      <c r="D18" s="1">
        <v>23092</v>
      </c>
      <c r="E18" s="10">
        <v>3100</v>
      </c>
      <c r="F18" s="10">
        <v>2956</v>
      </c>
      <c r="G18" s="10">
        <v>2045</v>
      </c>
      <c r="H18" s="10">
        <v>1397</v>
      </c>
      <c r="I18" s="10">
        <v>1539</v>
      </c>
      <c r="J18" s="10">
        <v>1804</v>
      </c>
      <c r="K18" s="10">
        <v>2349</v>
      </c>
      <c r="L18" s="10">
        <v>2122</v>
      </c>
      <c r="M18" s="10">
        <v>1751</v>
      </c>
      <c r="N18" s="10">
        <v>4029</v>
      </c>
    </row>
    <row r="19" spans="2:14" ht="12.75">
      <c r="B19" s="5" t="s">
        <v>10</v>
      </c>
      <c r="C19" s="1"/>
      <c r="D19" s="1">
        <v>7681</v>
      </c>
      <c r="E19" s="10">
        <v>906</v>
      </c>
      <c r="F19" s="10">
        <v>1964</v>
      </c>
      <c r="G19" s="10">
        <v>513</v>
      </c>
      <c r="H19" s="10">
        <v>654</v>
      </c>
      <c r="I19" s="10">
        <v>776</v>
      </c>
      <c r="J19" s="10">
        <v>344</v>
      </c>
      <c r="K19" s="10">
        <v>421</v>
      </c>
      <c r="L19" s="10">
        <v>180</v>
      </c>
      <c r="M19" s="10">
        <v>172</v>
      </c>
      <c r="N19" s="10">
        <v>1751</v>
      </c>
    </row>
    <row r="20" spans="2:14" ht="12.75">
      <c r="B20" s="5" t="s">
        <v>11</v>
      </c>
      <c r="C20" s="1"/>
      <c r="D20" s="1">
        <v>8993</v>
      </c>
      <c r="E20" s="10">
        <v>1445</v>
      </c>
      <c r="F20" s="10">
        <v>390</v>
      </c>
      <c r="G20" s="10">
        <v>942</v>
      </c>
      <c r="H20" s="10">
        <v>431</v>
      </c>
      <c r="I20" s="10">
        <v>418</v>
      </c>
      <c r="J20" s="10">
        <v>862</v>
      </c>
      <c r="K20" s="10">
        <v>1296</v>
      </c>
      <c r="L20" s="10">
        <v>1440</v>
      </c>
      <c r="M20" s="10">
        <v>527</v>
      </c>
      <c r="N20" s="10">
        <v>1242</v>
      </c>
    </row>
    <row r="21" spans="2:14" ht="12.75">
      <c r="B21" s="5" t="s">
        <v>12</v>
      </c>
      <c r="C21" s="1"/>
      <c r="D21" s="1">
        <v>339</v>
      </c>
      <c r="E21" s="10">
        <v>38</v>
      </c>
      <c r="F21" s="10">
        <v>42</v>
      </c>
      <c r="G21" s="10">
        <v>24</v>
      </c>
      <c r="H21" s="10">
        <v>7</v>
      </c>
      <c r="I21" s="10">
        <v>28</v>
      </c>
      <c r="J21" s="10">
        <v>71</v>
      </c>
      <c r="K21" s="10">
        <v>50</v>
      </c>
      <c r="L21" s="10">
        <v>0</v>
      </c>
      <c r="M21" s="10">
        <v>79</v>
      </c>
      <c r="N21" s="10">
        <v>0</v>
      </c>
    </row>
    <row r="22" spans="2:14" ht="12.75">
      <c r="B22" s="5" t="s">
        <v>13</v>
      </c>
      <c r="C22" s="1"/>
      <c r="D22" s="1">
        <v>2465</v>
      </c>
      <c r="E22" s="10">
        <v>274</v>
      </c>
      <c r="F22" s="10">
        <v>3</v>
      </c>
      <c r="G22" s="10">
        <v>63</v>
      </c>
      <c r="H22" s="10">
        <v>228</v>
      </c>
      <c r="I22" s="10">
        <v>60</v>
      </c>
      <c r="J22" s="10">
        <v>190</v>
      </c>
      <c r="K22" s="10">
        <v>234</v>
      </c>
      <c r="L22" s="10">
        <v>440</v>
      </c>
      <c r="M22" s="10">
        <v>291</v>
      </c>
      <c r="N22" s="10">
        <v>682</v>
      </c>
    </row>
    <row r="23" spans="2:14" ht="12.75">
      <c r="B23" s="5" t="s">
        <v>14</v>
      </c>
      <c r="C23" s="1"/>
      <c r="D23" s="1">
        <v>2824</v>
      </c>
      <c r="E23" s="10">
        <v>292</v>
      </c>
      <c r="F23" s="10">
        <v>557</v>
      </c>
      <c r="G23" s="10">
        <v>498</v>
      </c>
      <c r="H23" s="10">
        <v>40</v>
      </c>
      <c r="I23" s="10">
        <v>130</v>
      </c>
      <c r="J23" s="10">
        <v>337</v>
      </c>
      <c r="K23" s="10">
        <v>239</v>
      </c>
      <c r="L23" s="10">
        <v>62</v>
      </c>
      <c r="M23" s="10">
        <v>396</v>
      </c>
      <c r="N23" s="10">
        <v>273</v>
      </c>
    </row>
    <row r="24" spans="2:14" ht="12.75">
      <c r="B24" s="5" t="s">
        <v>15</v>
      </c>
      <c r="C24" s="1"/>
      <c r="D24" s="1">
        <v>790</v>
      </c>
      <c r="E24" s="10">
        <v>145</v>
      </c>
      <c r="F24" s="10">
        <v>0</v>
      </c>
      <c r="G24" s="10">
        <v>5</v>
      </c>
      <c r="H24" s="10">
        <v>37</v>
      </c>
      <c r="I24" s="10">
        <v>127</v>
      </c>
      <c r="J24" s="10">
        <v>0</v>
      </c>
      <c r="K24" s="10">
        <v>109</v>
      </c>
      <c r="L24" s="10">
        <v>0</v>
      </c>
      <c r="M24" s="10">
        <v>286</v>
      </c>
      <c r="N24" s="10">
        <v>81</v>
      </c>
    </row>
    <row r="25" spans="2:14" ht="12.75">
      <c r="B25" s="5"/>
      <c r="C25" s="12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2.75">
      <c r="B26" s="5" t="s">
        <v>16</v>
      </c>
      <c r="C26" s="1"/>
      <c r="D26" s="1">
        <v>18072</v>
      </c>
      <c r="E26" s="10">
        <v>1958</v>
      </c>
      <c r="F26" s="10">
        <v>2662</v>
      </c>
      <c r="G26" s="10">
        <v>2294</v>
      </c>
      <c r="H26" s="10">
        <v>714</v>
      </c>
      <c r="I26" s="10">
        <v>1144</v>
      </c>
      <c r="J26" s="10">
        <v>1346</v>
      </c>
      <c r="K26" s="10">
        <v>1630</v>
      </c>
      <c r="L26" s="10">
        <v>1130</v>
      </c>
      <c r="M26" s="10">
        <v>1675</v>
      </c>
      <c r="N26" s="10">
        <v>3519</v>
      </c>
    </row>
    <row r="27" spans="2:14" ht="12.75">
      <c r="B27" s="5" t="s">
        <v>17</v>
      </c>
      <c r="C27" s="1"/>
      <c r="D27" s="1">
        <v>2908</v>
      </c>
      <c r="E27" s="10">
        <v>516</v>
      </c>
      <c r="F27" s="10">
        <v>141</v>
      </c>
      <c r="G27" s="10">
        <v>360</v>
      </c>
      <c r="H27" s="10">
        <v>178</v>
      </c>
      <c r="I27" s="10">
        <v>185</v>
      </c>
      <c r="J27" s="10">
        <v>290</v>
      </c>
      <c r="K27" s="10">
        <v>512</v>
      </c>
      <c r="L27" s="10">
        <v>144</v>
      </c>
      <c r="M27" s="10">
        <v>125</v>
      </c>
      <c r="N27" s="10">
        <v>457</v>
      </c>
    </row>
    <row r="28" spans="2:14" ht="12.75">
      <c r="B28" s="5" t="s">
        <v>18</v>
      </c>
      <c r="C28" s="1"/>
      <c r="D28" s="1">
        <v>10619</v>
      </c>
      <c r="E28" s="10">
        <v>786</v>
      </c>
      <c r="F28" s="10">
        <v>1767</v>
      </c>
      <c r="G28" s="10">
        <v>1349</v>
      </c>
      <c r="H28" s="10">
        <v>446</v>
      </c>
      <c r="I28" s="10">
        <v>849</v>
      </c>
      <c r="J28" s="10">
        <v>614</v>
      </c>
      <c r="K28" s="10">
        <v>434</v>
      </c>
      <c r="L28" s="10">
        <v>596</v>
      </c>
      <c r="M28" s="10">
        <v>1195</v>
      </c>
      <c r="N28" s="10">
        <v>2583</v>
      </c>
    </row>
    <row r="29" spans="2:14" ht="12.75">
      <c r="B29" s="5" t="s">
        <v>19</v>
      </c>
      <c r="C29" s="1"/>
      <c r="D29" s="1">
        <v>4545</v>
      </c>
      <c r="E29" s="10">
        <v>656</v>
      </c>
      <c r="F29" s="10">
        <v>754</v>
      </c>
      <c r="G29" s="10">
        <v>585</v>
      </c>
      <c r="H29" s="10">
        <v>90</v>
      </c>
      <c r="I29" s="10">
        <v>110</v>
      </c>
      <c r="J29" s="10">
        <v>442</v>
      </c>
      <c r="K29" s="10">
        <v>684</v>
      </c>
      <c r="L29" s="10">
        <v>390</v>
      </c>
      <c r="M29" s="10">
        <v>355</v>
      </c>
      <c r="N29" s="10">
        <v>479</v>
      </c>
    </row>
    <row r="30" spans="2:14" ht="12.75">
      <c r="B30" s="5"/>
      <c r="C30" s="1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2.75">
      <c r="B31" s="5" t="s">
        <v>20</v>
      </c>
      <c r="C31" s="1"/>
      <c r="D31" s="1">
        <v>1974</v>
      </c>
      <c r="E31" s="10">
        <v>37</v>
      </c>
      <c r="F31" s="10">
        <v>206</v>
      </c>
      <c r="G31" s="10">
        <v>130</v>
      </c>
      <c r="H31" s="10">
        <v>62</v>
      </c>
      <c r="I31" s="10">
        <v>454</v>
      </c>
      <c r="J31" s="10">
        <v>100</v>
      </c>
      <c r="K31" s="10">
        <v>180</v>
      </c>
      <c r="L31" s="10">
        <v>293</v>
      </c>
      <c r="M31" s="10">
        <v>237</v>
      </c>
      <c r="N31" s="10">
        <v>275</v>
      </c>
    </row>
    <row r="32" spans="2:14" ht="12.75">
      <c r="B32" s="5" t="s">
        <v>21</v>
      </c>
      <c r="C32" s="1"/>
      <c r="D32" s="1">
        <v>826</v>
      </c>
      <c r="E32" s="10">
        <v>31</v>
      </c>
      <c r="F32" s="10">
        <v>60</v>
      </c>
      <c r="G32" s="10">
        <v>16</v>
      </c>
      <c r="H32" s="10">
        <v>6</v>
      </c>
      <c r="I32" s="10">
        <v>446</v>
      </c>
      <c r="J32" s="10">
        <v>24</v>
      </c>
      <c r="K32" s="10">
        <v>180</v>
      </c>
      <c r="L32" s="10">
        <v>4</v>
      </c>
      <c r="M32" s="10">
        <v>33</v>
      </c>
      <c r="N32" s="10">
        <v>26</v>
      </c>
    </row>
    <row r="33" spans="2:14" ht="12.75">
      <c r="B33" s="5" t="s">
        <v>22</v>
      </c>
      <c r="C33" s="1"/>
      <c r="D33" s="1">
        <v>352</v>
      </c>
      <c r="E33" s="10">
        <v>0</v>
      </c>
      <c r="F33" s="10">
        <v>0</v>
      </c>
      <c r="G33" s="10">
        <v>108</v>
      </c>
      <c r="H33" s="10">
        <v>54</v>
      </c>
      <c r="I33" s="10">
        <v>0</v>
      </c>
      <c r="J33" s="10">
        <v>14</v>
      </c>
      <c r="K33" s="10">
        <v>0</v>
      </c>
      <c r="L33" s="10">
        <v>122</v>
      </c>
      <c r="M33" s="10">
        <v>0</v>
      </c>
      <c r="N33" s="10">
        <v>54</v>
      </c>
    </row>
    <row r="34" spans="2:14" ht="12.75">
      <c r="B34" s="5" t="s">
        <v>23</v>
      </c>
      <c r="C34" s="1"/>
      <c r="D34" s="1">
        <v>796</v>
      </c>
      <c r="E34" s="10">
        <v>6</v>
      </c>
      <c r="F34" s="10">
        <v>146</v>
      </c>
      <c r="G34" s="10">
        <v>6</v>
      </c>
      <c r="H34" s="10">
        <v>2</v>
      </c>
      <c r="I34" s="10">
        <v>8</v>
      </c>
      <c r="J34" s="10">
        <v>62</v>
      </c>
      <c r="K34" s="10">
        <v>0</v>
      </c>
      <c r="L34" s="10">
        <v>167</v>
      </c>
      <c r="M34" s="10">
        <v>204</v>
      </c>
      <c r="N34" s="10">
        <v>195</v>
      </c>
    </row>
    <row r="35" spans="2:14" ht="12.75">
      <c r="B35" s="5"/>
      <c r="C35" s="1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2.75">
      <c r="B36" s="5" t="s">
        <v>24</v>
      </c>
      <c r="C36" s="1"/>
      <c r="D36" s="1">
        <v>907</v>
      </c>
      <c r="E36" s="10">
        <v>55</v>
      </c>
      <c r="F36" s="10">
        <v>42</v>
      </c>
      <c r="G36" s="10">
        <v>51</v>
      </c>
      <c r="H36" s="10">
        <v>38</v>
      </c>
      <c r="I36" s="10">
        <v>78</v>
      </c>
      <c r="J36" s="10">
        <v>126</v>
      </c>
      <c r="K36" s="10">
        <v>105</v>
      </c>
      <c r="L36" s="10">
        <v>146</v>
      </c>
      <c r="M36" s="10">
        <v>92</v>
      </c>
      <c r="N36" s="10">
        <v>174</v>
      </c>
    </row>
    <row r="37" spans="2:14" ht="12.75">
      <c r="B37" s="5" t="s">
        <v>25</v>
      </c>
      <c r="C37" s="1"/>
      <c r="D37" s="1">
        <v>336</v>
      </c>
      <c r="E37" s="10">
        <v>7</v>
      </c>
      <c r="F37" s="10">
        <v>2</v>
      </c>
      <c r="G37" s="10">
        <v>13</v>
      </c>
      <c r="H37" s="10">
        <v>2</v>
      </c>
      <c r="I37" s="10">
        <v>4</v>
      </c>
      <c r="J37" s="10">
        <v>40</v>
      </c>
      <c r="K37" s="10">
        <v>56</v>
      </c>
      <c r="L37" s="10">
        <v>102</v>
      </c>
      <c r="M37" s="10">
        <v>58</v>
      </c>
      <c r="N37" s="10">
        <v>52</v>
      </c>
    </row>
    <row r="38" spans="2:14" ht="12.75">
      <c r="B38" s="5" t="s">
        <v>26</v>
      </c>
      <c r="C38" s="1"/>
      <c r="D38" s="1">
        <v>129</v>
      </c>
      <c r="E38" s="10">
        <v>0</v>
      </c>
      <c r="F38" s="10">
        <v>2</v>
      </c>
      <c r="G38" s="10">
        <v>26</v>
      </c>
      <c r="H38" s="10">
        <v>0</v>
      </c>
      <c r="I38" s="10">
        <v>0</v>
      </c>
      <c r="J38" s="10">
        <v>0</v>
      </c>
      <c r="K38" s="10">
        <v>25</v>
      </c>
      <c r="L38" s="10">
        <v>0</v>
      </c>
      <c r="M38" s="10">
        <v>0</v>
      </c>
      <c r="N38" s="10">
        <v>76</v>
      </c>
    </row>
    <row r="39" spans="2:14" ht="12.75">
      <c r="B39" s="5" t="s">
        <v>27</v>
      </c>
      <c r="C39" s="1"/>
      <c r="D39" s="1">
        <v>442</v>
      </c>
      <c r="E39" s="10">
        <v>48</v>
      </c>
      <c r="F39" s="10">
        <v>38</v>
      </c>
      <c r="G39" s="10">
        <v>12</v>
      </c>
      <c r="H39" s="10">
        <v>36</v>
      </c>
      <c r="I39" s="10">
        <v>74</v>
      </c>
      <c r="J39" s="10">
        <v>86</v>
      </c>
      <c r="K39" s="10">
        <v>24</v>
      </c>
      <c r="L39" s="10">
        <v>44</v>
      </c>
      <c r="M39" s="10">
        <v>34</v>
      </c>
      <c r="N39" s="10">
        <v>46</v>
      </c>
    </row>
    <row r="40" spans="2:14" ht="12.75">
      <c r="B40" s="5"/>
      <c r="C40" s="1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2.75">
      <c r="B41" s="5" t="s">
        <v>28</v>
      </c>
      <c r="C41" s="1"/>
      <c r="D41" s="1">
        <v>2314</v>
      </c>
      <c r="E41" s="10">
        <v>91</v>
      </c>
      <c r="F41" s="10">
        <v>726</v>
      </c>
      <c r="G41" s="10">
        <v>214</v>
      </c>
      <c r="H41" s="10">
        <v>179</v>
      </c>
      <c r="I41" s="10">
        <v>19</v>
      </c>
      <c r="J41" s="10">
        <v>182</v>
      </c>
      <c r="K41" s="10">
        <v>135</v>
      </c>
      <c r="L41" s="10">
        <v>511</v>
      </c>
      <c r="M41" s="10">
        <v>140</v>
      </c>
      <c r="N41" s="10">
        <v>117</v>
      </c>
    </row>
    <row r="42" spans="2:14" ht="12.75">
      <c r="B42" s="5" t="s">
        <v>29</v>
      </c>
      <c r="C42" s="1"/>
      <c r="D42" s="1">
        <v>143</v>
      </c>
      <c r="E42" s="10">
        <v>18</v>
      </c>
      <c r="F42" s="10">
        <v>18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40</v>
      </c>
      <c r="M42" s="10">
        <v>28</v>
      </c>
      <c r="N42" s="10">
        <v>39</v>
      </c>
    </row>
    <row r="43" spans="2:14" ht="12.75">
      <c r="B43" s="5" t="s">
        <v>30</v>
      </c>
      <c r="C43" s="1"/>
      <c r="D43" s="1">
        <v>1432</v>
      </c>
      <c r="E43" s="10">
        <v>53</v>
      </c>
      <c r="F43" s="10">
        <v>514</v>
      </c>
      <c r="G43" s="10">
        <v>116</v>
      </c>
      <c r="H43" s="10">
        <v>107</v>
      </c>
      <c r="I43" s="10">
        <v>2</v>
      </c>
      <c r="J43" s="10">
        <v>162</v>
      </c>
      <c r="K43" s="10">
        <v>91</v>
      </c>
      <c r="L43" s="10">
        <v>307</v>
      </c>
      <c r="M43" s="10">
        <v>42</v>
      </c>
      <c r="N43" s="10">
        <v>38</v>
      </c>
    </row>
    <row r="44" spans="2:14" ht="12.75">
      <c r="B44" s="5" t="s">
        <v>31</v>
      </c>
      <c r="C44" s="1"/>
      <c r="D44" s="1">
        <v>261</v>
      </c>
      <c r="E44" s="10">
        <v>0</v>
      </c>
      <c r="F44" s="10">
        <v>132</v>
      </c>
      <c r="G44" s="10">
        <v>0</v>
      </c>
      <c r="H44" s="10">
        <v>8</v>
      </c>
      <c r="I44" s="10">
        <v>0</v>
      </c>
      <c r="J44" s="10">
        <v>0</v>
      </c>
      <c r="K44" s="10">
        <v>33</v>
      </c>
      <c r="L44" s="10">
        <v>0</v>
      </c>
      <c r="M44" s="10">
        <v>54</v>
      </c>
      <c r="N44" s="10">
        <v>34</v>
      </c>
    </row>
    <row r="45" spans="2:14" ht="12.75">
      <c r="B45" s="5" t="s">
        <v>32</v>
      </c>
      <c r="C45" s="1"/>
      <c r="D45" s="1">
        <v>144</v>
      </c>
      <c r="E45" s="10">
        <v>20</v>
      </c>
      <c r="F45" s="10">
        <v>24</v>
      </c>
      <c r="G45" s="10">
        <v>12</v>
      </c>
      <c r="H45" s="10">
        <v>22</v>
      </c>
      <c r="I45" s="10">
        <v>8</v>
      </c>
      <c r="J45" s="10">
        <v>16</v>
      </c>
      <c r="K45" s="10">
        <v>8</v>
      </c>
      <c r="L45" s="10">
        <v>24</v>
      </c>
      <c r="M45" s="10">
        <v>8</v>
      </c>
      <c r="N45" s="10">
        <v>2</v>
      </c>
    </row>
    <row r="46" spans="2:14" ht="12.75">
      <c r="B46" s="5" t="s">
        <v>33</v>
      </c>
      <c r="C46" s="1"/>
      <c r="D46" s="1">
        <v>334</v>
      </c>
      <c r="E46" s="10">
        <v>0</v>
      </c>
      <c r="F46" s="10">
        <v>38</v>
      </c>
      <c r="G46" s="10">
        <v>86</v>
      </c>
      <c r="H46" s="10">
        <v>42</v>
      </c>
      <c r="I46" s="10">
        <v>9</v>
      </c>
      <c r="J46" s="10">
        <v>4</v>
      </c>
      <c r="K46" s="10">
        <v>3</v>
      </c>
      <c r="L46" s="10">
        <v>140</v>
      </c>
      <c r="M46" s="10">
        <v>8</v>
      </c>
      <c r="N46" s="10">
        <v>4</v>
      </c>
    </row>
    <row r="47" spans="2:14" ht="12.75">
      <c r="B47" s="5"/>
      <c r="C47" s="1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2.75">
      <c r="B48" s="5" t="s">
        <v>34</v>
      </c>
      <c r="C48" s="1"/>
      <c r="D48" s="1">
        <v>2570</v>
      </c>
      <c r="E48" s="10">
        <v>349</v>
      </c>
      <c r="F48" s="10">
        <v>459</v>
      </c>
      <c r="G48" s="10">
        <v>169</v>
      </c>
      <c r="H48" s="10">
        <v>124</v>
      </c>
      <c r="I48" s="10">
        <v>148</v>
      </c>
      <c r="J48" s="10">
        <v>395</v>
      </c>
      <c r="K48" s="10">
        <v>170</v>
      </c>
      <c r="L48" s="10">
        <v>145</v>
      </c>
      <c r="M48" s="10">
        <v>354</v>
      </c>
      <c r="N48" s="10">
        <v>257</v>
      </c>
    </row>
    <row r="49" spans="2:14" ht="12.75">
      <c r="B49" s="5" t="s">
        <v>35</v>
      </c>
      <c r="C49" s="1"/>
      <c r="D49" s="1">
        <v>194</v>
      </c>
      <c r="E49" s="10">
        <v>0</v>
      </c>
      <c r="F49" s="10">
        <v>24</v>
      </c>
      <c r="G49" s="10">
        <v>0</v>
      </c>
      <c r="H49" s="10">
        <v>32</v>
      </c>
      <c r="I49" s="10">
        <v>0</v>
      </c>
      <c r="J49" s="10">
        <v>12</v>
      </c>
      <c r="K49" s="10">
        <v>32</v>
      </c>
      <c r="L49" s="10">
        <v>0</v>
      </c>
      <c r="M49" s="10">
        <v>62</v>
      </c>
      <c r="N49" s="10">
        <v>32</v>
      </c>
    </row>
    <row r="50" spans="2:14" ht="12.75">
      <c r="B50" s="5" t="s">
        <v>36</v>
      </c>
      <c r="C50" s="1"/>
      <c r="D50" s="1">
        <v>167</v>
      </c>
      <c r="E50" s="10">
        <v>0</v>
      </c>
      <c r="F50" s="10">
        <v>43</v>
      </c>
      <c r="G50" s="10">
        <v>0</v>
      </c>
      <c r="H50" s="10">
        <v>4</v>
      </c>
      <c r="I50" s="10">
        <v>8</v>
      </c>
      <c r="J50" s="10">
        <v>20</v>
      </c>
      <c r="K50" s="10">
        <v>16</v>
      </c>
      <c r="L50" s="10">
        <v>36</v>
      </c>
      <c r="M50" s="10">
        <v>26</v>
      </c>
      <c r="N50" s="10">
        <v>14</v>
      </c>
    </row>
    <row r="51" spans="2:14" ht="12.75">
      <c r="B51" s="5" t="s">
        <v>37</v>
      </c>
      <c r="C51" s="1"/>
      <c r="D51" s="1">
        <v>1007</v>
      </c>
      <c r="E51" s="10">
        <v>134</v>
      </c>
      <c r="F51" s="10">
        <v>275</v>
      </c>
      <c r="G51" s="10">
        <v>40</v>
      </c>
      <c r="H51" s="10">
        <v>11</v>
      </c>
      <c r="I51" s="10">
        <v>44</v>
      </c>
      <c r="J51" s="10">
        <v>231</v>
      </c>
      <c r="K51" s="10">
        <v>40</v>
      </c>
      <c r="L51" s="10">
        <v>8</v>
      </c>
      <c r="M51" s="10">
        <v>115</v>
      </c>
      <c r="N51" s="10">
        <v>109</v>
      </c>
    </row>
    <row r="52" spans="2:14" ht="12.75">
      <c r="B52" s="5" t="s">
        <v>38</v>
      </c>
      <c r="C52" s="1"/>
      <c r="D52" s="1">
        <v>1202</v>
      </c>
      <c r="E52" s="10">
        <v>215</v>
      </c>
      <c r="F52" s="10">
        <v>117</v>
      </c>
      <c r="G52" s="10">
        <v>129</v>
      </c>
      <c r="H52" s="10">
        <v>77</v>
      </c>
      <c r="I52" s="10">
        <v>96</v>
      </c>
      <c r="J52" s="10">
        <v>132</v>
      </c>
      <c r="K52" s="10">
        <v>82</v>
      </c>
      <c r="L52" s="10">
        <v>101</v>
      </c>
      <c r="M52" s="10">
        <v>151</v>
      </c>
      <c r="N52" s="10">
        <v>102</v>
      </c>
    </row>
    <row r="53" spans="2:15" ht="12.75">
      <c r="B53" s="5"/>
      <c r="C53" s="5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/>
    </row>
    <row r="54" spans="2:14" ht="12.75">
      <c r="B54" s="3" t="s">
        <v>39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3" t="s">
        <v>40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2.75">
      <c r="B56" s="11" t="s">
        <v>41</v>
      </c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