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hared Documents/Data Center/AG-Census/Ag Census 2022/Sustainability/Sustainability_2022/Website/"/>
    </mc:Choice>
  </mc:AlternateContent>
  <xr:revisionPtr revIDLastSave="103" documentId="8_{F183B0B7-4D39-48DB-B831-FDB6B2B51266}" xr6:coauthVersionLast="47" xr6:coauthVersionMax="47" xr10:uidLastSave="{1F139094-DAC9-4547-B414-A5C6EDC5A1A0}"/>
  <bookViews>
    <workbookView xWindow="-108" yWindow="-108" windowWidth="23256" windowHeight="12576" xr2:uid="{F955C470-3312-43FD-A2B9-3499F837A8BB}"/>
  </bookViews>
  <sheets>
    <sheet name="Sheet1" sheetId="1" r:id="rId1"/>
  </sheets>
  <definedNames>
    <definedName name="_xlnm.Print_Area" localSheetId="0">Sheet1!$A$1:$S$59</definedName>
    <definedName name="_xlnm.Print_Titles" localSheetId="0">Sheet1!$3:$6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1" l="1"/>
  <c r="M57" i="1" s="1"/>
  <c r="R57" i="1"/>
  <c r="K57" i="1" s="1"/>
  <c r="I57" i="1"/>
  <c r="G57" i="1"/>
  <c r="E57" i="1"/>
  <c r="C57" i="1"/>
  <c r="S56" i="1"/>
  <c r="M56" i="1" s="1"/>
  <c r="R56" i="1"/>
  <c r="K56" i="1" s="1"/>
  <c r="I56" i="1"/>
  <c r="G56" i="1"/>
  <c r="E56" i="1"/>
  <c r="C56" i="1"/>
  <c r="S55" i="1"/>
  <c r="M55" i="1" s="1"/>
  <c r="R55" i="1"/>
  <c r="K55" i="1" s="1"/>
  <c r="I55" i="1"/>
  <c r="G55" i="1"/>
  <c r="E55" i="1"/>
  <c r="C55" i="1"/>
  <c r="S54" i="1"/>
  <c r="M54" i="1" s="1"/>
  <c r="R54" i="1"/>
  <c r="K54" i="1" s="1"/>
  <c r="I54" i="1"/>
  <c r="G54" i="1"/>
  <c r="E54" i="1"/>
  <c r="C54" i="1"/>
  <c r="S53" i="1"/>
  <c r="M53" i="1" s="1"/>
  <c r="R53" i="1"/>
  <c r="K53" i="1" s="1"/>
  <c r="I53" i="1"/>
  <c r="G53" i="1"/>
  <c r="E53" i="1"/>
  <c r="C53" i="1"/>
  <c r="S52" i="1"/>
  <c r="M52" i="1" s="1"/>
  <c r="R52" i="1"/>
  <c r="K52" i="1" s="1"/>
  <c r="I52" i="1"/>
  <c r="G52" i="1"/>
  <c r="E52" i="1"/>
  <c r="C52" i="1"/>
  <c r="S51" i="1"/>
  <c r="M51" i="1" s="1"/>
  <c r="R51" i="1"/>
  <c r="K51" i="1" s="1"/>
  <c r="I51" i="1"/>
  <c r="G51" i="1"/>
  <c r="E51" i="1"/>
  <c r="C51" i="1"/>
  <c r="S50" i="1"/>
  <c r="M50" i="1" s="1"/>
  <c r="R50" i="1"/>
  <c r="K50" i="1" s="1"/>
  <c r="I50" i="1"/>
  <c r="G50" i="1"/>
  <c r="E50" i="1"/>
  <c r="C50" i="1"/>
  <c r="S49" i="1"/>
  <c r="M49" i="1" s="1"/>
  <c r="R49" i="1"/>
  <c r="K49" i="1" s="1"/>
  <c r="I49" i="1"/>
  <c r="G49" i="1"/>
  <c r="E49" i="1"/>
  <c r="C49" i="1"/>
  <c r="S48" i="1"/>
  <c r="M48" i="1" s="1"/>
  <c r="R48" i="1"/>
  <c r="K48" i="1" s="1"/>
  <c r="I48" i="1"/>
  <c r="G48" i="1"/>
  <c r="E48" i="1"/>
  <c r="C48" i="1"/>
  <c r="S47" i="1"/>
  <c r="M47" i="1" s="1"/>
  <c r="R47" i="1"/>
  <c r="K47" i="1" s="1"/>
  <c r="I47" i="1"/>
  <c r="G47" i="1"/>
  <c r="E47" i="1"/>
  <c r="C47" i="1"/>
  <c r="S46" i="1"/>
  <c r="M46" i="1" s="1"/>
  <c r="R46" i="1"/>
  <c r="K46" i="1" s="1"/>
  <c r="I46" i="1"/>
  <c r="G46" i="1"/>
  <c r="E46" i="1"/>
  <c r="C46" i="1"/>
  <c r="S45" i="1"/>
  <c r="M45" i="1" s="1"/>
  <c r="R45" i="1"/>
  <c r="K45" i="1" s="1"/>
  <c r="I45" i="1"/>
  <c r="G45" i="1"/>
  <c r="E45" i="1"/>
  <c r="C45" i="1"/>
  <c r="S44" i="1"/>
  <c r="M44" i="1" s="1"/>
  <c r="R44" i="1"/>
  <c r="K44" i="1" s="1"/>
  <c r="I44" i="1"/>
  <c r="G44" i="1"/>
  <c r="E44" i="1"/>
  <c r="C44" i="1"/>
  <c r="S43" i="1"/>
  <c r="M43" i="1" s="1"/>
  <c r="R43" i="1"/>
  <c r="K43" i="1" s="1"/>
  <c r="I43" i="1"/>
  <c r="G43" i="1"/>
  <c r="E43" i="1"/>
  <c r="C43" i="1"/>
  <c r="S42" i="1"/>
  <c r="M42" i="1" s="1"/>
  <c r="R42" i="1"/>
  <c r="K42" i="1" s="1"/>
  <c r="I42" i="1"/>
  <c r="G42" i="1"/>
  <c r="E42" i="1"/>
  <c r="C42" i="1"/>
  <c r="S41" i="1"/>
  <c r="M41" i="1" s="1"/>
  <c r="R41" i="1"/>
  <c r="K41" i="1" s="1"/>
  <c r="I41" i="1"/>
  <c r="G41" i="1"/>
  <c r="E41" i="1"/>
  <c r="C41" i="1"/>
  <c r="S40" i="1"/>
  <c r="M40" i="1" s="1"/>
  <c r="R40" i="1"/>
  <c r="K40" i="1" s="1"/>
  <c r="I40" i="1"/>
  <c r="G40" i="1"/>
  <c r="E40" i="1"/>
  <c r="C40" i="1"/>
  <c r="S39" i="1"/>
  <c r="M39" i="1" s="1"/>
  <c r="R39" i="1"/>
  <c r="K39" i="1" s="1"/>
  <c r="I39" i="1"/>
  <c r="G39" i="1"/>
  <c r="E39" i="1"/>
  <c r="C39" i="1"/>
  <c r="S38" i="1"/>
  <c r="M38" i="1" s="1"/>
  <c r="R38" i="1"/>
  <c r="K38" i="1" s="1"/>
  <c r="I38" i="1"/>
  <c r="G38" i="1"/>
  <c r="E38" i="1"/>
  <c r="C38" i="1"/>
  <c r="S37" i="1"/>
  <c r="M37" i="1" s="1"/>
  <c r="R37" i="1"/>
  <c r="K37" i="1" s="1"/>
  <c r="I37" i="1"/>
  <c r="G37" i="1"/>
  <c r="E37" i="1"/>
  <c r="C37" i="1"/>
  <c r="S36" i="1"/>
  <c r="M36" i="1" s="1"/>
  <c r="R36" i="1"/>
  <c r="K36" i="1" s="1"/>
  <c r="I36" i="1"/>
  <c r="G36" i="1"/>
  <c r="E36" i="1"/>
  <c r="C36" i="1"/>
  <c r="S35" i="1"/>
  <c r="M35" i="1" s="1"/>
  <c r="R35" i="1"/>
  <c r="K35" i="1" s="1"/>
  <c r="I35" i="1"/>
  <c r="G35" i="1"/>
  <c r="E35" i="1"/>
  <c r="C35" i="1"/>
  <c r="S34" i="1"/>
  <c r="M34" i="1" s="1"/>
  <c r="R34" i="1"/>
  <c r="K34" i="1" s="1"/>
  <c r="I34" i="1"/>
  <c r="G34" i="1"/>
  <c r="E34" i="1"/>
  <c r="C34" i="1"/>
  <c r="S33" i="1"/>
  <c r="M33" i="1" s="1"/>
  <c r="R33" i="1"/>
  <c r="K33" i="1" s="1"/>
  <c r="I33" i="1"/>
  <c r="G33" i="1"/>
  <c r="E33" i="1"/>
  <c r="C33" i="1"/>
  <c r="S32" i="1"/>
  <c r="M32" i="1" s="1"/>
  <c r="R32" i="1"/>
  <c r="K32" i="1" s="1"/>
  <c r="I32" i="1"/>
  <c r="G32" i="1"/>
  <c r="E32" i="1"/>
  <c r="C32" i="1"/>
  <c r="S31" i="1"/>
  <c r="M31" i="1" s="1"/>
  <c r="R31" i="1"/>
  <c r="K31" i="1" s="1"/>
  <c r="I31" i="1"/>
  <c r="G31" i="1"/>
  <c r="E31" i="1"/>
  <c r="C31" i="1"/>
  <c r="S30" i="1"/>
  <c r="M30" i="1" s="1"/>
  <c r="R30" i="1"/>
  <c r="K30" i="1" s="1"/>
  <c r="I30" i="1"/>
  <c r="G30" i="1"/>
  <c r="E30" i="1"/>
  <c r="C30" i="1"/>
  <c r="S29" i="1"/>
  <c r="M29" i="1" s="1"/>
  <c r="R29" i="1"/>
  <c r="K29" i="1" s="1"/>
  <c r="I29" i="1"/>
  <c r="G29" i="1"/>
  <c r="E29" i="1"/>
  <c r="C29" i="1"/>
  <c r="S28" i="1"/>
  <c r="M28" i="1" s="1"/>
  <c r="R28" i="1"/>
  <c r="K28" i="1" s="1"/>
  <c r="I28" i="1"/>
  <c r="G28" i="1"/>
  <c r="E28" i="1"/>
  <c r="C28" i="1"/>
  <c r="S27" i="1"/>
  <c r="M27" i="1" s="1"/>
  <c r="R27" i="1"/>
  <c r="K27" i="1" s="1"/>
  <c r="I27" i="1"/>
  <c r="G27" i="1"/>
  <c r="E27" i="1"/>
  <c r="C27" i="1"/>
  <c r="S26" i="1"/>
  <c r="M26" i="1" s="1"/>
  <c r="R26" i="1"/>
  <c r="K26" i="1" s="1"/>
  <c r="I26" i="1"/>
  <c r="G26" i="1"/>
  <c r="E26" i="1"/>
  <c r="C26" i="1"/>
  <c r="S25" i="1"/>
  <c r="M25" i="1" s="1"/>
  <c r="R25" i="1"/>
  <c r="K25" i="1" s="1"/>
  <c r="I25" i="1"/>
  <c r="G25" i="1"/>
  <c r="E25" i="1"/>
  <c r="C25" i="1"/>
  <c r="S24" i="1"/>
  <c r="M24" i="1" s="1"/>
  <c r="R24" i="1"/>
  <c r="K24" i="1" s="1"/>
  <c r="I24" i="1"/>
  <c r="G24" i="1"/>
  <c r="E24" i="1"/>
  <c r="C24" i="1"/>
  <c r="S23" i="1"/>
  <c r="M23" i="1" s="1"/>
  <c r="R23" i="1"/>
  <c r="K23" i="1" s="1"/>
  <c r="I23" i="1"/>
  <c r="G23" i="1"/>
  <c r="E23" i="1"/>
  <c r="C23" i="1"/>
  <c r="S22" i="1"/>
  <c r="M22" i="1" s="1"/>
  <c r="R22" i="1"/>
  <c r="K22" i="1" s="1"/>
  <c r="I22" i="1"/>
  <c r="G22" i="1"/>
  <c r="E22" i="1"/>
  <c r="C22" i="1"/>
  <c r="S21" i="1"/>
  <c r="M21" i="1" s="1"/>
  <c r="R21" i="1"/>
  <c r="K21" i="1" s="1"/>
  <c r="I21" i="1"/>
  <c r="G21" i="1"/>
  <c r="E21" i="1"/>
  <c r="C21" i="1"/>
  <c r="S20" i="1"/>
  <c r="M20" i="1" s="1"/>
  <c r="R20" i="1"/>
  <c r="K20" i="1" s="1"/>
  <c r="I20" i="1"/>
  <c r="G20" i="1"/>
  <c r="E20" i="1"/>
  <c r="C20" i="1"/>
  <c r="S19" i="1"/>
  <c r="M19" i="1" s="1"/>
  <c r="R19" i="1"/>
  <c r="K19" i="1" s="1"/>
  <c r="I19" i="1"/>
  <c r="G19" i="1"/>
  <c r="E19" i="1"/>
  <c r="C19" i="1"/>
  <c r="S18" i="1"/>
  <c r="M18" i="1" s="1"/>
  <c r="R18" i="1"/>
  <c r="K18" i="1" s="1"/>
  <c r="I18" i="1"/>
  <c r="G18" i="1"/>
  <c r="E18" i="1"/>
  <c r="C18" i="1"/>
  <c r="S17" i="1"/>
  <c r="M17" i="1" s="1"/>
  <c r="R17" i="1"/>
  <c r="K17" i="1" s="1"/>
  <c r="I17" i="1"/>
  <c r="G17" i="1"/>
  <c r="E17" i="1"/>
  <c r="C17" i="1"/>
  <c r="S16" i="1"/>
  <c r="M16" i="1" s="1"/>
  <c r="R16" i="1"/>
  <c r="K16" i="1" s="1"/>
  <c r="I16" i="1"/>
  <c r="G16" i="1"/>
  <c r="E16" i="1"/>
  <c r="C16" i="1"/>
  <c r="S15" i="1"/>
  <c r="M15" i="1" s="1"/>
  <c r="R15" i="1"/>
  <c r="K15" i="1" s="1"/>
  <c r="I15" i="1"/>
  <c r="G15" i="1"/>
  <c r="E15" i="1"/>
  <c r="C15" i="1"/>
  <c r="S14" i="1"/>
  <c r="M14" i="1" s="1"/>
  <c r="R14" i="1"/>
  <c r="K14" i="1" s="1"/>
  <c r="I14" i="1"/>
  <c r="G14" i="1"/>
  <c r="E14" i="1"/>
  <c r="C14" i="1"/>
  <c r="S13" i="1"/>
  <c r="M13" i="1" s="1"/>
  <c r="R13" i="1"/>
  <c r="K13" i="1" s="1"/>
  <c r="I13" i="1"/>
  <c r="G13" i="1"/>
  <c r="E13" i="1"/>
  <c r="C13" i="1"/>
  <c r="S12" i="1"/>
  <c r="M12" i="1" s="1"/>
  <c r="R12" i="1"/>
  <c r="K12" i="1" s="1"/>
  <c r="I12" i="1"/>
  <c r="G12" i="1"/>
  <c r="E12" i="1"/>
  <c r="C12" i="1"/>
  <c r="S11" i="1"/>
  <c r="M11" i="1" s="1"/>
  <c r="R11" i="1"/>
  <c r="K11" i="1" s="1"/>
  <c r="I11" i="1"/>
  <c r="G11" i="1"/>
  <c r="E11" i="1"/>
  <c r="C11" i="1"/>
  <c r="S10" i="1"/>
  <c r="M10" i="1" s="1"/>
  <c r="R10" i="1"/>
  <c r="K10" i="1" s="1"/>
  <c r="I10" i="1"/>
  <c r="G10" i="1"/>
  <c r="E10" i="1"/>
  <c r="C10" i="1"/>
  <c r="S9" i="1"/>
  <c r="M9" i="1" s="1"/>
  <c r="R9" i="1"/>
  <c r="K9" i="1" s="1"/>
  <c r="I9" i="1"/>
  <c r="G9" i="1"/>
  <c r="E9" i="1"/>
  <c r="C9" i="1"/>
  <c r="S8" i="1"/>
  <c r="M8" i="1" s="1"/>
  <c r="R8" i="1"/>
  <c r="K8" i="1" s="1"/>
  <c r="I8" i="1"/>
  <c r="G8" i="1"/>
  <c r="E8" i="1"/>
  <c r="C8" i="1"/>
  <c r="S7" i="1"/>
  <c r="M7" i="1" s="1"/>
  <c r="R7" i="1"/>
  <c r="K7" i="1" s="1"/>
  <c r="I7" i="1"/>
  <c r="G7" i="1"/>
  <c r="E7" i="1"/>
  <c r="C7" i="1"/>
</calcChain>
</file>

<file path=xl/sharedStrings.xml><?xml version="1.0" encoding="utf-8"?>
<sst xmlns="http://schemas.openxmlformats.org/spreadsheetml/2006/main" count="74" uniqueCount="64">
  <si>
    <t>Table 3:  Value of Agricultural Products Sold Directly to Individuals for Human Consumption in The United States, 2022</t>
  </si>
  <si>
    <t>Value of Agricultural Products Sold Directly to Individuals for Human Consumption</t>
  </si>
  <si>
    <t>Total Farm Sales</t>
  </si>
  <si>
    <t>Retail Sales for Human Consumption in $1,000's</t>
  </si>
  <si>
    <t>Farms with Retail Sales to Individuals</t>
  </si>
  <si>
    <t>Average Retail Sales by Farm to Individuals</t>
  </si>
  <si>
    <t>All Sales in $1,000's</t>
  </si>
  <si>
    <t>Total Farms</t>
  </si>
  <si>
    <t>Overall Average Sales per Farm</t>
  </si>
  <si>
    <t>Value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</si>
  <si>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</si>
  <si>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</si>
  <si>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</si>
  <si>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</si>
  <si>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</si>
  <si>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</si>
  <si>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</si>
  <si>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</si>
  <si>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</si>
  <si>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</si>
  <si>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</si>
  <si>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</si>
  <si>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</si>
  <si>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</si>
  <si>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</si>
  <si>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</si>
  <si>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</si>
  <si>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</si>
  <si>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</si>
  <si>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</si>
  <si>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</si>
  <si>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</si>
  <si>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</si>
  <si>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</si>
  <si>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</si>
  <si>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</si>
  <si>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</si>
  <si>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</si>
  <si>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</si>
  <si>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</si>
  <si>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</si>
  <si>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</si>
  <si>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</si>
  <si>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</si>
  <si>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</si>
  <si>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</si>
  <si>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</si>
  <si>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</si>
  <si>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</si>
  <si>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</si>
  <si>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</si>
  <si>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</si>
  <si>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</si>
  <si>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</si>
  <si>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</si>
  <si>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</si>
  <si>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</si>
  <si>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</si>
  <si>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</si>
  <si>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</si>
  <si>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</si>
  <si>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Prepared by the Maryland Department of Planning, May 2024. </t>
  </si>
  <si>
    <t>Extracted from the 2022 Census of Agriculture.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</si>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</sst>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0.0%"/>
    <numFmt numFmtId="167" formatCode="_(* #,##0_);_(* \(#,##0\);_(* &quot;-&quot;??_);_(@_)"/>
    <numFmt numFmtId="168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3" fontId="0" fillId="0" borderId="0" xfId="0" applyNumberFormat="1"/>
    <xf numFmtId="166" fontId="0" fillId="0" borderId="0" xfId="3" applyNumberFormat="1" applyFont="1"/>
    <xf numFmtId="0" fontId="4" fillId="0" borderId="0" xfId="0" applyFont="1"/>
    <xf numFmtId="0" fontId="4" fillId="0" borderId="1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/>
    <xf numFmtId="0" fontId="4" fillId="0" borderId="6" xfId="0" applyFont="1" applyBorder="1"/>
    <xf numFmtId="0" fontId="6" fillId="0" borderId="6" xfId="0" applyFont="1" applyBorder="1"/>
    <xf numFmtId="0" fontId="4" fillId="0" borderId="24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5" fillId="2" borderId="10" xfId="2" applyNumberFormat="1" applyFont="1" applyFill="1" applyBorder="1" applyAlignment="1">
      <alignment horizontal="left" vertical="top"/>
    </xf>
    <xf numFmtId="165" fontId="5" fillId="0" borderId="20" xfId="2" applyNumberFormat="1" applyFont="1" applyBorder="1" applyAlignment="1">
      <alignment horizontal="left" vertical="top"/>
    </xf>
    <xf numFmtId="3" fontId="7" fillId="2" borderId="20" xfId="0" applyNumberFormat="1" applyFont="1" applyFill="1" applyBorder="1"/>
    <xf numFmtId="3" fontId="7" fillId="0" borderId="21" xfId="0" applyNumberFormat="1" applyFont="1" applyBorder="1"/>
    <xf numFmtId="165" fontId="5" fillId="2" borderId="20" xfId="0" applyNumberFormat="1" applyFont="1" applyFill="1" applyBorder="1"/>
    <xf numFmtId="165" fontId="5" fillId="0" borderId="22" xfId="0" applyNumberFormat="1" applyFont="1" applyBorder="1"/>
    <xf numFmtId="165" fontId="4" fillId="2" borderId="10" xfId="2" applyNumberFormat="1" applyFont="1" applyFill="1" applyBorder="1" applyAlignment="1">
      <alignment horizontal="left" vertical="top"/>
    </xf>
    <xf numFmtId="165" fontId="4" fillId="0" borderId="23" xfId="2" applyNumberFormat="1" applyFont="1" applyBorder="1" applyAlignment="1">
      <alignment horizontal="left" vertical="top"/>
    </xf>
    <xf numFmtId="3" fontId="8" fillId="2" borderId="23" xfId="0" applyNumberFormat="1" applyFont="1" applyFill="1" applyBorder="1"/>
    <xf numFmtId="3" fontId="8" fillId="0" borderId="0" xfId="0" applyNumberFormat="1" applyFont="1"/>
    <xf numFmtId="165" fontId="4" fillId="2" borderId="23" xfId="0" applyNumberFormat="1" applyFont="1" applyFill="1" applyBorder="1"/>
    <xf numFmtId="165" fontId="4" fillId="0" borderId="22" xfId="0" applyNumberFormat="1" applyFont="1" applyBorder="1"/>
    <xf numFmtId="0" fontId="8" fillId="2" borderId="23" xfId="0" applyFont="1" applyFill="1" applyBorder="1"/>
    <xf numFmtId="0" fontId="8" fillId="0" borderId="0" xfId="0" applyFont="1"/>
    <xf numFmtId="3" fontId="9" fillId="2" borderId="23" xfId="0" applyNumberFormat="1" applyFont="1" applyFill="1" applyBorder="1"/>
    <xf numFmtId="3" fontId="6" fillId="2" borderId="23" xfId="0" applyNumberFormat="1" applyFont="1" applyFill="1" applyBorder="1"/>
    <xf numFmtId="3" fontId="6" fillId="0" borderId="0" xfId="0" applyNumberFormat="1" applyFont="1"/>
    <xf numFmtId="165" fontId="4" fillId="2" borderId="26" xfId="2" applyNumberFormat="1" applyFont="1" applyFill="1" applyBorder="1" applyAlignment="1">
      <alignment horizontal="left" vertical="top"/>
    </xf>
    <xf numFmtId="165" fontId="4" fillId="0" borderId="27" xfId="2" applyNumberFormat="1" applyFont="1" applyBorder="1" applyAlignment="1">
      <alignment horizontal="left" vertical="top"/>
    </xf>
    <xf numFmtId="3" fontId="8" fillId="2" borderId="27" xfId="0" applyNumberFormat="1" applyFont="1" applyFill="1" applyBorder="1"/>
    <xf numFmtId="3" fontId="8" fillId="0" borderId="25" xfId="0" applyNumberFormat="1" applyFont="1" applyBorder="1"/>
    <xf numFmtId="165" fontId="4" fillId="2" borderId="27" xfId="0" applyNumberFormat="1" applyFont="1" applyFill="1" applyBorder="1"/>
    <xf numFmtId="165" fontId="4" fillId="0" borderId="28" xfId="0" applyNumberFormat="1" applyFont="1" applyBorder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6" fillId="2" borderId="10" xfId="2" applyNumberFormat="1" applyFont="1" applyFill="1" applyBorder="1" applyAlignment="1">
      <alignment horizontal="left" vertical="top"/>
    </xf>
    <xf numFmtId="165" fontId="6" fillId="0" borderId="23" xfId="2" applyNumberFormat="1" applyFont="1" applyBorder="1" applyAlignment="1">
      <alignment horizontal="left" vertical="top"/>
    </xf>
    <xf numFmtId="165" fontId="6" fillId="2" borderId="23" xfId="0" applyNumberFormat="1" applyFont="1" applyFill="1" applyBorder="1"/>
    <xf numFmtId="165" fontId="6" fillId="0" borderId="22" xfId="0" applyNumberFormat="1" applyFont="1" applyBorder="1"/>
    <xf numFmtId="0" fontId="3" fillId="0" borderId="0" xfId="0" applyFont="1"/>
    <xf numFmtId="168" fontId="3" fillId="0" borderId="0" xfId="0" applyNumberFormat="1" applyFont="1"/>
    <xf numFmtId="3" fontId="3" fillId="0" borderId="0" xfId="0" applyNumberFormat="1" applyFont="1"/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5" fontId="5" fillId="2" borderId="31" xfId="2" applyNumberFormat="1" applyFont="1" applyFill="1" applyBorder="1" applyAlignment="1">
      <alignment horizontal="left" vertical="top"/>
    </xf>
    <xf numFmtId="166" fontId="5" fillId="2" borderId="32" xfId="3" applyNumberFormat="1" applyFont="1" applyFill="1" applyBorder="1" applyAlignment="1">
      <alignment horizontal="center"/>
    </xf>
    <xf numFmtId="165" fontId="4" fillId="2" borderId="31" xfId="2" applyNumberFormat="1" applyFont="1" applyFill="1" applyBorder="1" applyAlignment="1">
      <alignment horizontal="left" vertical="top"/>
    </xf>
    <xf numFmtId="166" fontId="4" fillId="2" borderId="32" xfId="3" applyNumberFormat="1" applyFont="1" applyFill="1" applyBorder="1" applyAlignment="1">
      <alignment horizontal="center"/>
    </xf>
    <xf numFmtId="165" fontId="6" fillId="2" borderId="31" xfId="2" applyNumberFormat="1" applyFont="1" applyFill="1" applyBorder="1" applyAlignment="1">
      <alignment horizontal="left" vertical="top"/>
    </xf>
    <xf numFmtId="165" fontId="4" fillId="2" borderId="33" xfId="2" applyNumberFormat="1" applyFont="1" applyFill="1" applyBorder="1" applyAlignment="1">
      <alignment horizontal="left" vertical="top"/>
    </xf>
    <xf numFmtId="166" fontId="4" fillId="2" borderId="34" xfId="3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165" fontId="5" fillId="0" borderId="35" xfId="2" applyNumberFormat="1" applyFont="1" applyBorder="1" applyAlignment="1">
      <alignment horizontal="left" vertical="top"/>
    </xf>
    <xf numFmtId="166" fontId="5" fillId="0" borderId="32" xfId="3" applyNumberFormat="1" applyFont="1" applyBorder="1" applyAlignment="1">
      <alignment horizontal="center"/>
    </xf>
    <xf numFmtId="165" fontId="4" fillId="0" borderId="35" xfId="2" applyNumberFormat="1" applyFont="1" applyBorder="1" applyAlignment="1">
      <alignment horizontal="left" vertical="top"/>
    </xf>
    <xf numFmtId="166" fontId="4" fillId="0" borderId="32" xfId="3" applyNumberFormat="1" applyFont="1" applyBorder="1" applyAlignment="1">
      <alignment horizontal="center"/>
    </xf>
    <xf numFmtId="165" fontId="6" fillId="0" borderId="35" xfId="2" applyNumberFormat="1" applyFont="1" applyBorder="1" applyAlignment="1">
      <alignment horizontal="left" vertical="top"/>
    </xf>
    <xf numFmtId="166" fontId="6" fillId="0" borderId="32" xfId="3" applyNumberFormat="1" applyFont="1" applyBorder="1" applyAlignment="1">
      <alignment horizontal="center"/>
    </xf>
    <xf numFmtId="165" fontId="4" fillId="0" borderId="36" xfId="2" applyNumberFormat="1" applyFont="1" applyBorder="1" applyAlignment="1">
      <alignment horizontal="left" vertical="top"/>
    </xf>
    <xf numFmtId="166" fontId="4" fillId="0" borderId="34" xfId="3" applyNumberFormat="1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167" fontId="5" fillId="0" borderId="35" xfId="1" applyNumberFormat="1" applyFont="1" applyBorder="1" applyAlignment="1">
      <alignment horizontal="left" vertical="top"/>
    </xf>
    <xf numFmtId="167" fontId="4" fillId="0" borderId="35" xfId="1" applyNumberFormat="1" applyFont="1" applyBorder="1" applyAlignment="1">
      <alignment horizontal="left" vertical="top"/>
    </xf>
    <xf numFmtId="167" fontId="6" fillId="0" borderId="35" xfId="1" applyNumberFormat="1" applyFont="1" applyBorder="1" applyAlignment="1">
      <alignment horizontal="left" vertical="top"/>
    </xf>
    <xf numFmtId="167" fontId="4" fillId="0" borderId="36" xfId="1" applyNumberFormat="1" applyFont="1" applyBorder="1" applyAlignment="1">
      <alignment horizontal="left" vertical="top"/>
    </xf>
    <xf numFmtId="165" fontId="5" fillId="2" borderId="38" xfId="2" applyNumberFormat="1" applyFont="1" applyFill="1" applyBorder="1"/>
    <xf numFmtId="166" fontId="5" fillId="2" borderId="39" xfId="3" applyNumberFormat="1" applyFont="1" applyFill="1" applyBorder="1" applyAlignment="1">
      <alignment horizontal="center"/>
    </xf>
    <xf numFmtId="165" fontId="4" fillId="2" borderId="35" xfId="2" applyNumberFormat="1" applyFont="1" applyFill="1" applyBorder="1"/>
    <xf numFmtId="165" fontId="9" fillId="2" borderId="35" xfId="2" applyNumberFormat="1" applyFont="1" applyFill="1" applyBorder="1"/>
    <xf numFmtId="165" fontId="6" fillId="2" borderId="35" xfId="2" applyNumberFormat="1" applyFont="1" applyFill="1" applyBorder="1"/>
    <xf numFmtId="165" fontId="4" fillId="2" borderId="36" xfId="2" applyNumberFormat="1" applyFont="1" applyFill="1" applyBorder="1"/>
    <xf numFmtId="165" fontId="5" fillId="0" borderId="38" xfId="2" applyNumberFormat="1" applyFont="1" applyBorder="1"/>
    <xf numFmtId="166" fontId="5" fillId="0" borderId="40" xfId="3" applyNumberFormat="1" applyFont="1" applyBorder="1" applyAlignment="1">
      <alignment horizontal="center"/>
    </xf>
    <xf numFmtId="165" fontId="4" fillId="0" borderId="35" xfId="2" applyNumberFormat="1" applyFont="1" applyBorder="1"/>
    <xf numFmtId="166" fontId="4" fillId="0" borderId="41" xfId="3" applyNumberFormat="1" applyFont="1" applyBorder="1" applyAlignment="1">
      <alignment horizontal="center"/>
    </xf>
    <xf numFmtId="165" fontId="9" fillId="0" borderId="35" xfId="2" applyNumberFormat="1" applyFont="1" applyBorder="1"/>
    <xf numFmtId="165" fontId="6" fillId="0" borderId="35" xfId="2" applyNumberFormat="1" applyFont="1" applyBorder="1"/>
    <xf numFmtId="166" fontId="5" fillId="0" borderId="41" xfId="3" applyNumberFormat="1" applyFont="1" applyBorder="1" applyAlignment="1">
      <alignment horizontal="center"/>
    </xf>
    <xf numFmtId="165" fontId="4" fillId="0" borderId="36" xfId="2" applyNumberFormat="1" applyFont="1" applyBorder="1"/>
    <xf numFmtId="166" fontId="4" fillId="0" borderId="42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FDAA-16CC-43B2-9FF6-3E728EC1DD4D}">
  <dimension ref="A1:V59"/>
  <sheetViews>
    <sheetView showGridLines="0" tabSelected="1" topLeftCell="A25" zoomScale="70" zoomScaleNormal="70" workbookViewId="0">
      <selection sqref="A1:S59"/>
    </sheetView>
  </sheetViews>
  <sheetFormatPr defaultColWidth="8.6640625" defaultRowHeight="15.6" x14ac:dyDescent="0.3"/>
  <cols>
    <col min="1" max="1" width="15.33203125" style="4" customWidth="1"/>
    <col min="2" max="2" width="14.109375" style="45" bestFit="1" customWidth="1"/>
    <col min="3" max="3" width="8.88671875" style="67" customWidth="1"/>
    <col min="4" max="4" width="14.109375" style="45" bestFit="1" customWidth="1"/>
    <col min="5" max="5" width="10.44140625" style="67" customWidth="1"/>
    <col min="6" max="6" width="11.5546875" style="45" customWidth="1"/>
    <col min="7" max="7" width="9.21875" style="67" customWidth="1"/>
    <col min="8" max="8" width="10.88671875" style="45" bestFit="1" customWidth="1"/>
    <col min="9" max="9" width="9.44140625" style="67" customWidth="1"/>
    <col min="10" max="10" width="12.21875" style="45" bestFit="1" customWidth="1"/>
    <col min="11" max="11" width="8.21875" style="67" customWidth="1"/>
    <col min="12" max="12" width="12" style="45" customWidth="1"/>
    <col min="13" max="13" width="9.109375" style="67" customWidth="1"/>
    <col min="14" max="14" width="17.5546875" style="45" customWidth="1"/>
    <col min="15" max="15" width="15.33203125" style="45" customWidth="1"/>
    <col min="16" max="16" width="11.21875" style="45" bestFit="1" customWidth="1"/>
    <col min="17" max="17" width="10" style="45" customWidth="1"/>
    <col min="18" max="19" width="12.21875" style="45" bestFit="1" customWidth="1"/>
  </cols>
  <sheetData>
    <row r="1" spans="1:22" ht="2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2" ht="16.2" thickBot="1" x14ac:dyDescent="0.35">
      <c r="A2" s="1"/>
      <c r="B2" s="43"/>
      <c r="C2" s="66"/>
      <c r="D2" s="43"/>
      <c r="E2" s="66"/>
      <c r="F2" s="43"/>
      <c r="G2" s="66"/>
      <c r="H2" s="43"/>
      <c r="I2" s="66"/>
      <c r="J2" s="43"/>
      <c r="K2" s="68"/>
      <c r="L2" s="44"/>
      <c r="M2" s="66"/>
      <c r="N2" s="43"/>
      <c r="O2" s="43"/>
    </row>
    <row r="3" spans="1:22" thickBot="1" x14ac:dyDescent="0.35">
      <c r="A3" s="5"/>
      <c r="B3" s="46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6" t="s">
        <v>2</v>
      </c>
      <c r="O3" s="47"/>
      <c r="P3" s="48"/>
      <c r="Q3" s="48"/>
      <c r="R3" s="48"/>
      <c r="S3" s="49"/>
    </row>
    <row r="4" spans="1:22" ht="40.950000000000003" customHeight="1" x14ac:dyDescent="0.3">
      <c r="A4" s="6"/>
      <c r="B4" s="51" t="s">
        <v>3</v>
      </c>
      <c r="C4" s="51"/>
      <c r="D4" s="51"/>
      <c r="E4" s="52"/>
      <c r="F4" s="53" t="s">
        <v>4</v>
      </c>
      <c r="G4" s="51"/>
      <c r="H4" s="51"/>
      <c r="I4" s="52"/>
      <c r="J4" s="53" t="s">
        <v>5</v>
      </c>
      <c r="K4" s="51"/>
      <c r="L4" s="51"/>
      <c r="M4" s="51"/>
      <c r="N4" s="54" t="s">
        <v>6</v>
      </c>
      <c r="O4" s="55"/>
      <c r="P4" s="56" t="s">
        <v>7</v>
      </c>
      <c r="Q4" s="57"/>
      <c r="R4" s="56" t="s">
        <v>8</v>
      </c>
      <c r="S4" s="58"/>
    </row>
    <row r="5" spans="1:22" ht="28.95" customHeight="1" x14ac:dyDescent="0.3">
      <c r="A5" s="7"/>
      <c r="B5" s="59">
        <v>2017</v>
      </c>
      <c r="C5" s="60"/>
      <c r="D5" s="85">
        <v>2022</v>
      </c>
      <c r="E5" s="85"/>
      <c r="F5" s="60">
        <v>2017</v>
      </c>
      <c r="G5" s="60"/>
      <c r="H5" s="61">
        <v>2022</v>
      </c>
      <c r="I5" s="61"/>
      <c r="J5" s="60">
        <v>2017</v>
      </c>
      <c r="K5" s="60"/>
      <c r="L5" s="61">
        <v>2022</v>
      </c>
      <c r="M5" s="62"/>
      <c r="N5" s="63"/>
      <c r="O5" s="52"/>
      <c r="P5" s="53"/>
      <c r="Q5" s="52"/>
      <c r="R5" s="53"/>
      <c r="S5" s="64"/>
    </row>
    <row r="6" spans="1:22" s="50" customFormat="1" ht="28.95" customHeight="1" x14ac:dyDescent="0.3">
      <c r="A6" s="7"/>
      <c r="B6" s="76" t="s">
        <v>9</v>
      </c>
      <c r="C6" s="77" t="s">
        <v>63</v>
      </c>
      <c r="D6" s="94" t="s">
        <v>9</v>
      </c>
      <c r="E6" s="77" t="s">
        <v>63</v>
      </c>
      <c r="F6" s="94" t="s">
        <v>9</v>
      </c>
      <c r="G6" s="77" t="s">
        <v>63</v>
      </c>
      <c r="H6" s="94" t="s">
        <v>9</v>
      </c>
      <c r="I6" s="77" t="s">
        <v>63</v>
      </c>
      <c r="J6" s="14" t="s">
        <v>9</v>
      </c>
      <c r="K6" s="12" t="s">
        <v>63</v>
      </c>
      <c r="L6" s="13" t="s">
        <v>9</v>
      </c>
      <c r="M6" s="12" t="s">
        <v>63</v>
      </c>
      <c r="N6" s="15">
        <v>2017</v>
      </c>
      <c r="O6" s="16">
        <v>2022</v>
      </c>
      <c r="P6" s="17">
        <v>2017</v>
      </c>
      <c r="Q6" s="16">
        <v>2022</v>
      </c>
      <c r="R6" s="18">
        <v>2017</v>
      </c>
      <c r="S6" s="19">
        <v>2022</v>
      </c>
    </row>
    <row r="7" spans="1:22" ht="14.4" x14ac:dyDescent="0.3">
      <c r="A7" s="8" t="s">
        <v>10</v>
      </c>
      <c r="B7" s="78">
        <v>2805310</v>
      </c>
      <c r="C7" s="79">
        <f t="shared" ref="C7:C57" si="0">B7/N7</f>
        <v>7.2204533637346465E-3</v>
      </c>
      <c r="D7" s="86">
        <v>3263074</v>
      </c>
      <c r="E7" s="87">
        <f t="shared" ref="E7:E57" si="1">D7/O7</f>
        <v>6.008379877641962E-3</v>
      </c>
      <c r="F7" s="86">
        <v>130056</v>
      </c>
      <c r="G7" s="87">
        <f t="shared" ref="G7:G57" si="2">F7/P7</f>
        <v>6.3683638393512945E-2</v>
      </c>
      <c r="H7" s="95">
        <v>116617</v>
      </c>
      <c r="I7" s="87">
        <f t="shared" ref="I7:I57" si="3">H7/Q7</f>
        <v>6.1361640463733769E-2</v>
      </c>
      <c r="J7" s="99">
        <v>21570.015993110661</v>
      </c>
      <c r="K7" s="100">
        <f t="shared" ref="K7:K57" si="4">J7/R7</f>
        <v>0.11338003835644776</v>
      </c>
      <c r="L7" s="105">
        <v>27981.117675810558</v>
      </c>
      <c r="M7" s="106">
        <f t="shared" ref="M7:M57" si="5">L7/S7</f>
        <v>9.7917523590215313E-2</v>
      </c>
      <c r="N7" s="20">
        <v>388522695</v>
      </c>
      <c r="O7" s="21">
        <v>543087166</v>
      </c>
      <c r="P7" s="22">
        <v>2042220</v>
      </c>
      <c r="Q7" s="23">
        <v>1900487</v>
      </c>
      <c r="R7" s="24">
        <f>(N7*1000)/P7</f>
        <v>190245.26985339483</v>
      </c>
      <c r="S7" s="25">
        <f>(O7*1000/Q7)</f>
        <v>285762.10518672317</v>
      </c>
    </row>
    <row r="8" spans="1:22" ht="14.4" x14ac:dyDescent="0.3">
      <c r="A8" s="9" t="s">
        <v>11</v>
      </c>
      <c r="B8" s="80">
        <v>9384</v>
      </c>
      <c r="C8" s="81">
        <f t="shared" si="0"/>
        <v>1.5690746489270715E-3</v>
      </c>
      <c r="D8" s="88">
        <v>14085</v>
      </c>
      <c r="E8" s="89">
        <f t="shared" si="1"/>
        <v>1.5587827085678377E-3</v>
      </c>
      <c r="F8" s="88">
        <v>1813</v>
      </c>
      <c r="G8" s="89">
        <f t="shared" si="2"/>
        <v>4.4663973196689001E-2</v>
      </c>
      <c r="H8" s="96">
        <v>1753</v>
      </c>
      <c r="I8" s="89">
        <f t="shared" si="3"/>
        <v>4.6919329800331887E-2</v>
      </c>
      <c r="J8" s="101">
        <v>5175.951461665747</v>
      </c>
      <c r="K8" s="81">
        <f t="shared" si="4"/>
        <v>3.5130655349833249E-2</v>
      </c>
      <c r="L8" s="107">
        <v>8034.7974900171139</v>
      </c>
      <c r="M8" s="108">
        <f t="shared" si="5"/>
        <v>3.3222612411586742E-2</v>
      </c>
      <c r="N8" s="26">
        <v>5980595</v>
      </c>
      <c r="O8" s="27">
        <v>9035897</v>
      </c>
      <c r="P8" s="28">
        <v>40592</v>
      </c>
      <c r="Q8" s="29">
        <v>37362</v>
      </c>
      <c r="R8" s="30">
        <f>(N8*1000)/P8</f>
        <v>147334.32696097755</v>
      </c>
      <c r="S8" s="31">
        <f t="shared" ref="S8:S57" si="6">(O8*1000/Q8)</f>
        <v>241847.25121781489</v>
      </c>
      <c r="V8" s="2"/>
    </row>
    <row r="9" spans="1:22" ht="14.4" x14ac:dyDescent="0.3">
      <c r="A9" s="9" t="s">
        <v>12</v>
      </c>
      <c r="B9" s="80">
        <v>4446</v>
      </c>
      <c r="C9" s="81">
        <f t="shared" si="0"/>
        <v>6.3100526547353777E-2</v>
      </c>
      <c r="D9" s="88">
        <v>3320</v>
      </c>
      <c r="E9" s="89">
        <f t="shared" si="1"/>
        <v>3.6543753439735829E-2</v>
      </c>
      <c r="F9" s="88">
        <v>260</v>
      </c>
      <c r="G9" s="89">
        <f t="shared" si="2"/>
        <v>0.26262626262626265</v>
      </c>
      <c r="H9" s="96">
        <v>220</v>
      </c>
      <c r="I9" s="89">
        <f t="shared" si="3"/>
        <v>0.18755328218243819</v>
      </c>
      <c r="J9" s="101">
        <v>17100</v>
      </c>
      <c r="K9" s="81">
        <f t="shared" si="4"/>
        <v>0.24026738954569327</v>
      </c>
      <c r="L9" s="107">
        <v>15090.90909090909</v>
      </c>
      <c r="M9" s="108">
        <f t="shared" si="5"/>
        <v>0.19484464902186419</v>
      </c>
      <c r="N9" s="26">
        <v>70459</v>
      </c>
      <c r="O9" s="27">
        <v>90850</v>
      </c>
      <c r="P9" s="32">
        <v>990</v>
      </c>
      <c r="Q9" s="33">
        <v>1173</v>
      </c>
      <c r="R9" s="30">
        <f t="shared" ref="R9:R57" si="7">(N9*1000)/P9</f>
        <v>71170.707070707067</v>
      </c>
      <c r="S9" s="31">
        <f t="shared" si="6"/>
        <v>77450.980392156867</v>
      </c>
      <c r="V9" s="2"/>
    </row>
    <row r="10" spans="1:22" ht="14.4" x14ac:dyDescent="0.3">
      <c r="A10" s="9" t="s">
        <v>13</v>
      </c>
      <c r="B10" s="80">
        <v>26588</v>
      </c>
      <c r="C10" s="81">
        <f t="shared" si="0"/>
        <v>6.9023740345295235E-3</v>
      </c>
      <c r="D10" s="88">
        <v>20213</v>
      </c>
      <c r="E10" s="89">
        <f t="shared" si="1"/>
        <v>3.8850876677057398E-3</v>
      </c>
      <c r="F10" s="88">
        <v>826</v>
      </c>
      <c r="G10" s="89">
        <f t="shared" si="2"/>
        <v>4.3277795242586188E-2</v>
      </c>
      <c r="H10" s="96">
        <v>751</v>
      </c>
      <c r="I10" s="89">
        <f t="shared" si="3"/>
        <v>4.4943147815679235E-2</v>
      </c>
      <c r="J10" s="101">
        <v>32188.861985472155</v>
      </c>
      <c r="K10" s="81">
        <f t="shared" si="4"/>
        <v>0.15948996467679236</v>
      </c>
      <c r="L10" s="107">
        <v>26914.780292942742</v>
      </c>
      <c r="M10" s="108">
        <f t="shared" si="5"/>
        <v>8.6444493911268849E-2</v>
      </c>
      <c r="N10" s="26">
        <v>3852008</v>
      </c>
      <c r="O10" s="27">
        <v>5202714</v>
      </c>
      <c r="P10" s="28">
        <v>19086</v>
      </c>
      <c r="Q10" s="29">
        <v>16710</v>
      </c>
      <c r="R10" s="30">
        <f t="shared" si="7"/>
        <v>201823.74515351566</v>
      </c>
      <c r="S10" s="31">
        <f t="shared" si="6"/>
        <v>311353.32136445242</v>
      </c>
      <c r="V10" s="2"/>
    </row>
    <row r="11" spans="1:22" ht="14.4" x14ac:dyDescent="0.3">
      <c r="A11" s="9" t="s">
        <v>14</v>
      </c>
      <c r="B11" s="80">
        <v>9215</v>
      </c>
      <c r="C11" s="81">
        <f t="shared" si="0"/>
        <v>9.5480750500457972E-4</v>
      </c>
      <c r="D11" s="88">
        <v>8537</v>
      </c>
      <c r="E11" s="89">
        <f t="shared" si="1"/>
        <v>6.1421026567885556E-4</v>
      </c>
      <c r="F11" s="88">
        <v>1509</v>
      </c>
      <c r="G11" s="89">
        <f t="shared" si="2"/>
        <v>3.540175953079179E-2</v>
      </c>
      <c r="H11" s="96">
        <v>1436</v>
      </c>
      <c r="I11" s="89">
        <f t="shared" si="3"/>
        <v>3.803369000953491E-2</v>
      </c>
      <c r="J11" s="101">
        <v>6106.6931742876077</v>
      </c>
      <c r="K11" s="81">
        <f t="shared" si="4"/>
        <v>2.6970622863366607E-2</v>
      </c>
      <c r="L11" s="107">
        <v>5944.9860724233986</v>
      </c>
      <c r="M11" s="108">
        <f t="shared" si="5"/>
        <v>1.6149110578670526E-2</v>
      </c>
      <c r="N11" s="26">
        <v>9651160</v>
      </c>
      <c r="O11" s="27">
        <v>13899149</v>
      </c>
      <c r="P11" s="28">
        <v>42625</v>
      </c>
      <c r="Q11" s="29">
        <v>37756</v>
      </c>
      <c r="R11" s="30">
        <f t="shared" si="7"/>
        <v>226420.17595307919</v>
      </c>
      <c r="S11" s="31">
        <f t="shared" si="6"/>
        <v>368130.86661722639</v>
      </c>
      <c r="V11" s="2"/>
    </row>
    <row r="12" spans="1:22" ht="14.4" x14ac:dyDescent="0.3">
      <c r="A12" s="9" t="s">
        <v>15</v>
      </c>
      <c r="B12" s="80">
        <v>782028</v>
      </c>
      <c r="C12" s="81">
        <f t="shared" si="0"/>
        <v>1.7318992392295948E-2</v>
      </c>
      <c r="D12" s="88">
        <v>897506</v>
      </c>
      <c r="E12" s="89">
        <f t="shared" si="1"/>
        <v>1.5210503057544889E-2</v>
      </c>
      <c r="F12" s="88">
        <v>7623</v>
      </c>
      <c r="G12" s="89">
        <f t="shared" si="2"/>
        <v>0.10809546092653252</v>
      </c>
      <c r="H12" s="96">
        <v>5131</v>
      </c>
      <c r="I12" s="89">
        <f t="shared" si="3"/>
        <v>8.127158108150917E-2</v>
      </c>
      <c r="J12" s="101">
        <v>102587.95749704841</v>
      </c>
      <c r="K12" s="81">
        <f t="shared" si="4"/>
        <v>0.16021942312699758</v>
      </c>
      <c r="L12" s="107">
        <v>174918.3395049698</v>
      </c>
      <c r="M12" s="108">
        <f t="shared" si="5"/>
        <v>0.18715648022510992</v>
      </c>
      <c r="N12" s="26">
        <v>45154359</v>
      </c>
      <c r="O12" s="27">
        <v>59005675</v>
      </c>
      <c r="P12" s="28">
        <v>70521</v>
      </c>
      <c r="Q12" s="29">
        <v>63134</v>
      </c>
      <c r="R12" s="30">
        <f t="shared" si="7"/>
        <v>640296.63504488021</v>
      </c>
      <c r="S12" s="31">
        <f t="shared" si="6"/>
        <v>934610.11499350588</v>
      </c>
      <c r="V12" s="2"/>
    </row>
    <row r="13" spans="1:22" ht="14.4" x14ac:dyDescent="0.3">
      <c r="A13" s="9" t="s">
        <v>16</v>
      </c>
      <c r="B13" s="80">
        <v>29911</v>
      </c>
      <c r="C13" s="81">
        <f t="shared" si="0"/>
        <v>3.9925506914183185E-3</v>
      </c>
      <c r="D13" s="88">
        <v>30339</v>
      </c>
      <c r="E13" s="89">
        <f t="shared" si="1"/>
        <v>3.2896662906304525E-3</v>
      </c>
      <c r="F13" s="88">
        <v>2987</v>
      </c>
      <c r="G13" s="89">
        <f t="shared" si="2"/>
        <v>7.6800452523590357E-2</v>
      </c>
      <c r="H13" s="96">
        <v>2425</v>
      </c>
      <c r="I13" s="89">
        <f t="shared" si="3"/>
        <v>6.7256489904592862E-2</v>
      </c>
      <c r="J13" s="101">
        <v>10013.726146635419</v>
      </c>
      <c r="K13" s="81">
        <f t="shared" si="4"/>
        <v>5.1986030813971427E-2</v>
      </c>
      <c r="L13" s="107">
        <v>12510.927835051547</v>
      </c>
      <c r="M13" s="108">
        <f t="shared" si="5"/>
        <v>4.8912250628854272E-2</v>
      </c>
      <c r="N13" s="26">
        <v>7491702</v>
      </c>
      <c r="O13" s="27">
        <v>9222516</v>
      </c>
      <c r="P13" s="28">
        <v>38893</v>
      </c>
      <c r="Q13" s="29">
        <v>36056</v>
      </c>
      <c r="R13" s="30">
        <f t="shared" si="7"/>
        <v>192623.40266886071</v>
      </c>
      <c r="S13" s="31">
        <f t="shared" si="6"/>
        <v>255783.11515420457</v>
      </c>
      <c r="V13" s="2"/>
    </row>
    <row r="14" spans="1:22" ht="14.4" x14ac:dyDescent="0.3">
      <c r="A14" s="9" t="s">
        <v>17</v>
      </c>
      <c r="B14" s="80">
        <v>46925</v>
      </c>
      <c r="C14" s="81">
        <f t="shared" si="0"/>
        <v>8.0889273487624841E-2</v>
      </c>
      <c r="D14" s="88">
        <v>49877</v>
      </c>
      <c r="E14" s="89">
        <f t="shared" si="1"/>
        <v>7.0844589891965445E-2</v>
      </c>
      <c r="F14" s="88">
        <v>1288</v>
      </c>
      <c r="G14" s="89">
        <f t="shared" si="2"/>
        <v>0.23329107045825032</v>
      </c>
      <c r="H14" s="96">
        <v>1241</v>
      </c>
      <c r="I14" s="89">
        <f t="shared" si="3"/>
        <v>0.24535389482008699</v>
      </c>
      <c r="J14" s="102">
        <v>36432.453416149066</v>
      </c>
      <c r="K14" s="81">
        <f t="shared" si="4"/>
        <v>0.34673111717793226</v>
      </c>
      <c r="L14" s="109">
        <v>40190.975020145044</v>
      </c>
      <c r="M14" s="108">
        <f t="shared" si="5"/>
        <v>0.28874450900367543</v>
      </c>
      <c r="N14" s="26">
        <v>580114</v>
      </c>
      <c r="O14" s="27">
        <v>704034</v>
      </c>
      <c r="P14" s="34">
        <v>5521</v>
      </c>
      <c r="Q14" s="29">
        <v>5058</v>
      </c>
      <c r="R14" s="30">
        <f t="shared" si="7"/>
        <v>105074.08078246695</v>
      </c>
      <c r="S14" s="31">
        <f t="shared" si="6"/>
        <v>139192.17081850534</v>
      </c>
      <c r="V14" s="2"/>
    </row>
    <row r="15" spans="1:22" ht="14.4" x14ac:dyDescent="0.3">
      <c r="A15" s="9" t="s">
        <v>18</v>
      </c>
      <c r="B15" s="80">
        <v>13970</v>
      </c>
      <c r="C15" s="81">
        <f t="shared" si="0"/>
        <v>9.5295070236627831E-3</v>
      </c>
      <c r="D15" s="88">
        <v>11395</v>
      </c>
      <c r="E15" s="89">
        <f t="shared" si="1"/>
        <v>5.4371813499192413E-3</v>
      </c>
      <c r="F15" s="88">
        <v>176</v>
      </c>
      <c r="G15" s="89">
        <f t="shared" si="2"/>
        <v>7.6455256298870553E-2</v>
      </c>
      <c r="H15" s="96">
        <v>161</v>
      </c>
      <c r="I15" s="89">
        <f t="shared" si="3"/>
        <v>7.4606116774791467E-2</v>
      </c>
      <c r="J15" s="101">
        <v>79375</v>
      </c>
      <c r="K15" s="81">
        <f t="shared" si="4"/>
        <v>0.12464162027540754</v>
      </c>
      <c r="L15" s="107">
        <v>70776.397515527948</v>
      </c>
      <c r="M15" s="108">
        <f t="shared" si="5"/>
        <v>7.2878492876557288E-2</v>
      </c>
      <c r="N15" s="26">
        <v>1465973</v>
      </c>
      <c r="O15" s="27">
        <v>2095755</v>
      </c>
      <c r="P15" s="28">
        <v>2302</v>
      </c>
      <c r="Q15" s="29">
        <v>2158</v>
      </c>
      <c r="R15" s="30">
        <f t="shared" si="7"/>
        <v>636825.80364900082</v>
      </c>
      <c r="S15" s="31">
        <f t="shared" si="6"/>
        <v>971156.16311399441</v>
      </c>
      <c r="V15" s="2"/>
    </row>
    <row r="16" spans="1:22" ht="14.4" x14ac:dyDescent="0.3">
      <c r="A16" s="9" t="s">
        <v>19</v>
      </c>
      <c r="B16" s="80">
        <v>37179</v>
      </c>
      <c r="C16" s="81">
        <f t="shared" si="0"/>
        <v>5.0533188407826035E-3</v>
      </c>
      <c r="D16" s="88">
        <v>38538</v>
      </c>
      <c r="E16" s="89">
        <f t="shared" si="1"/>
        <v>3.7691450032275101E-3</v>
      </c>
      <c r="F16" s="88">
        <v>3440</v>
      </c>
      <c r="G16" s="89">
        <f t="shared" si="2"/>
        <v>7.2284093296911114E-2</v>
      </c>
      <c r="H16" s="96">
        <v>2941</v>
      </c>
      <c r="I16" s="89">
        <f t="shared" si="3"/>
        <v>6.5789768024517373E-2</v>
      </c>
      <c r="J16" s="101">
        <v>10807.848837209302</v>
      </c>
      <c r="K16" s="81">
        <f t="shared" si="4"/>
        <v>6.9909140590943039E-2</v>
      </c>
      <c r="L16" s="107">
        <v>13103.706222373343</v>
      </c>
      <c r="M16" s="108">
        <f t="shared" si="5"/>
        <v>5.72907477318189E-2</v>
      </c>
      <c r="N16" s="26">
        <v>7357343</v>
      </c>
      <c r="O16" s="27">
        <v>10224600</v>
      </c>
      <c r="P16" s="28">
        <v>47590</v>
      </c>
      <c r="Q16" s="29">
        <v>44703</v>
      </c>
      <c r="R16" s="30">
        <f t="shared" si="7"/>
        <v>154598.50808993485</v>
      </c>
      <c r="S16" s="31">
        <f t="shared" si="6"/>
        <v>228722.90450305349</v>
      </c>
      <c r="V16" s="2"/>
    </row>
    <row r="17" spans="1:22" ht="14.4" x14ac:dyDescent="0.3">
      <c r="A17" s="9" t="s">
        <v>20</v>
      </c>
      <c r="B17" s="80">
        <v>36499</v>
      </c>
      <c r="C17" s="81">
        <f t="shared" si="0"/>
        <v>3.8126020290701634E-3</v>
      </c>
      <c r="D17" s="88">
        <v>46407</v>
      </c>
      <c r="E17" s="89">
        <f t="shared" si="1"/>
        <v>3.5052266829574694E-3</v>
      </c>
      <c r="F17" s="88">
        <v>2504</v>
      </c>
      <c r="G17" s="89">
        <f t="shared" si="2"/>
        <v>5.9002332759961355E-2</v>
      </c>
      <c r="H17" s="96">
        <v>2186</v>
      </c>
      <c r="I17" s="89">
        <f t="shared" si="3"/>
        <v>5.5674409127954363E-2</v>
      </c>
      <c r="J17" s="101">
        <v>14576.277955271566</v>
      </c>
      <c r="K17" s="81">
        <f t="shared" si="4"/>
        <v>6.4617818495091323E-2</v>
      </c>
      <c r="L17" s="107">
        <v>21229.1857273559</v>
      </c>
      <c r="M17" s="108">
        <f t="shared" si="5"/>
        <v>6.2959387227649627E-2</v>
      </c>
      <c r="N17" s="26">
        <v>9573252</v>
      </c>
      <c r="O17" s="27">
        <v>13239372</v>
      </c>
      <c r="P17" s="28">
        <v>42439</v>
      </c>
      <c r="Q17" s="29">
        <v>39264</v>
      </c>
      <c r="R17" s="30">
        <f t="shared" si="7"/>
        <v>225576.75722802139</v>
      </c>
      <c r="S17" s="31">
        <f t="shared" si="6"/>
        <v>337188.5696821516</v>
      </c>
      <c r="V17" s="2"/>
    </row>
    <row r="18" spans="1:22" ht="14.4" x14ac:dyDescent="0.3">
      <c r="A18" s="9" t="s">
        <v>21</v>
      </c>
      <c r="B18" s="80">
        <v>27882</v>
      </c>
      <c r="C18" s="81">
        <f t="shared" si="0"/>
        <v>4.9453443844747189E-2</v>
      </c>
      <c r="D18" s="88">
        <v>42984</v>
      </c>
      <c r="E18" s="89">
        <f t="shared" si="1"/>
        <v>6.3795682838213297E-2</v>
      </c>
      <c r="F18" s="88">
        <v>1612</v>
      </c>
      <c r="G18" s="89">
        <f t="shared" si="2"/>
        <v>0.21997816593886463</v>
      </c>
      <c r="H18" s="96">
        <v>1368</v>
      </c>
      <c r="I18" s="89">
        <f t="shared" si="3"/>
        <v>0.20825087532348913</v>
      </c>
      <c r="J18" s="101">
        <v>17296.526054590569</v>
      </c>
      <c r="K18" s="81">
        <f t="shared" si="4"/>
        <v>0.22481069261433459</v>
      </c>
      <c r="L18" s="107">
        <v>31421.052631578947</v>
      </c>
      <c r="M18" s="108">
        <f t="shared" si="5"/>
        <v>0.30634052672823325</v>
      </c>
      <c r="N18" s="26">
        <v>563803</v>
      </c>
      <c r="O18" s="27">
        <v>673776</v>
      </c>
      <c r="P18" s="28">
        <v>7328</v>
      </c>
      <c r="Q18" s="29">
        <v>6569</v>
      </c>
      <c r="R18" s="30">
        <f t="shared" si="7"/>
        <v>76938.182314410486</v>
      </c>
      <c r="S18" s="31">
        <f t="shared" si="6"/>
        <v>102569.03638301112</v>
      </c>
      <c r="V18" s="2"/>
    </row>
    <row r="19" spans="1:22" ht="14.4" x14ac:dyDescent="0.3">
      <c r="A19" s="9" t="s">
        <v>22</v>
      </c>
      <c r="B19" s="80">
        <v>28001</v>
      </c>
      <c r="C19" s="81">
        <f t="shared" si="0"/>
        <v>3.7001950065273072E-3</v>
      </c>
      <c r="D19" s="88">
        <v>20984</v>
      </c>
      <c r="E19" s="89">
        <f t="shared" si="1"/>
        <v>1.9265160457468606E-3</v>
      </c>
      <c r="F19" s="88">
        <v>1765</v>
      </c>
      <c r="G19" s="89">
        <f t="shared" si="2"/>
        <v>7.0611297807649229E-2</v>
      </c>
      <c r="H19" s="96">
        <v>1499</v>
      </c>
      <c r="I19" s="89">
        <f t="shared" si="3"/>
        <v>6.5524325742011627E-2</v>
      </c>
      <c r="J19" s="101">
        <v>15864.589235127478</v>
      </c>
      <c r="K19" s="81">
        <f t="shared" si="4"/>
        <v>5.2402308432383325E-2</v>
      </c>
      <c r="L19" s="107">
        <v>13998.665777184789</v>
      </c>
      <c r="M19" s="108">
        <f t="shared" si="5"/>
        <v>2.9401539411975271E-2</v>
      </c>
      <c r="N19" s="26">
        <v>7567439</v>
      </c>
      <c r="O19" s="27">
        <v>10892201</v>
      </c>
      <c r="P19" s="28">
        <v>24996</v>
      </c>
      <c r="Q19" s="29">
        <v>22877</v>
      </c>
      <c r="R19" s="30">
        <f t="shared" si="7"/>
        <v>302745.99935989757</v>
      </c>
      <c r="S19" s="31">
        <f t="shared" si="6"/>
        <v>476120.16435721464</v>
      </c>
      <c r="V19" s="2"/>
    </row>
    <row r="20" spans="1:22" ht="14.4" x14ac:dyDescent="0.3">
      <c r="A20" s="9" t="s">
        <v>23</v>
      </c>
      <c r="B20" s="80">
        <v>44290</v>
      </c>
      <c r="C20" s="81">
        <f t="shared" si="0"/>
        <v>2.6037669317602011E-3</v>
      </c>
      <c r="D20" s="88">
        <v>52977</v>
      </c>
      <c r="E20" s="89">
        <f t="shared" si="1"/>
        <v>2.0054020216490448E-3</v>
      </c>
      <c r="F20" s="88">
        <v>2628</v>
      </c>
      <c r="G20" s="89">
        <f t="shared" si="2"/>
        <v>3.6172936367014907E-2</v>
      </c>
      <c r="H20" s="96">
        <v>2674</v>
      </c>
      <c r="I20" s="89">
        <f t="shared" si="3"/>
        <v>3.7596839278433138E-2</v>
      </c>
      <c r="J20" s="101">
        <v>16853.120243531201</v>
      </c>
      <c r="K20" s="81">
        <f t="shared" si="4"/>
        <v>7.1981077381777142E-2</v>
      </c>
      <c r="L20" s="107">
        <v>19811.892296185491</v>
      </c>
      <c r="M20" s="108">
        <f t="shared" si="5"/>
        <v>5.3339643973726633E-2</v>
      </c>
      <c r="N20" s="26">
        <v>17009971</v>
      </c>
      <c r="O20" s="27">
        <v>26417147</v>
      </c>
      <c r="P20" s="28">
        <v>72651</v>
      </c>
      <c r="Q20" s="29">
        <v>71123</v>
      </c>
      <c r="R20" s="30">
        <f t="shared" si="7"/>
        <v>234132.64786444785</v>
      </c>
      <c r="S20" s="31">
        <f t="shared" si="6"/>
        <v>371429.03139631345</v>
      </c>
      <c r="V20" s="2"/>
    </row>
    <row r="21" spans="1:22" ht="14.4" x14ac:dyDescent="0.3">
      <c r="A21" s="9" t="s">
        <v>24</v>
      </c>
      <c r="B21" s="80">
        <v>35948</v>
      </c>
      <c r="C21" s="81">
        <f t="shared" si="0"/>
        <v>3.236419605925309E-3</v>
      </c>
      <c r="D21" s="88">
        <v>45160</v>
      </c>
      <c r="E21" s="89">
        <f t="shared" si="1"/>
        <v>2.504848707082626E-3</v>
      </c>
      <c r="F21" s="88">
        <v>3235</v>
      </c>
      <c r="G21" s="89">
        <f t="shared" si="2"/>
        <v>5.7106038941552369E-2</v>
      </c>
      <c r="H21" s="96">
        <v>2735</v>
      </c>
      <c r="I21" s="89">
        <f t="shared" si="3"/>
        <v>5.1027071400585829E-2</v>
      </c>
      <c r="J21" s="101">
        <v>11112.210200927357</v>
      </c>
      <c r="K21" s="81">
        <f t="shared" si="4"/>
        <v>5.6673859120884955E-2</v>
      </c>
      <c r="L21" s="107">
        <v>16511.882998171848</v>
      </c>
      <c r="M21" s="108">
        <f t="shared" si="5"/>
        <v>4.9088623711488741E-2</v>
      </c>
      <c r="N21" s="26">
        <v>11107336</v>
      </c>
      <c r="O21" s="27">
        <v>18029033</v>
      </c>
      <c r="P21" s="28">
        <v>56649</v>
      </c>
      <c r="Q21" s="29">
        <v>53599</v>
      </c>
      <c r="R21" s="30">
        <f t="shared" si="7"/>
        <v>196072.94038729722</v>
      </c>
      <c r="S21" s="31">
        <f t="shared" si="6"/>
        <v>336368.8315080505</v>
      </c>
      <c r="V21" s="2"/>
    </row>
    <row r="22" spans="1:22" ht="14.4" x14ac:dyDescent="0.3">
      <c r="A22" s="9" t="s">
        <v>25</v>
      </c>
      <c r="B22" s="80">
        <v>19974</v>
      </c>
      <c r="C22" s="81">
        <f t="shared" si="0"/>
        <v>6.8979438263420023E-4</v>
      </c>
      <c r="D22" s="88">
        <v>30095</v>
      </c>
      <c r="E22" s="89">
        <f t="shared" si="1"/>
        <v>6.849815802660483E-4</v>
      </c>
      <c r="F22" s="88">
        <v>2575</v>
      </c>
      <c r="G22" s="89">
        <f t="shared" si="2"/>
        <v>2.9905695438074885E-2</v>
      </c>
      <c r="H22" s="96">
        <v>2427</v>
      </c>
      <c r="I22" s="89">
        <f t="shared" si="3"/>
        <v>2.7925118799691638E-2</v>
      </c>
      <c r="J22" s="101">
        <v>7756.8932038834955</v>
      </c>
      <c r="K22" s="81">
        <f t="shared" si="4"/>
        <v>2.3065652630033077E-2</v>
      </c>
      <c r="L22" s="107">
        <v>12400.082406262876</v>
      </c>
      <c r="M22" s="108">
        <f t="shared" si="5"/>
        <v>2.4529227079729096E-2</v>
      </c>
      <c r="N22" s="26">
        <v>28956455</v>
      </c>
      <c r="O22" s="27">
        <v>43935488</v>
      </c>
      <c r="P22" s="28">
        <v>86104</v>
      </c>
      <c r="Q22" s="29">
        <v>86911</v>
      </c>
      <c r="R22" s="30">
        <f t="shared" si="7"/>
        <v>336296.28124128963</v>
      </c>
      <c r="S22" s="31">
        <f t="shared" si="6"/>
        <v>505522.75316127995</v>
      </c>
      <c r="V22" s="2"/>
    </row>
    <row r="23" spans="1:22" ht="14.4" x14ac:dyDescent="0.3">
      <c r="A23" s="9" t="s">
        <v>26</v>
      </c>
      <c r="B23" s="80">
        <v>9905</v>
      </c>
      <c r="C23" s="81">
        <f t="shared" si="0"/>
        <v>5.2734624356443255E-4</v>
      </c>
      <c r="D23" s="88">
        <v>20099</v>
      </c>
      <c r="E23" s="89">
        <f t="shared" si="1"/>
        <v>8.3797700618445296E-4</v>
      </c>
      <c r="F23" s="88">
        <v>1613</v>
      </c>
      <c r="G23" s="89">
        <f t="shared" si="2"/>
        <v>2.7540166299578277E-2</v>
      </c>
      <c r="H23" s="96">
        <v>1764</v>
      </c>
      <c r="I23" s="89">
        <f t="shared" si="3"/>
        <v>3.1650339110776186E-2</v>
      </c>
      <c r="J23" s="101">
        <v>6140.7315561066334</v>
      </c>
      <c r="K23" s="81">
        <f t="shared" si="4"/>
        <v>1.9148259230827806E-2</v>
      </c>
      <c r="L23" s="107">
        <v>11393.990929705215</v>
      </c>
      <c r="M23" s="108">
        <f t="shared" si="5"/>
        <v>2.6476083028732594E-2</v>
      </c>
      <c r="N23" s="26">
        <v>18782726</v>
      </c>
      <c r="O23" s="27">
        <v>23985145</v>
      </c>
      <c r="P23" s="28">
        <v>58569</v>
      </c>
      <c r="Q23" s="29">
        <v>55734</v>
      </c>
      <c r="R23" s="30">
        <f t="shared" si="7"/>
        <v>320693.98487254349</v>
      </c>
      <c r="S23" s="31">
        <f t="shared" si="6"/>
        <v>430350.32475688087</v>
      </c>
      <c r="V23" s="2"/>
    </row>
    <row r="24" spans="1:22" ht="14.4" x14ac:dyDescent="0.3">
      <c r="A24" s="9" t="s">
        <v>27</v>
      </c>
      <c r="B24" s="80">
        <v>28836</v>
      </c>
      <c r="C24" s="81">
        <f t="shared" si="0"/>
        <v>5.025514472143216E-3</v>
      </c>
      <c r="D24" s="88">
        <v>24124</v>
      </c>
      <c r="E24" s="89">
        <f t="shared" si="1"/>
        <v>3.0133360480504938E-3</v>
      </c>
      <c r="F24" s="88">
        <v>3782</v>
      </c>
      <c r="G24" s="89">
        <f t="shared" si="2"/>
        <v>4.9785430324092356E-2</v>
      </c>
      <c r="H24" s="96">
        <v>2944</v>
      </c>
      <c r="I24" s="89">
        <f t="shared" si="3"/>
        <v>4.2405473532589125E-2</v>
      </c>
      <c r="J24" s="101">
        <v>7624.5372818614487</v>
      </c>
      <c r="K24" s="81">
        <f t="shared" si="4"/>
        <v>0.1009434776284589</v>
      </c>
      <c r="L24" s="107">
        <v>8194.29347826087</v>
      </c>
      <c r="M24" s="108">
        <f t="shared" si="5"/>
        <v>7.1060073076054872E-2</v>
      </c>
      <c r="N24" s="26">
        <v>5737920</v>
      </c>
      <c r="O24" s="27">
        <v>8005745</v>
      </c>
      <c r="P24" s="28">
        <v>75966</v>
      </c>
      <c r="Q24" s="29">
        <v>69425</v>
      </c>
      <c r="R24" s="30">
        <f t="shared" si="7"/>
        <v>75532.738330305656</v>
      </c>
      <c r="S24" s="31">
        <f t="shared" si="6"/>
        <v>115315.01620453727</v>
      </c>
      <c r="V24" s="2"/>
    </row>
    <row r="25" spans="1:22" ht="14.4" x14ac:dyDescent="0.3">
      <c r="A25" s="9" t="s">
        <v>28</v>
      </c>
      <c r="B25" s="80">
        <v>9846</v>
      </c>
      <c r="C25" s="81">
        <f t="shared" si="0"/>
        <v>3.1030785590067124E-3</v>
      </c>
      <c r="D25" s="88">
        <v>11294</v>
      </c>
      <c r="E25" s="89">
        <f t="shared" si="1"/>
        <v>2.3494302101277624E-3</v>
      </c>
      <c r="F25" s="88">
        <v>1201</v>
      </c>
      <c r="G25" s="89">
        <f t="shared" si="2"/>
        <v>4.3854524209450081E-2</v>
      </c>
      <c r="H25" s="96">
        <v>1296</v>
      </c>
      <c r="I25" s="89">
        <f t="shared" si="3"/>
        <v>5.1827561385267534E-2</v>
      </c>
      <c r="J25" s="101">
        <v>8198.168193172356</v>
      </c>
      <c r="K25" s="81">
        <f t="shared" si="4"/>
        <v>7.0758459131521914E-2</v>
      </c>
      <c r="L25" s="107">
        <v>8714.5061728395067</v>
      </c>
      <c r="M25" s="108">
        <f t="shared" si="5"/>
        <v>4.533167579819046E-2</v>
      </c>
      <c r="N25" s="26">
        <v>3172978</v>
      </c>
      <c r="O25" s="27">
        <v>4807123</v>
      </c>
      <c r="P25" s="28">
        <v>27386</v>
      </c>
      <c r="Q25" s="29">
        <v>25006</v>
      </c>
      <c r="R25" s="30">
        <f t="shared" si="7"/>
        <v>115861.31600087637</v>
      </c>
      <c r="S25" s="31">
        <f t="shared" si="6"/>
        <v>192238.78269215388</v>
      </c>
      <c r="V25" s="2"/>
    </row>
    <row r="26" spans="1:22" ht="14.4" x14ac:dyDescent="0.3">
      <c r="A26" s="9" t="s">
        <v>29</v>
      </c>
      <c r="B26" s="80">
        <v>37868</v>
      </c>
      <c r="C26" s="81">
        <f t="shared" si="0"/>
        <v>5.6776847856399616E-2</v>
      </c>
      <c r="D26" s="88">
        <v>34902</v>
      </c>
      <c r="E26" s="89">
        <f t="shared" si="1"/>
        <v>4.0139110273873353E-2</v>
      </c>
      <c r="F26" s="88">
        <v>2045</v>
      </c>
      <c r="G26" s="89">
        <f t="shared" si="2"/>
        <v>0.26907894736842103</v>
      </c>
      <c r="H26" s="96">
        <v>1774</v>
      </c>
      <c r="I26" s="89">
        <f t="shared" si="3"/>
        <v>0.25213189312109152</v>
      </c>
      <c r="J26" s="102">
        <v>18517.359413202936</v>
      </c>
      <c r="K26" s="81">
        <f t="shared" si="4"/>
        <v>0.21100442235141179</v>
      </c>
      <c r="L26" s="109">
        <v>19674.182638105976</v>
      </c>
      <c r="M26" s="108">
        <f t="shared" si="5"/>
        <v>0.15919886126661381</v>
      </c>
      <c r="N26" s="26">
        <v>666962</v>
      </c>
      <c r="O26" s="27">
        <v>869526</v>
      </c>
      <c r="P26" s="34">
        <v>7600</v>
      </c>
      <c r="Q26" s="29">
        <v>7036</v>
      </c>
      <c r="R26" s="30">
        <f t="shared" si="7"/>
        <v>87758.15789473684</v>
      </c>
      <c r="S26" s="31">
        <f t="shared" si="6"/>
        <v>123582.43320068221</v>
      </c>
      <c r="V26" s="2"/>
    </row>
    <row r="27" spans="1:22" s="73" customFormat="1" ht="14.4" x14ac:dyDescent="0.3">
      <c r="A27" s="10" t="s">
        <v>30</v>
      </c>
      <c r="B27" s="82">
        <v>54097</v>
      </c>
      <c r="C27" s="79">
        <f t="shared" si="0"/>
        <v>2.1876775564591628E-2</v>
      </c>
      <c r="D27" s="90">
        <v>55718</v>
      </c>
      <c r="E27" s="91">
        <f t="shared" si="1"/>
        <v>1.6494023810031285E-2</v>
      </c>
      <c r="F27" s="90">
        <v>1347</v>
      </c>
      <c r="G27" s="91">
        <f t="shared" si="2"/>
        <v>0.10837557325609462</v>
      </c>
      <c r="H27" s="97">
        <v>1290</v>
      </c>
      <c r="I27" s="91">
        <f t="shared" si="3"/>
        <v>0.10278884462151394</v>
      </c>
      <c r="J27" s="103">
        <v>40161.098737936154</v>
      </c>
      <c r="K27" s="79">
        <f t="shared" si="4"/>
        <v>0.20186075983096463</v>
      </c>
      <c r="L27" s="110">
        <v>43192.248062015504</v>
      </c>
      <c r="M27" s="111">
        <f t="shared" si="5"/>
        <v>0.16046511536115707</v>
      </c>
      <c r="N27" s="69">
        <v>2472805</v>
      </c>
      <c r="O27" s="70">
        <v>3378072</v>
      </c>
      <c r="P27" s="35">
        <v>12429</v>
      </c>
      <c r="Q27" s="36">
        <v>12550</v>
      </c>
      <c r="R27" s="71">
        <f>(N27*1000)/P27</f>
        <v>198954.46134041355</v>
      </c>
      <c r="S27" s="72">
        <f t="shared" si="6"/>
        <v>269169.08366533864</v>
      </c>
      <c r="U27" s="74"/>
      <c r="V27" s="75"/>
    </row>
    <row r="28" spans="1:22" ht="14.4" x14ac:dyDescent="0.3">
      <c r="A28" s="9" t="s">
        <v>31</v>
      </c>
      <c r="B28" s="80">
        <v>100466</v>
      </c>
      <c r="C28" s="81">
        <f t="shared" si="0"/>
        <v>0.21142546887100575</v>
      </c>
      <c r="D28" s="88">
        <v>84226</v>
      </c>
      <c r="E28" s="89">
        <f t="shared" si="1"/>
        <v>0.13872103115977474</v>
      </c>
      <c r="F28" s="88">
        <v>1814</v>
      </c>
      <c r="G28" s="89">
        <f t="shared" si="2"/>
        <v>0.25051788427012844</v>
      </c>
      <c r="H28" s="96">
        <v>1860</v>
      </c>
      <c r="I28" s="89">
        <f t="shared" si="3"/>
        <v>0.26260059296908089</v>
      </c>
      <c r="J28" s="102">
        <v>55383.682469680265</v>
      </c>
      <c r="K28" s="81">
        <f t="shared" si="4"/>
        <v>0.84395359431915806</v>
      </c>
      <c r="L28" s="109">
        <v>45282.795698924732</v>
      </c>
      <c r="M28" s="108">
        <f t="shared" si="5"/>
        <v>0.52825863640036808</v>
      </c>
      <c r="N28" s="26">
        <v>475184</v>
      </c>
      <c r="O28" s="27">
        <v>607161</v>
      </c>
      <c r="P28" s="34">
        <v>7241</v>
      </c>
      <c r="Q28" s="29">
        <v>7083</v>
      </c>
      <c r="R28" s="30">
        <f t="shared" si="7"/>
        <v>65624.085071122769</v>
      </c>
      <c r="S28" s="31">
        <f t="shared" si="6"/>
        <v>85720.88098263448</v>
      </c>
      <c r="U28" s="3"/>
      <c r="V28" s="2"/>
    </row>
    <row r="29" spans="1:22" ht="14.4" x14ac:dyDescent="0.3">
      <c r="A29" s="9" t="s">
        <v>32</v>
      </c>
      <c r="B29" s="80">
        <v>90677</v>
      </c>
      <c r="C29" s="81">
        <f t="shared" si="0"/>
        <v>1.1030010576655818E-2</v>
      </c>
      <c r="D29" s="88">
        <v>132787</v>
      </c>
      <c r="E29" s="89">
        <f t="shared" si="1"/>
        <v>1.0872821793953776E-2</v>
      </c>
      <c r="F29" s="88">
        <v>5669</v>
      </c>
      <c r="G29" s="89">
        <f t="shared" si="2"/>
        <v>0.11899414369975442</v>
      </c>
      <c r="H29" s="96">
        <v>5295</v>
      </c>
      <c r="I29" s="89">
        <f t="shared" si="3"/>
        <v>0.11616682389592155</v>
      </c>
      <c r="J29" s="101">
        <v>15995.237255247839</v>
      </c>
      <c r="K29" s="81">
        <f t="shared" si="4"/>
        <v>9.2693726209641891E-2</v>
      </c>
      <c r="L29" s="107">
        <v>25077.80925401322</v>
      </c>
      <c r="M29" s="108">
        <f t="shared" si="5"/>
        <v>9.3596617599661383E-2</v>
      </c>
      <c r="N29" s="26">
        <v>8220935</v>
      </c>
      <c r="O29" s="27">
        <v>12212745</v>
      </c>
      <c r="P29" s="28">
        <v>47641</v>
      </c>
      <c r="Q29" s="29">
        <v>45581</v>
      </c>
      <c r="R29" s="30">
        <f t="shared" si="7"/>
        <v>172560.08480090677</v>
      </c>
      <c r="S29" s="31">
        <f t="shared" si="6"/>
        <v>267934.99484434305</v>
      </c>
      <c r="V29" s="2"/>
    </row>
    <row r="30" spans="1:22" ht="14.4" x14ac:dyDescent="0.3">
      <c r="A30" s="9" t="s">
        <v>33</v>
      </c>
      <c r="B30" s="80">
        <v>39117</v>
      </c>
      <c r="C30" s="81">
        <f t="shared" si="0"/>
        <v>2.1264566828971825E-3</v>
      </c>
      <c r="D30" s="88">
        <v>44673</v>
      </c>
      <c r="E30" s="89">
        <f t="shared" si="1"/>
        <v>1.5684589516003684E-3</v>
      </c>
      <c r="F30" s="88">
        <v>3533</v>
      </c>
      <c r="G30" s="89">
        <f t="shared" si="2"/>
        <v>5.1335328819272906E-2</v>
      </c>
      <c r="H30" s="96">
        <v>3339</v>
      </c>
      <c r="I30" s="89">
        <f t="shared" si="3"/>
        <v>5.0952984083868703E-2</v>
      </c>
      <c r="J30" s="101">
        <v>11071.893574865553</v>
      </c>
      <c r="K30" s="81">
        <f t="shared" si="4"/>
        <v>4.1422870600155641E-2</v>
      </c>
      <c r="L30" s="107">
        <v>13379.155435759209</v>
      </c>
      <c r="M30" s="108">
        <f t="shared" si="5"/>
        <v>3.0782474859935231E-2</v>
      </c>
      <c r="N30" s="26">
        <v>18395390</v>
      </c>
      <c r="O30" s="27">
        <v>28482097</v>
      </c>
      <c r="P30" s="28">
        <v>68822</v>
      </c>
      <c r="Q30" s="29">
        <v>65531</v>
      </c>
      <c r="R30" s="30">
        <f t="shared" si="7"/>
        <v>267289.38420853799</v>
      </c>
      <c r="S30" s="31">
        <f t="shared" si="6"/>
        <v>434635.47023546108</v>
      </c>
      <c r="V30" s="2"/>
    </row>
    <row r="31" spans="1:22" ht="14.4" x14ac:dyDescent="0.3">
      <c r="A31" s="9" t="s">
        <v>34</v>
      </c>
      <c r="B31" s="80">
        <v>6959</v>
      </c>
      <c r="C31" s="81">
        <f t="shared" si="0"/>
        <v>1.1231497644920052E-3</v>
      </c>
      <c r="D31" s="88">
        <v>4755</v>
      </c>
      <c r="E31" s="89">
        <f t="shared" si="1"/>
        <v>5.7651912182376456E-4</v>
      </c>
      <c r="F31" s="88">
        <v>1094</v>
      </c>
      <c r="G31" s="89">
        <f t="shared" si="2"/>
        <v>3.1267863267405965E-2</v>
      </c>
      <c r="H31" s="96">
        <v>1004</v>
      </c>
      <c r="I31" s="89">
        <f t="shared" si="3"/>
        <v>3.2086928731224033E-2</v>
      </c>
      <c r="J31" s="101">
        <v>6361.0603290676418</v>
      </c>
      <c r="K31" s="81">
        <f t="shared" si="4"/>
        <v>3.5920259561285438E-2</v>
      </c>
      <c r="L31" s="107">
        <v>4736.05577689243</v>
      </c>
      <c r="M31" s="108">
        <f t="shared" si="5"/>
        <v>1.7967413667196806E-2</v>
      </c>
      <c r="N31" s="26">
        <v>6195968</v>
      </c>
      <c r="O31" s="27">
        <v>8247775</v>
      </c>
      <c r="P31" s="28">
        <v>34988</v>
      </c>
      <c r="Q31" s="29">
        <v>31290</v>
      </c>
      <c r="R31" s="30">
        <f t="shared" si="7"/>
        <v>177088.37315651082</v>
      </c>
      <c r="S31" s="31">
        <f t="shared" si="6"/>
        <v>263591.40300415468</v>
      </c>
      <c r="V31" s="2"/>
    </row>
    <row r="32" spans="1:22" ht="14.4" x14ac:dyDescent="0.3">
      <c r="A32" s="9" t="s">
        <v>35</v>
      </c>
      <c r="B32" s="80">
        <v>30330</v>
      </c>
      <c r="C32" s="81">
        <f t="shared" si="0"/>
        <v>2.8814534153630772E-3</v>
      </c>
      <c r="D32" s="88">
        <v>35001</v>
      </c>
      <c r="E32" s="89">
        <f t="shared" si="1"/>
        <v>2.3815028650021751E-3</v>
      </c>
      <c r="F32" s="88">
        <v>3640</v>
      </c>
      <c r="G32" s="89">
        <f t="shared" si="2"/>
        <v>3.8187159043222826E-2</v>
      </c>
      <c r="H32" s="96">
        <v>3215</v>
      </c>
      <c r="I32" s="89">
        <f t="shared" si="3"/>
        <v>3.658106432123067E-2</v>
      </c>
      <c r="J32" s="101">
        <v>8332.4175824175818</v>
      </c>
      <c r="K32" s="81">
        <f t="shared" si="4"/>
        <v>7.5456082294617727E-2</v>
      </c>
      <c r="L32" s="107">
        <v>10886.780715396579</v>
      </c>
      <c r="M32" s="108">
        <f t="shared" si="5"/>
        <v>6.5102066033109238E-2</v>
      </c>
      <c r="N32" s="26">
        <v>10525938</v>
      </c>
      <c r="O32" s="27">
        <v>14697022</v>
      </c>
      <c r="P32" s="28">
        <v>95320</v>
      </c>
      <c r="Q32" s="29">
        <v>87887</v>
      </c>
      <c r="R32" s="30">
        <f t="shared" si="7"/>
        <v>110427.38145195133</v>
      </c>
      <c r="S32" s="31">
        <f t="shared" si="6"/>
        <v>167226.34746890893</v>
      </c>
      <c r="V32" s="2"/>
    </row>
    <row r="33" spans="1:22" ht="14.4" x14ac:dyDescent="0.3">
      <c r="A33" s="9" t="s">
        <v>36</v>
      </c>
      <c r="B33" s="80">
        <v>9797</v>
      </c>
      <c r="C33" s="81">
        <f t="shared" si="0"/>
        <v>2.7827461219221711E-3</v>
      </c>
      <c r="D33" s="88">
        <v>15732</v>
      </c>
      <c r="E33" s="89">
        <f t="shared" si="1"/>
        <v>3.4617387865914615E-3</v>
      </c>
      <c r="F33" s="88">
        <v>1154</v>
      </c>
      <c r="G33" s="89">
        <f t="shared" si="2"/>
        <v>4.2664892043774029E-2</v>
      </c>
      <c r="H33" s="96">
        <v>931</v>
      </c>
      <c r="I33" s="89">
        <f t="shared" si="3"/>
        <v>3.8366438638424136E-2</v>
      </c>
      <c r="J33" s="101">
        <v>8489.6013864818033</v>
      </c>
      <c r="K33" s="81">
        <f t="shared" si="4"/>
        <v>6.5223325048310993E-2</v>
      </c>
      <c r="L33" s="107">
        <v>16897.959183673469</v>
      </c>
      <c r="M33" s="108">
        <f t="shared" si="5"/>
        <v>9.0228306547184098E-2</v>
      </c>
      <c r="N33" s="26">
        <v>3520623</v>
      </c>
      <c r="O33" s="27">
        <v>4544537</v>
      </c>
      <c r="P33" s="28">
        <v>27048</v>
      </c>
      <c r="Q33" s="29">
        <v>24266</v>
      </c>
      <c r="R33" s="30">
        <f t="shared" si="7"/>
        <v>130162.04525288376</v>
      </c>
      <c r="S33" s="31">
        <f t="shared" si="6"/>
        <v>187280.02142916014</v>
      </c>
      <c r="V33" s="2"/>
    </row>
    <row r="34" spans="1:22" ht="14.4" x14ac:dyDescent="0.3">
      <c r="A34" s="9" t="s">
        <v>37</v>
      </c>
      <c r="B34" s="80">
        <v>9041</v>
      </c>
      <c r="C34" s="81">
        <f t="shared" si="0"/>
        <v>4.1126430224946699E-4</v>
      </c>
      <c r="D34" s="88">
        <v>16566</v>
      </c>
      <c r="E34" s="89">
        <f t="shared" si="1"/>
        <v>5.6321272367102914E-4</v>
      </c>
      <c r="F34" s="88">
        <v>1187</v>
      </c>
      <c r="G34" s="89">
        <f t="shared" si="2"/>
        <v>2.5619442286108952E-2</v>
      </c>
      <c r="H34" s="96">
        <v>1107</v>
      </c>
      <c r="I34" s="89">
        <f t="shared" si="3"/>
        <v>2.4888149463791902E-2</v>
      </c>
      <c r="J34" s="101">
        <v>7616.6807076663863</v>
      </c>
      <c r="K34" s="81">
        <f t="shared" si="4"/>
        <v>1.6052820262697814E-2</v>
      </c>
      <c r="L34" s="107">
        <v>14964.769647696477</v>
      </c>
      <c r="M34" s="108">
        <f t="shared" si="5"/>
        <v>2.2629754955884106E-2</v>
      </c>
      <c r="N34" s="26">
        <v>21983430</v>
      </c>
      <c r="O34" s="27">
        <v>29413398</v>
      </c>
      <c r="P34" s="28">
        <v>46332</v>
      </c>
      <c r="Q34" s="29">
        <v>44479</v>
      </c>
      <c r="R34" s="30">
        <f t="shared" si="7"/>
        <v>474476.17197617196</v>
      </c>
      <c r="S34" s="31">
        <f t="shared" si="6"/>
        <v>661287.30412104586</v>
      </c>
      <c r="V34" s="2"/>
    </row>
    <row r="35" spans="1:22" ht="14.4" x14ac:dyDescent="0.3">
      <c r="A35" s="9" t="s">
        <v>38</v>
      </c>
      <c r="B35" s="80">
        <v>13642</v>
      </c>
      <c r="C35" s="81">
        <f t="shared" si="0"/>
        <v>2.0490929136412931E-2</v>
      </c>
      <c r="D35" s="88">
        <v>3925</v>
      </c>
      <c r="E35" s="89">
        <f t="shared" si="1"/>
        <v>4.0899007065889606E-3</v>
      </c>
      <c r="F35" s="88">
        <v>254</v>
      </c>
      <c r="G35" s="89">
        <f t="shared" si="2"/>
        <v>7.4203914694712242E-2</v>
      </c>
      <c r="H35" s="96">
        <v>202</v>
      </c>
      <c r="I35" s="89">
        <f t="shared" si="3"/>
        <v>6.4702114029468294E-2</v>
      </c>
      <c r="J35" s="101">
        <v>53708.661417322837</v>
      </c>
      <c r="K35" s="81">
        <f t="shared" si="4"/>
        <v>0.27614350564543882</v>
      </c>
      <c r="L35" s="107">
        <v>19430.69306930693</v>
      </c>
      <c r="M35" s="108">
        <f t="shared" si="5"/>
        <v>6.3211237653320457E-2</v>
      </c>
      <c r="N35" s="26">
        <v>665758</v>
      </c>
      <c r="O35" s="27">
        <v>959681</v>
      </c>
      <c r="P35" s="28">
        <v>3423</v>
      </c>
      <c r="Q35" s="29">
        <v>3122</v>
      </c>
      <c r="R35" s="30">
        <f t="shared" si="7"/>
        <v>194495.47180835524</v>
      </c>
      <c r="S35" s="31">
        <f t="shared" si="6"/>
        <v>307393.01729660475</v>
      </c>
      <c r="V35" s="2"/>
    </row>
    <row r="36" spans="1:22" ht="14.4" x14ac:dyDescent="0.3">
      <c r="A36" s="9" t="s">
        <v>39</v>
      </c>
      <c r="B36" s="80">
        <v>32279</v>
      </c>
      <c r="C36" s="81">
        <f t="shared" si="0"/>
        <v>0.17188515075029021</v>
      </c>
      <c r="D36" s="88">
        <v>30061</v>
      </c>
      <c r="E36" s="89">
        <f t="shared" si="1"/>
        <v>0.12057969386772775</v>
      </c>
      <c r="F36" s="88">
        <v>1193</v>
      </c>
      <c r="G36" s="89">
        <f t="shared" si="2"/>
        <v>0.28935241329129274</v>
      </c>
      <c r="H36" s="96">
        <v>1087</v>
      </c>
      <c r="I36" s="89">
        <f t="shared" si="3"/>
        <v>0.27525955938212204</v>
      </c>
      <c r="J36" s="102">
        <v>27056.999161777032</v>
      </c>
      <c r="K36" s="81">
        <f t="shared" si="4"/>
        <v>0.59403392836835422</v>
      </c>
      <c r="L36" s="109">
        <v>27655.013799448021</v>
      </c>
      <c r="M36" s="108">
        <f t="shared" si="5"/>
        <v>0.43805815187088953</v>
      </c>
      <c r="N36" s="26">
        <v>187794</v>
      </c>
      <c r="O36" s="27">
        <v>249304</v>
      </c>
      <c r="P36" s="34">
        <v>4123</v>
      </c>
      <c r="Q36" s="29">
        <v>3949</v>
      </c>
      <c r="R36" s="30">
        <f t="shared" si="7"/>
        <v>45547.902013097257</v>
      </c>
      <c r="S36" s="31">
        <f t="shared" si="6"/>
        <v>63130.919220055708</v>
      </c>
      <c r="V36" s="2"/>
    </row>
    <row r="37" spans="1:22" ht="14.4" x14ac:dyDescent="0.3">
      <c r="A37" s="9" t="s">
        <v>40</v>
      </c>
      <c r="B37" s="80">
        <v>89087</v>
      </c>
      <c r="C37" s="81">
        <f t="shared" si="0"/>
        <v>8.1139396147365539E-2</v>
      </c>
      <c r="D37" s="88">
        <v>88452</v>
      </c>
      <c r="E37" s="89">
        <f t="shared" si="1"/>
        <v>5.945349725861384E-2</v>
      </c>
      <c r="F37" s="88">
        <v>1797</v>
      </c>
      <c r="G37" s="89">
        <f t="shared" si="2"/>
        <v>0.18182738035009613</v>
      </c>
      <c r="H37" s="96">
        <v>1853</v>
      </c>
      <c r="I37" s="89">
        <f t="shared" si="3"/>
        <v>0.18533706741348269</v>
      </c>
      <c r="J37" s="101">
        <v>49575.403450194768</v>
      </c>
      <c r="K37" s="81">
        <f t="shared" si="4"/>
        <v>0.4462441024621111</v>
      </c>
      <c r="L37" s="107">
        <v>47734.484619535884</v>
      </c>
      <c r="M37" s="108">
        <f t="shared" si="5"/>
        <v>0.32078578823077236</v>
      </c>
      <c r="N37" s="26">
        <v>1097950</v>
      </c>
      <c r="O37" s="27">
        <v>1487751</v>
      </c>
      <c r="P37" s="28">
        <v>9883</v>
      </c>
      <c r="Q37" s="29">
        <v>9998</v>
      </c>
      <c r="R37" s="30">
        <f t="shared" si="7"/>
        <v>111094.80926844076</v>
      </c>
      <c r="S37" s="31">
        <f t="shared" si="6"/>
        <v>148804.86097219444</v>
      </c>
      <c r="V37" s="2"/>
    </row>
    <row r="38" spans="1:22" ht="14.4" x14ac:dyDescent="0.3">
      <c r="A38" s="9" t="s">
        <v>41</v>
      </c>
      <c r="B38" s="80">
        <v>12321</v>
      </c>
      <c r="C38" s="81">
        <f t="shared" si="0"/>
        <v>4.7712484360133414E-3</v>
      </c>
      <c r="D38" s="88">
        <v>10576</v>
      </c>
      <c r="E38" s="89">
        <f t="shared" si="1"/>
        <v>3.5862566614988764E-3</v>
      </c>
      <c r="F38" s="88">
        <v>1483</v>
      </c>
      <c r="G38" s="89">
        <f t="shared" si="2"/>
        <v>5.9215780226800831E-2</v>
      </c>
      <c r="H38" s="96">
        <v>1142</v>
      </c>
      <c r="I38" s="89">
        <f t="shared" si="3"/>
        <v>5.444317315026697E-2</v>
      </c>
      <c r="J38" s="101">
        <v>8308.159136884693</v>
      </c>
      <c r="K38" s="81">
        <f t="shared" si="4"/>
        <v>8.0573935152743179E-2</v>
      </c>
      <c r="L38" s="107">
        <v>9260.9457092819612</v>
      </c>
      <c r="M38" s="108">
        <f t="shared" si="5"/>
        <v>6.5871558433975852E-2</v>
      </c>
      <c r="N38" s="26">
        <v>2582343</v>
      </c>
      <c r="O38" s="27">
        <v>2949036</v>
      </c>
      <c r="P38" s="28">
        <v>25044</v>
      </c>
      <c r="Q38" s="29">
        <v>20976</v>
      </c>
      <c r="R38" s="30">
        <f t="shared" si="7"/>
        <v>103112.24245328222</v>
      </c>
      <c r="S38" s="31">
        <f t="shared" si="6"/>
        <v>140590.96109839817</v>
      </c>
      <c r="V38" s="2"/>
    </row>
    <row r="39" spans="1:22" ht="14.4" x14ac:dyDescent="0.3">
      <c r="A39" s="9" t="s">
        <v>42</v>
      </c>
      <c r="B39" s="80">
        <v>222711</v>
      </c>
      <c r="C39" s="81">
        <f t="shared" si="0"/>
        <v>4.1479271073669659E-2</v>
      </c>
      <c r="D39" s="88">
        <v>288147</v>
      </c>
      <c r="E39" s="89">
        <f t="shared" si="1"/>
        <v>3.5851254377718265E-2</v>
      </c>
      <c r="F39" s="88">
        <v>5697</v>
      </c>
      <c r="G39" s="89">
        <f t="shared" si="2"/>
        <v>0.17037502242957114</v>
      </c>
      <c r="H39" s="96">
        <v>5279</v>
      </c>
      <c r="I39" s="89">
        <f t="shared" si="3"/>
        <v>0.17223491027732463</v>
      </c>
      <c r="J39" s="101">
        <v>39092.680358083198</v>
      </c>
      <c r="K39" s="81">
        <f t="shared" si="4"/>
        <v>0.24345863896109635</v>
      </c>
      <c r="L39" s="107">
        <v>54583.633263875738</v>
      </c>
      <c r="M39" s="108">
        <f t="shared" si="5"/>
        <v>0.20815323862039495</v>
      </c>
      <c r="N39" s="26">
        <v>5369212</v>
      </c>
      <c r="O39" s="27">
        <v>8037292</v>
      </c>
      <c r="P39" s="28">
        <v>33438</v>
      </c>
      <c r="Q39" s="29">
        <v>30650</v>
      </c>
      <c r="R39" s="30">
        <f t="shared" si="7"/>
        <v>160572.16340690231</v>
      </c>
      <c r="S39" s="31">
        <f t="shared" si="6"/>
        <v>262228.12398042413</v>
      </c>
      <c r="V39" s="2"/>
    </row>
    <row r="40" spans="1:22" ht="14.4" x14ac:dyDescent="0.3">
      <c r="A40" s="9" t="s">
        <v>43</v>
      </c>
      <c r="B40" s="80">
        <v>69968</v>
      </c>
      <c r="C40" s="81">
        <f t="shared" si="0"/>
        <v>5.4235925967899045E-3</v>
      </c>
      <c r="D40" s="88">
        <v>86907</v>
      </c>
      <c r="E40" s="89">
        <f t="shared" si="1"/>
        <v>4.6492794411299374E-3</v>
      </c>
      <c r="F40" s="88">
        <v>4058</v>
      </c>
      <c r="G40" s="89">
        <f t="shared" si="2"/>
        <v>8.7422982463699422E-2</v>
      </c>
      <c r="H40" s="96">
        <v>3682</v>
      </c>
      <c r="I40" s="89">
        <f t="shared" si="3"/>
        <v>8.5993880935142583E-2</v>
      </c>
      <c r="J40" s="101">
        <v>17241.991128634796</v>
      </c>
      <c r="K40" s="81">
        <f t="shared" si="4"/>
        <v>6.2038521724444011E-2</v>
      </c>
      <c r="L40" s="107">
        <v>23603.204780010863</v>
      </c>
      <c r="M40" s="108">
        <f t="shared" si="5"/>
        <v>5.4065235695508022E-2</v>
      </c>
      <c r="N40" s="26">
        <v>12900674</v>
      </c>
      <c r="O40" s="27">
        <v>18692574</v>
      </c>
      <c r="P40" s="28">
        <v>46418</v>
      </c>
      <c r="Q40" s="29">
        <v>42817</v>
      </c>
      <c r="R40" s="30">
        <f t="shared" si="7"/>
        <v>277923.95191520528</v>
      </c>
      <c r="S40" s="31">
        <f t="shared" si="6"/>
        <v>436568.9796109022</v>
      </c>
      <c r="V40" s="2"/>
    </row>
    <row r="41" spans="1:22" ht="14.4" x14ac:dyDescent="0.3">
      <c r="A41" s="9" t="s">
        <v>44</v>
      </c>
      <c r="B41" s="80">
        <v>3331</v>
      </c>
      <c r="C41" s="81">
        <f t="shared" si="0"/>
        <v>4.0453713106784441E-4</v>
      </c>
      <c r="D41" s="88">
        <v>3666</v>
      </c>
      <c r="E41" s="89">
        <f t="shared" si="1"/>
        <v>3.0200681302985574E-4</v>
      </c>
      <c r="F41" s="88">
        <v>312</v>
      </c>
      <c r="G41" s="89">
        <f t="shared" si="2"/>
        <v>1.1834319526627219E-2</v>
      </c>
      <c r="H41" s="96">
        <v>332</v>
      </c>
      <c r="I41" s="89">
        <f t="shared" si="3"/>
        <v>1.3243976384234881E-2</v>
      </c>
      <c r="J41" s="101">
        <v>10676.282051282051</v>
      </c>
      <c r="K41" s="81">
        <f t="shared" si="4"/>
        <v>3.4183387575232857E-2</v>
      </c>
      <c r="L41" s="107">
        <v>11042.168674698794</v>
      </c>
      <c r="M41" s="108">
        <f t="shared" si="5"/>
        <v>2.280333370190489E-2</v>
      </c>
      <c r="N41" s="26">
        <v>8234102</v>
      </c>
      <c r="O41" s="27">
        <v>12138799</v>
      </c>
      <c r="P41" s="28">
        <v>26364</v>
      </c>
      <c r="Q41" s="29">
        <v>25068</v>
      </c>
      <c r="R41" s="30">
        <f t="shared" si="7"/>
        <v>312323.69898346229</v>
      </c>
      <c r="S41" s="31">
        <f t="shared" si="6"/>
        <v>484234.84123184939</v>
      </c>
      <c r="V41" s="2"/>
    </row>
    <row r="42" spans="1:22" ht="14.4" x14ac:dyDescent="0.3">
      <c r="A42" s="9" t="s">
        <v>45</v>
      </c>
      <c r="B42" s="80">
        <v>79413</v>
      </c>
      <c r="C42" s="81">
        <f t="shared" si="0"/>
        <v>8.5013475213368689E-3</v>
      </c>
      <c r="D42" s="88">
        <v>90371</v>
      </c>
      <c r="E42" s="89">
        <f t="shared" si="1"/>
        <v>5.8636255309695209E-3</v>
      </c>
      <c r="F42" s="88">
        <v>6130</v>
      </c>
      <c r="G42" s="89">
        <f t="shared" si="2"/>
        <v>7.8786710365657736E-2</v>
      </c>
      <c r="H42" s="96">
        <v>5748</v>
      </c>
      <c r="I42" s="89">
        <f t="shared" si="3"/>
        <v>7.5622623636674602E-2</v>
      </c>
      <c r="J42" s="101">
        <v>12954.812398042415</v>
      </c>
      <c r="K42" s="81">
        <f t="shared" si="4"/>
        <v>0.10790331874349351</v>
      </c>
      <c r="L42" s="107">
        <v>15722.164231036882</v>
      </c>
      <c r="M42" s="108">
        <f t="shared" si="5"/>
        <v>7.7537980686058161E-2</v>
      </c>
      <c r="N42" s="26">
        <v>9341225</v>
      </c>
      <c r="O42" s="27">
        <v>15412137</v>
      </c>
      <c r="P42" s="28">
        <v>77805</v>
      </c>
      <c r="Q42" s="29">
        <v>76009</v>
      </c>
      <c r="R42" s="30">
        <f t="shared" si="7"/>
        <v>120059.44348049611</v>
      </c>
      <c r="S42" s="31">
        <f t="shared" si="6"/>
        <v>202767.26440289966</v>
      </c>
      <c r="V42" s="2"/>
    </row>
    <row r="43" spans="1:22" ht="14.4" x14ac:dyDescent="0.3">
      <c r="A43" s="9" t="s">
        <v>46</v>
      </c>
      <c r="B43" s="80">
        <v>9929</v>
      </c>
      <c r="C43" s="81">
        <f t="shared" si="0"/>
        <v>1.3299824580015409E-3</v>
      </c>
      <c r="D43" s="88">
        <v>14572</v>
      </c>
      <c r="E43" s="89">
        <f t="shared" si="1"/>
        <v>1.7062174954268056E-3</v>
      </c>
      <c r="F43" s="88">
        <v>2344</v>
      </c>
      <c r="G43" s="89">
        <f t="shared" si="2"/>
        <v>2.9848085469432455E-2</v>
      </c>
      <c r="H43" s="96">
        <v>2535</v>
      </c>
      <c r="I43" s="89">
        <f t="shared" si="3"/>
        <v>3.6019778908181532E-2</v>
      </c>
      <c r="J43" s="101">
        <v>4235.9215017064844</v>
      </c>
      <c r="K43" s="81">
        <f t="shared" si="4"/>
        <v>4.455838413366852E-2</v>
      </c>
      <c r="L43" s="107">
        <v>5748.3234714003947</v>
      </c>
      <c r="M43" s="108">
        <f t="shared" si="5"/>
        <v>4.7368905283292989E-2</v>
      </c>
      <c r="N43" s="26">
        <v>7465512</v>
      </c>
      <c r="O43" s="27">
        <v>8540529</v>
      </c>
      <c r="P43" s="28">
        <v>78531</v>
      </c>
      <c r="Q43" s="29">
        <v>70378</v>
      </c>
      <c r="R43" s="30">
        <f t="shared" si="7"/>
        <v>95064.522290560417</v>
      </c>
      <c r="S43" s="31">
        <f t="shared" si="6"/>
        <v>121352.25496604052</v>
      </c>
      <c r="V43" s="2"/>
    </row>
    <row r="44" spans="1:22" ht="14.4" x14ac:dyDescent="0.3">
      <c r="A44" s="9" t="s">
        <v>47</v>
      </c>
      <c r="B44" s="80">
        <v>84272</v>
      </c>
      <c r="C44" s="81">
        <f t="shared" si="0"/>
        <v>1.6831435189827E-2</v>
      </c>
      <c r="D44" s="88">
        <v>116516</v>
      </c>
      <c r="E44" s="89">
        <f t="shared" si="1"/>
        <v>1.7207671470467568E-2</v>
      </c>
      <c r="F44" s="88">
        <v>5720</v>
      </c>
      <c r="G44" s="89">
        <f t="shared" si="2"/>
        <v>0.15206295193534666</v>
      </c>
      <c r="H44" s="96">
        <v>4550</v>
      </c>
      <c r="I44" s="89">
        <f t="shared" si="3"/>
        <v>0.12799954989169268</v>
      </c>
      <c r="J44" s="101">
        <v>14732.867132867133</v>
      </c>
      <c r="K44" s="81">
        <f t="shared" si="4"/>
        <v>0.11068728428330989</v>
      </c>
      <c r="L44" s="107">
        <v>25607.912087912089</v>
      </c>
      <c r="M44" s="108">
        <f t="shared" si="5"/>
        <v>0.13443540610125509</v>
      </c>
      <c r="N44" s="26">
        <v>5006822</v>
      </c>
      <c r="O44" s="27">
        <v>6771166</v>
      </c>
      <c r="P44" s="28">
        <v>37616</v>
      </c>
      <c r="Q44" s="29">
        <v>35547</v>
      </c>
      <c r="R44" s="30">
        <f t="shared" si="7"/>
        <v>133103.51977881751</v>
      </c>
      <c r="S44" s="31">
        <f t="shared" si="6"/>
        <v>190484.87917405125</v>
      </c>
      <c r="V44" s="2"/>
    </row>
    <row r="45" spans="1:22" ht="14.4" x14ac:dyDescent="0.3">
      <c r="A45" s="9" t="s">
        <v>48</v>
      </c>
      <c r="B45" s="80">
        <v>173802</v>
      </c>
      <c r="C45" s="81">
        <f t="shared" si="0"/>
        <v>2.2400386447329283E-2</v>
      </c>
      <c r="D45" s="88">
        <v>162642</v>
      </c>
      <c r="E45" s="89">
        <f t="shared" si="1"/>
        <v>1.581752572747664E-2</v>
      </c>
      <c r="F45" s="88">
        <v>6403</v>
      </c>
      <c r="G45" s="89">
        <f t="shared" si="2"/>
        <v>0.12045450269955039</v>
      </c>
      <c r="H45" s="96">
        <v>5525</v>
      </c>
      <c r="I45" s="89">
        <f t="shared" si="3"/>
        <v>0.11263327421360569</v>
      </c>
      <c r="J45" s="101">
        <v>27143.838825550523</v>
      </c>
      <c r="K45" s="81">
        <f t="shared" si="4"/>
        <v>0.18596553840085625</v>
      </c>
      <c r="L45" s="107">
        <v>29437.466063348416</v>
      </c>
      <c r="M45" s="108">
        <f t="shared" si="5"/>
        <v>0.14043386235473515</v>
      </c>
      <c r="N45" s="26">
        <v>7758884</v>
      </c>
      <c r="O45" s="27">
        <v>10282392</v>
      </c>
      <c r="P45" s="28">
        <v>53157</v>
      </c>
      <c r="Q45" s="29">
        <v>49053</v>
      </c>
      <c r="R45" s="30">
        <f t="shared" si="7"/>
        <v>145961.66074082436</v>
      </c>
      <c r="S45" s="31">
        <f t="shared" si="6"/>
        <v>209618.00501498379</v>
      </c>
      <c r="V45" s="2"/>
    </row>
    <row r="46" spans="1:22" ht="14.4" x14ac:dyDescent="0.3">
      <c r="A46" s="9" t="s">
        <v>49</v>
      </c>
      <c r="B46" s="80">
        <v>10164</v>
      </c>
      <c r="C46" s="81">
        <f t="shared" si="0"/>
        <v>0.17524742232490775</v>
      </c>
      <c r="D46" s="88">
        <v>11828</v>
      </c>
      <c r="E46" s="89">
        <f t="shared" si="1"/>
        <v>0.127415706129484</v>
      </c>
      <c r="F46" s="88">
        <v>249</v>
      </c>
      <c r="G46" s="89">
        <f t="shared" si="2"/>
        <v>0.23873441994247363</v>
      </c>
      <c r="H46" s="96">
        <v>277</v>
      </c>
      <c r="I46" s="89">
        <f t="shared" si="3"/>
        <v>0.26280834914611007</v>
      </c>
      <c r="J46" s="102">
        <v>40819.277108433736</v>
      </c>
      <c r="K46" s="81">
        <f t="shared" si="4"/>
        <v>0.73406852001959355</v>
      </c>
      <c r="L46" s="109">
        <v>42700.361010830326</v>
      </c>
      <c r="M46" s="108">
        <f t="shared" si="5"/>
        <v>0.4848236615901666</v>
      </c>
      <c r="N46" s="26">
        <v>57998</v>
      </c>
      <c r="O46" s="27">
        <v>92830</v>
      </c>
      <c r="P46" s="34">
        <v>1043</v>
      </c>
      <c r="Q46" s="29">
        <v>1054</v>
      </c>
      <c r="R46" s="30">
        <f t="shared" si="7"/>
        <v>55606.903163950141</v>
      </c>
      <c r="S46" s="31">
        <f t="shared" si="6"/>
        <v>88074.003795066412</v>
      </c>
      <c r="V46" s="2"/>
    </row>
    <row r="47" spans="1:22" ht="14.4" x14ac:dyDescent="0.3">
      <c r="A47" s="9" t="s">
        <v>50</v>
      </c>
      <c r="B47" s="80">
        <v>29987</v>
      </c>
      <c r="C47" s="81">
        <f t="shared" si="0"/>
        <v>9.9666338622260032E-3</v>
      </c>
      <c r="D47" s="88">
        <v>29262</v>
      </c>
      <c r="E47" s="89">
        <f t="shared" si="1"/>
        <v>6.6095892576895033E-3</v>
      </c>
      <c r="F47" s="88">
        <v>1522</v>
      </c>
      <c r="G47" s="89">
        <f t="shared" si="2"/>
        <v>6.1393247549513939E-2</v>
      </c>
      <c r="H47" s="96">
        <v>1708</v>
      </c>
      <c r="I47" s="89">
        <f t="shared" si="3"/>
        <v>7.5465028940043297E-2</v>
      </c>
      <c r="J47" s="101">
        <v>19702.365308804205</v>
      </c>
      <c r="K47" s="81">
        <f t="shared" si="4"/>
        <v>0.16234088047203996</v>
      </c>
      <c r="L47" s="107">
        <v>17132.318501170961</v>
      </c>
      <c r="M47" s="108">
        <f t="shared" si="5"/>
        <v>8.7584797230261441E-2</v>
      </c>
      <c r="N47" s="26">
        <v>3008739</v>
      </c>
      <c r="O47" s="27">
        <v>4427204</v>
      </c>
      <c r="P47" s="28">
        <v>24791</v>
      </c>
      <c r="Q47" s="29">
        <v>22633</v>
      </c>
      <c r="R47" s="30">
        <f t="shared" si="7"/>
        <v>121364.16441450527</v>
      </c>
      <c r="S47" s="31">
        <f t="shared" si="6"/>
        <v>195608.35947510271</v>
      </c>
      <c r="V47" s="2"/>
    </row>
    <row r="48" spans="1:22" ht="14.4" x14ac:dyDescent="0.3">
      <c r="A48" s="9" t="s">
        <v>51</v>
      </c>
      <c r="B48" s="80">
        <v>3354</v>
      </c>
      <c r="C48" s="81">
        <f t="shared" si="0"/>
        <v>3.4500770558354958E-4</v>
      </c>
      <c r="D48" s="88">
        <v>5809</v>
      </c>
      <c r="E48" s="89">
        <f t="shared" si="1"/>
        <v>4.4908380024313453E-4</v>
      </c>
      <c r="F48" s="88">
        <v>580</v>
      </c>
      <c r="G48" s="89">
        <f t="shared" si="2"/>
        <v>1.9353977576081153E-2</v>
      </c>
      <c r="H48" s="96">
        <v>553</v>
      </c>
      <c r="I48" s="89">
        <f t="shared" si="3"/>
        <v>1.9541326548641293E-2</v>
      </c>
      <c r="J48" s="101">
        <v>5782.7586206896549</v>
      </c>
      <c r="K48" s="81">
        <f t="shared" si="4"/>
        <v>1.7826191242978989E-2</v>
      </c>
      <c r="L48" s="107">
        <v>10504.520795660037</v>
      </c>
      <c r="M48" s="108">
        <f t="shared" si="5"/>
        <v>2.2981234110452921E-2</v>
      </c>
      <c r="N48" s="26">
        <v>9721522</v>
      </c>
      <c r="O48" s="27">
        <v>12935225</v>
      </c>
      <c r="P48" s="28">
        <v>29968</v>
      </c>
      <c r="Q48" s="29">
        <v>28299</v>
      </c>
      <c r="R48" s="30">
        <f t="shared" si="7"/>
        <v>324396.75654030964</v>
      </c>
      <c r="S48" s="31">
        <f t="shared" si="6"/>
        <v>457091.23997314391</v>
      </c>
      <c r="V48" s="2"/>
    </row>
    <row r="49" spans="1:22" ht="14.4" x14ac:dyDescent="0.3">
      <c r="A49" s="9" t="s">
        <v>52</v>
      </c>
      <c r="B49" s="80">
        <v>34844</v>
      </c>
      <c r="C49" s="81">
        <f t="shared" si="0"/>
        <v>9.1720466846752276E-3</v>
      </c>
      <c r="D49" s="88">
        <v>28022</v>
      </c>
      <c r="E49" s="89">
        <f t="shared" si="1"/>
        <v>5.4295321441401086E-3</v>
      </c>
      <c r="F49" s="88">
        <v>3773</v>
      </c>
      <c r="G49" s="89">
        <f t="shared" si="2"/>
        <v>5.3913093179772227E-2</v>
      </c>
      <c r="H49" s="96">
        <v>3090</v>
      </c>
      <c r="I49" s="89">
        <f t="shared" si="3"/>
        <v>4.8966009032564775E-2</v>
      </c>
      <c r="J49" s="101">
        <v>9235.0914391730712</v>
      </c>
      <c r="K49" s="81">
        <f t="shared" si="4"/>
        <v>0.17012651554031974</v>
      </c>
      <c r="L49" s="107">
        <v>9068.608414239483</v>
      </c>
      <c r="M49" s="108">
        <f t="shared" si="5"/>
        <v>0.1108836977203759</v>
      </c>
      <c r="N49" s="26">
        <v>3798934</v>
      </c>
      <c r="O49" s="27">
        <v>5161034</v>
      </c>
      <c r="P49" s="28">
        <v>69983</v>
      </c>
      <c r="Q49" s="29">
        <v>63105</v>
      </c>
      <c r="R49" s="30">
        <f t="shared" si="7"/>
        <v>54283.668891016387</v>
      </c>
      <c r="S49" s="31">
        <f t="shared" si="6"/>
        <v>81784.86649235402</v>
      </c>
      <c r="V49" s="2"/>
    </row>
    <row r="50" spans="1:22" ht="14.4" x14ac:dyDescent="0.3">
      <c r="A50" s="9" t="s">
        <v>53</v>
      </c>
      <c r="B50" s="80">
        <v>45584</v>
      </c>
      <c r="C50" s="81">
        <f t="shared" si="0"/>
        <v>1.8289169079765196E-3</v>
      </c>
      <c r="D50" s="88">
        <v>113140</v>
      </c>
      <c r="E50" s="89">
        <f t="shared" si="1"/>
        <v>3.5173172537779217E-3</v>
      </c>
      <c r="F50" s="88">
        <v>7667</v>
      </c>
      <c r="G50" s="89">
        <f t="shared" si="2"/>
        <v>3.0863551462063637E-2</v>
      </c>
      <c r="H50" s="96">
        <v>7883</v>
      </c>
      <c r="I50" s="89">
        <f t="shared" si="3"/>
        <v>3.4175546904128121E-2</v>
      </c>
      <c r="J50" s="101">
        <v>5945.4806312769006</v>
      </c>
      <c r="K50" s="81">
        <f t="shared" si="4"/>
        <v>5.9258148247279908E-2</v>
      </c>
      <c r="L50" s="107">
        <v>14352.40390714195</v>
      </c>
      <c r="M50" s="108">
        <f t="shared" si="5"/>
        <v>0.10291912119636215</v>
      </c>
      <c r="N50" s="26">
        <v>24924041</v>
      </c>
      <c r="O50" s="27">
        <v>32166561</v>
      </c>
      <c r="P50" s="28">
        <v>248416</v>
      </c>
      <c r="Q50" s="29">
        <v>230662</v>
      </c>
      <c r="R50" s="30">
        <f t="shared" si="7"/>
        <v>100331.86670745845</v>
      </c>
      <c r="S50" s="31">
        <f t="shared" si="6"/>
        <v>139453.23026766439</v>
      </c>
      <c r="V50" s="2"/>
    </row>
    <row r="51" spans="1:22" ht="14.4" x14ac:dyDescent="0.3">
      <c r="A51" s="9" t="s">
        <v>54</v>
      </c>
      <c r="B51" s="80">
        <v>17958</v>
      </c>
      <c r="C51" s="81">
        <f t="shared" si="0"/>
        <v>9.7671610618891447E-3</v>
      </c>
      <c r="D51" s="88">
        <v>15306</v>
      </c>
      <c r="E51" s="89">
        <f t="shared" si="1"/>
        <v>6.5365617838757974E-3</v>
      </c>
      <c r="F51" s="88">
        <v>1275</v>
      </c>
      <c r="G51" s="89">
        <f t="shared" si="2"/>
        <v>6.9259601281981636E-2</v>
      </c>
      <c r="H51" s="96">
        <v>1133</v>
      </c>
      <c r="I51" s="89">
        <f t="shared" si="3"/>
        <v>6.5167376049695164E-2</v>
      </c>
      <c r="J51" s="101">
        <v>14084.705882352941</v>
      </c>
      <c r="K51" s="81">
        <f t="shared" si="4"/>
        <v>0.14102248469671941</v>
      </c>
      <c r="L51" s="107">
        <v>13509.267431597529</v>
      </c>
      <c r="M51" s="108">
        <f t="shared" si="5"/>
        <v>0.1003042040374798</v>
      </c>
      <c r="N51" s="26">
        <v>1838610</v>
      </c>
      <c r="O51" s="27">
        <v>2341598</v>
      </c>
      <c r="P51" s="28">
        <v>18409</v>
      </c>
      <c r="Q51" s="29">
        <v>17386</v>
      </c>
      <c r="R51" s="30">
        <f t="shared" si="7"/>
        <v>99875.604323971973</v>
      </c>
      <c r="S51" s="31">
        <f t="shared" si="6"/>
        <v>134682.96330380766</v>
      </c>
      <c r="V51" s="2"/>
    </row>
    <row r="52" spans="1:22" ht="14.4" x14ac:dyDescent="0.3">
      <c r="A52" s="9" t="s">
        <v>55</v>
      </c>
      <c r="B52" s="80">
        <v>49971</v>
      </c>
      <c r="C52" s="81">
        <f t="shared" si="0"/>
        <v>6.398597637803341E-2</v>
      </c>
      <c r="D52" s="88">
        <v>42979</v>
      </c>
      <c r="E52" s="89">
        <f t="shared" si="1"/>
        <v>4.1598189691384194E-2</v>
      </c>
      <c r="F52" s="88">
        <v>1833</v>
      </c>
      <c r="G52" s="89">
        <f t="shared" si="2"/>
        <v>0.26924206815511165</v>
      </c>
      <c r="H52" s="96">
        <v>1639</v>
      </c>
      <c r="I52" s="89">
        <f t="shared" si="3"/>
        <v>0.25072663301208503</v>
      </c>
      <c r="J52" s="102">
        <v>27261.865793780686</v>
      </c>
      <c r="K52" s="81">
        <f t="shared" si="4"/>
        <v>0.23765222432168656</v>
      </c>
      <c r="L52" s="109">
        <v>26222.696766320929</v>
      </c>
      <c r="M52" s="108">
        <f t="shared" si="5"/>
        <v>0.16591053447991366</v>
      </c>
      <c r="N52" s="26">
        <v>780968</v>
      </c>
      <c r="O52" s="27">
        <v>1033194</v>
      </c>
      <c r="P52" s="34">
        <v>6808</v>
      </c>
      <c r="Q52" s="29">
        <v>6537</v>
      </c>
      <c r="R52" s="30">
        <f t="shared" si="7"/>
        <v>114713.27849588719</v>
      </c>
      <c r="S52" s="31">
        <f t="shared" si="6"/>
        <v>158053.23542909592</v>
      </c>
      <c r="V52" s="2"/>
    </row>
    <row r="53" spans="1:22" ht="14.4" x14ac:dyDescent="0.3">
      <c r="A53" s="9" t="s">
        <v>56</v>
      </c>
      <c r="B53" s="80">
        <v>101660</v>
      </c>
      <c r="C53" s="81">
        <f t="shared" si="0"/>
        <v>2.5668469721381208E-2</v>
      </c>
      <c r="D53" s="88">
        <v>136600</v>
      </c>
      <c r="E53" s="89">
        <f t="shared" si="1"/>
        <v>2.4872559994581205E-2</v>
      </c>
      <c r="F53" s="88">
        <v>3586</v>
      </c>
      <c r="G53" s="89">
        <f t="shared" si="2"/>
        <v>8.2961249277038754E-2</v>
      </c>
      <c r="H53" s="96">
        <v>3227</v>
      </c>
      <c r="I53" s="89">
        <f t="shared" si="3"/>
        <v>8.2754199256314914E-2</v>
      </c>
      <c r="J53" s="101">
        <v>28349.135527049639</v>
      </c>
      <c r="K53" s="81">
        <f t="shared" si="4"/>
        <v>0.30940312429077044</v>
      </c>
      <c r="L53" s="107">
        <v>42330.337775023239</v>
      </c>
      <c r="M53" s="108">
        <f t="shared" si="5"/>
        <v>0.30055949085487887</v>
      </c>
      <c r="N53" s="26">
        <v>3960501</v>
      </c>
      <c r="O53" s="27">
        <v>5491996</v>
      </c>
      <c r="P53" s="28">
        <v>43225</v>
      </c>
      <c r="Q53" s="29">
        <v>38995</v>
      </c>
      <c r="R53" s="30">
        <f t="shared" si="7"/>
        <v>91625.240023134756</v>
      </c>
      <c r="S53" s="31">
        <f t="shared" si="6"/>
        <v>140838.46647006026</v>
      </c>
      <c r="V53" s="2"/>
    </row>
    <row r="54" spans="1:22" ht="14.4" x14ac:dyDescent="0.3">
      <c r="A54" s="9" t="s">
        <v>57</v>
      </c>
      <c r="B54" s="80">
        <v>68574</v>
      </c>
      <c r="C54" s="81">
        <f t="shared" si="0"/>
        <v>7.117575129527225E-3</v>
      </c>
      <c r="D54" s="88">
        <v>98737</v>
      </c>
      <c r="E54" s="89">
        <f t="shared" si="1"/>
        <v>7.7431237497619905E-3</v>
      </c>
      <c r="F54" s="88">
        <v>4503</v>
      </c>
      <c r="G54" s="89">
        <f t="shared" si="2"/>
        <v>0.12580672198474563</v>
      </c>
      <c r="H54" s="96">
        <v>3564</v>
      </c>
      <c r="I54" s="89">
        <f t="shared" si="3"/>
        <v>0.1111111111111111</v>
      </c>
      <c r="J54" s="101">
        <v>15228.514323784144</v>
      </c>
      <c r="K54" s="81">
        <f t="shared" si="4"/>
        <v>5.6575475596528528E-2</v>
      </c>
      <c r="L54" s="107">
        <v>27703.98428731762</v>
      </c>
      <c r="M54" s="108">
        <f t="shared" si="5"/>
        <v>6.968811374785791E-2</v>
      </c>
      <c r="N54" s="26">
        <v>9634461</v>
      </c>
      <c r="O54" s="27">
        <v>12751572</v>
      </c>
      <c r="P54" s="28">
        <v>35793</v>
      </c>
      <c r="Q54" s="29">
        <v>32076</v>
      </c>
      <c r="R54" s="30">
        <f t="shared" si="7"/>
        <v>269171.65367529966</v>
      </c>
      <c r="S54" s="31">
        <f t="shared" si="6"/>
        <v>397542.46165357274</v>
      </c>
      <c r="V54" s="2"/>
    </row>
    <row r="55" spans="1:22" ht="14.4" x14ac:dyDescent="0.3">
      <c r="A55" s="9" t="s">
        <v>58</v>
      </c>
      <c r="B55" s="80">
        <v>11199</v>
      </c>
      <c r="C55" s="81">
        <f t="shared" si="0"/>
        <v>1.484729125429715E-2</v>
      </c>
      <c r="D55" s="88">
        <v>6772</v>
      </c>
      <c r="E55" s="89">
        <f t="shared" si="1"/>
        <v>7.1452311490717638E-3</v>
      </c>
      <c r="F55" s="88">
        <v>1700</v>
      </c>
      <c r="G55" s="89">
        <f t="shared" si="2"/>
        <v>7.1966810600287867E-2</v>
      </c>
      <c r="H55" s="96">
        <v>1502</v>
      </c>
      <c r="I55" s="89">
        <f t="shared" si="3"/>
        <v>6.5914775968754113E-2</v>
      </c>
      <c r="J55" s="101">
        <v>6587.6470588235297</v>
      </c>
      <c r="K55" s="81">
        <f t="shared" si="4"/>
        <v>0.20630747882882783</v>
      </c>
      <c r="L55" s="107">
        <v>4508.6551264980026</v>
      </c>
      <c r="M55" s="108">
        <f t="shared" si="5"/>
        <v>0.1084010533914103</v>
      </c>
      <c r="N55" s="26">
        <v>754279</v>
      </c>
      <c r="O55" s="27">
        <v>947765</v>
      </c>
      <c r="P55" s="28">
        <v>23622</v>
      </c>
      <c r="Q55" s="29">
        <v>22787</v>
      </c>
      <c r="R55" s="30">
        <f t="shared" si="7"/>
        <v>31931.208195749725</v>
      </c>
      <c r="S55" s="31">
        <f t="shared" si="6"/>
        <v>41592.355290297099</v>
      </c>
      <c r="V55" s="2"/>
    </row>
    <row r="56" spans="1:22" ht="14.4" x14ac:dyDescent="0.3">
      <c r="A56" s="9" t="s">
        <v>59</v>
      </c>
      <c r="B56" s="80">
        <v>58576</v>
      </c>
      <c r="C56" s="81">
        <f t="shared" si="0"/>
        <v>5.1259150903926456E-3</v>
      </c>
      <c r="D56" s="88">
        <v>81758</v>
      </c>
      <c r="E56" s="89">
        <f t="shared" si="1"/>
        <v>4.8960462979930272E-3</v>
      </c>
      <c r="F56" s="88">
        <v>5088</v>
      </c>
      <c r="G56" s="89">
        <f t="shared" si="2"/>
        <v>7.8527001373605174E-2</v>
      </c>
      <c r="H56" s="96">
        <v>4848</v>
      </c>
      <c r="I56" s="89">
        <f t="shared" si="3"/>
        <v>8.2842056697595728E-2</v>
      </c>
      <c r="J56" s="101">
        <v>11512.578616352201</v>
      </c>
      <c r="K56" s="81">
        <f t="shared" si="4"/>
        <v>6.5275828705151473E-2</v>
      </c>
      <c r="L56" s="107">
        <v>16864.27392739274</v>
      </c>
      <c r="M56" s="108">
        <f t="shared" si="5"/>
        <v>5.9100974712221525E-2</v>
      </c>
      <c r="N56" s="26">
        <v>11427423</v>
      </c>
      <c r="O56" s="27">
        <v>16698780</v>
      </c>
      <c r="P56" s="28">
        <v>64793</v>
      </c>
      <c r="Q56" s="29">
        <v>58521</v>
      </c>
      <c r="R56" s="30">
        <f t="shared" si="7"/>
        <v>176368.17248776875</v>
      </c>
      <c r="S56" s="31">
        <f t="shared" si="6"/>
        <v>285346.79858512327</v>
      </c>
      <c r="V56" s="2"/>
    </row>
    <row r="57" spans="1:22" ht="15" thickBot="1" x14ac:dyDescent="0.35">
      <c r="A57" s="11" t="s">
        <v>60</v>
      </c>
      <c r="B57" s="83">
        <v>3510</v>
      </c>
      <c r="C57" s="84">
        <f t="shared" si="0"/>
        <v>2.3843278335290837E-3</v>
      </c>
      <c r="D57" s="92">
        <v>4732</v>
      </c>
      <c r="E57" s="93">
        <f t="shared" si="1"/>
        <v>2.9571506865751483E-3</v>
      </c>
      <c r="F57" s="92">
        <v>569</v>
      </c>
      <c r="G57" s="93">
        <f t="shared" si="2"/>
        <v>4.7662925113084266E-2</v>
      </c>
      <c r="H57" s="98">
        <v>491</v>
      </c>
      <c r="I57" s="93">
        <f t="shared" si="3"/>
        <v>4.656676783004552E-2</v>
      </c>
      <c r="J57" s="104">
        <v>6168.7170474516697</v>
      </c>
      <c r="K57" s="84">
        <f t="shared" si="4"/>
        <v>5.0024790292917752E-2</v>
      </c>
      <c r="L57" s="112">
        <v>9637.4745417515278</v>
      </c>
      <c r="M57" s="113">
        <f t="shared" si="5"/>
        <v>6.3503455884416221E-2</v>
      </c>
      <c r="N57" s="37">
        <v>1472113</v>
      </c>
      <c r="O57" s="38">
        <v>1600189</v>
      </c>
      <c r="P57" s="39">
        <v>11938</v>
      </c>
      <c r="Q57" s="40">
        <v>10544</v>
      </c>
      <c r="R57" s="41">
        <f t="shared" si="7"/>
        <v>123313.2015412967</v>
      </c>
      <c r="S57" s="42">
        <f t="shared" si="6"/>
        <v>151762.99317147193</v>
      </c>
      <c r="V57" s="2"/>
    </row>
    <row r="58" spans="1:22" x14ac:dyDescent="0.3">
      <c r="A58" s="45" t="s">
        <v>61</v>
      </c>
    </row>
    <row r="59" spans="1:22" x14ac:dyDescent="0.3">
      <c r="A59" s="45" t="s">
        <v>62</v>
      </c>
    </row>
  </sheetData>
  <mergeCells count="15">
    <mergeCell ref="B1:S1"/>
    <mergeCell ref="B3:M3"/>
    <mergeCell ref="N3:S3"/>
    <mergeCell ref="B4:E4"/>
    <mergeCell ref="F4:I4"/>
    <mergeCell ref="J4:M4"/>
    <mergeCell ref="N4:O5"/>
    <mergeCell ref="P4:Q5"/>
    <mergeCell ref="R4:S5"/>
    <mergeCell ref="B5:C5"/>
    <mergeCell ref="D5:E5"/>
    <mergeCell ref="F5:G5"/>
    <mergeCell ref="H5:I5"/>
    <mergeCell ref="J5:K5"/>
    <mergeCell ref="L5:M5"/>
  </mergeCells>
  <pageMargins left="0.2" right="0.2" top="1" bottom="0.75" header="0" footer="0"/>
  <pageSetup scale="60" orientation="landscape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9C352-0811-4964-85EE-796E81EBBC4F}">
  <ds:schemaRefs>
    <ds:schemaRef ds:uri="c347c865-7445-42cf-9bfc-9256b9f4e567"/>
    <ds:schemaRef ds:uri="http://purl.org/dc/elements/1.1/"/>
    <ds:schemaRef ds:uri="http://schemas.openxmlformats.org/package/2006/metadata/core-properties"/>
    <ds:schemaRef ds:uri="3ee20139-266a-4932-a6f4-29a5d7170a7d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1AF01E-55F8-4478-9A6C-2F7774536B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BD8F7-B1A6-458A-9891-4046E7E59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Likith Giddi</dc:creator>
  <cp:keywords/>
  <dc:description/>
  <cp:lastModifiedBy>GitaKrishna Akundi</cp:lastModifiedBy>
  <cp:revision/>
  <cp:lastPrinted>2024-06-17T19:21:42Z</cp:lastPrinted>
  <dcterms:created xsi:type="dcterms:W3CDTF">2024-06-04T15:56:34Z</dcterms:created>
  <dcterms:modified xsi:type="dcterms:W3CDTF">2024-06-17T19:22:18Z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