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giddi\Downloads\DemoGraphics_Finished_Website\"/>
    </mc:Choice>
  </mc:AlternateContent>
  <xr:revisionPtr revIDLastSave="0" documentId="8_{6E1A3B29-CE14-41D0-93E3-9C2644F6EEF6}" xr6:coauthVersionLast="47" xr6:coauthVersionMax="47" xr10:uidLastSave="{00000000-0000-0000-0000-000000000000}"/>
  <bookViews>
    <workbookView xWindow="28680" yWindow="-120" windowWidth="29040" windowHeight="15720" xr2:uid="{C319670F-3DCB-4C5D-8AA0-15E4C7F70B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" l="1"/>
  <c r="L38" i="1"/>
  <c r="G38" i="1"/>
  <c r="N31" i="1"/>
  <c r="L31" i="1"/>
  <c r="G31" i="1"/>
  <c r="L26" i="1"/>
  <c r="G26" i="1"/>
  <c r="L21" i="1"/>
  <c r="G21" i="1"/>
  <c r="L16" i="1"/>
  <c r="G16" i="1"/>
  <c r="L9" i="1"/>
  <c r="G9" i="1"/>
</calcChain>
</file>

<file path=xl/sharedStrings.xml><?xml version="1.0" encoding="utf-8"?>
<sst xmlns="http://schemas.openxmlformats.org/spreadsheetml/2006/main" count="42" uniqueCount="42">
  <si>
    <t>Table 4b:  Income From Farm Operations In Maryland and Jurisdictions</t>
  </si>
  <si>
    <t>reported In Constant 2017  Dollars</t>
  </si>
  <si>
    <t xml:space="preserve">Number of Farms </t>
  </si>
  <si>
    <t>Total Acres</t>
  </si>
  <si>
    <t xml:space="preserve"> Net Cash Farm Income ($1000)</t>
  </si>
  <si>
    <t>Percent of Farms With Net Gains</t>
  </si>
  <si>
    <t>Percent of Farms With Net Losses</t>
  </si>
  <si>
    <t>Average Net Cash Loss Per Farm</t>
  </si>
  <si>
    <t>Average Net Cash Gain Per Farm</t>
  </si>
  <si>
    <t>MARYLAND</t>
  </si>
  <si>
    <t>BALTIMORE REGION</t>
  </si>
  <si>
    <t>Anne Arundel</t>
  </si>
  <si>
    <t>Baltimore</t>
  </si>
  <si>
    <t>Carroll</t>
  </si>
  <si>
    <t>Harford</t>
  </si>
  <si>
    <t>Howard</t>
  </si>
  <si>
    <t>WASHINGTON SUBURBAN REGION</t>
  </si>
  <si>
    <t>Frederick</t>
  </si>
  <si>
    <t>Montgomery</t>
  </si>
  <si>
    <t>Prince George's</t>
  </si>
  <si>
    <t>SOUTHERN MARYLAND REGION</t>
  </si>
  <si>
    <t>Calvert</t>
  </si>
  <si>
    <t>Charles</t>
  </si>
  <si>
    <t>St. Mary's</t>
  </si>
  <si>
    <t>WESTERN MARYLAND REGION</t>
  </si>
  <si>
    <t>Allegany</t>
  </si>
  <si>
    <t>Garrett</t>
  </si>
  <si>
    <t>Washington</t>
  </si>
  <si>
    <t>UPPER EASTERN SHORE REGION</t>
  </si>
  <si>
    <t>Caroline</t>
  </si>
  <si>
    <t>Cecil</t>
  </si>
  <si>
    <t>Kent</t>
  </si>
  <si>
    <t>Queen Anne's</t>
  </si>
  <si>
    <t>Talbot</t>
  </si>
  <si>
    <t>LOWER EASTERN SHORE REGION</t>
  </si>
  <si>
    <t>Dorchester</t>
  </si>
  <si>
    <t>Somerset</t>
  </si>
  <si>
    <t>Wicomico</t>
  </si>
  <si>
    <t>Worcester</t>
  </si>
  <si>
    <t>Prepared by the Maryland Department of Planning, April 2024</t>
  </si>
  <si>
    <t>Extracted from the 2022 Census of Agriculture.</t>
  </si>
  <si>
    <t>Note: $ values adjusted for inflation 2017 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</si>
</sst>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9" fontId="0" fillId="0" borderId="0" xfId="2" applyFont="1"/>
    <xf numFmtId="0" fontId="0" fillId="0" borderId="15" xfId="0" applyBorder="1" applyAlignment="1">
      <alignment wrapText="1"/>
    </xf>
    <xf numFmtId="0" fontId="0" fillId="0" borderId="10" xfId="0" applyBorder="1"/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" fillId="0" borderId="10" xfId="0" applyFont="1" applyBorder="1"/>
    <xf numFmtId="3" fontId="8" fillId="0" borderId="10" xfId="0" applyNumberFormat="1" applyFont="1" applyBorder="1" applyAlignment="1">
      <alignment horizontal="right"/>
    </xf>
    <xf numFmtId="3" fontId="8" fillId="0" borderId="15" xfId="0" applyNumberFormat="1" applyFont="1" applyBorder="1" applyAlignment="1">
      <alignment horizontal="right"/>
    </xf>
    <xf numFmtId="164" fontId="2" fillId="0" borderId="15" xfId="1" applyNumberFormat="1" applyFont="1" applyBorder="1"/>
    <xf numFmtId="165" fontId="2" fillId="0" borderId="19" xfId="0" applyNumberFormat="1" applyFont="1" applyBorder="1" applyAlignment="1">
      <alignment horizontal="right" indent="1"/>
    </xf>
    <xf numFmtId="165" fontId="2" fillId="0" borderId="15" xfId="0" applyNumberFormat="1" applyFont="1" applyBorder="1" applyAlignment="1">
      <alignment horizontal="right" indent="1"/>
    </xf>
    <xf numFmtId="165" fontId="2" fillId="0" borderId="0" xfId="2" applyNumberFormat="1" applyFont="1" applyBorder="1"/>
    <xf numFmtId="165" fontId="2" fillId="0" borderId="20" xfId="0" applyNumberFormat="1" applyFont="1" applyBorder="1" applyAlignment="1">
      <alignment horizontal="right" indent="1"/>
    </xf>
    <xf numFmtId="164" fontId="2" fillId="0" borderId="21" xfId="0" applyNumberFormat="1" applyFont="1" applyBorder="1"/>
    <xf numFmtId="164" fontId="2" fillId="0" borderId="15" xfId="0" applyNumberFormat="1" applyFont="1" applyBorder="1"/>
    <xf numFmtId="3" fontId="2" fillId="0" borderId="0" xfId="0" applyNumberFormat="1" applyFont="1" applyAlignment="1">
      <alignment horizontal="right" indent="1"/>
    </xf>
    <xf numFmtId="166" fontId="0" fillId="0" borderId="0" xfId="0" applyNumberFormat="1"/>
    <xf numFmtId="3" fontId="0" fillId="0" borderId="10" xfId="0" applyNumberFormat="1" applyBorder="1" applyAlignment="1">
      <alignment horizontal="right"/>
    </xf>
    <xf numFmtId="3" fontId="0" fillId="0" borderId="15" xfId="0" applyNumberFormat="1" applyBorder="1" applyAlignment="1">
      <alignment horizontal="right"/>
    </xf>
    <xf numFmtId="164" fontId="0" fillId="0" borderId="15" xfId="1" applyNumberFormat="1" applyFont="1" applyBorder="1"/>
    <xf numFmtId="165" fontId="0" fillId="0" borderId="19" xfId="0" applyNumberFormat="1" applyBorder="1" applyAlignment="1">
      <alignment horizontal="right" indent="1"/>
    </xf>
    <xf numFmtId="3" fontId="0" fillId="0" borderId="15" xfId="0" applyNumberFormat="1" applyBorder="1" applyAlignment="1">
      <alignment horizontal="right" indent="1"/>
    </xf>
    <xf numFmtId="165" fontId="0" fillId="0" borderId="0" xfId="2" applyNumberFormat="1" applyFont="1" applyBorder="1"/>
    <xf numFmtId="3" fontId="0" fillId="0" borderId="20" xfId="0" applyNumberFormat="1" applyBorder="1" applyAlignment="1">
      <alignment horizontal="right" indent="1"/>
    </xf>
    <xf numFmtId="164" fontId="0" fillId="0" borderId="21" xfId="0" applyNumberFormat="1" applyBorder="1"/>
    <xf numFmtId="164" fontId="0" fillId="0" borderId="15" xfId="0" applyNumberFormat="1" applyBorder="1"/>
    <xf numFmtId="3" fontId="0" fillId="0" borderId="0" xfId="0" applyNumberFormat="1" applyAlignment="1">
      <alignment horizontal="right" indent="1"/>
    </xf>
    <xf numFmtId="3" fontId="9" fillId="0" borderId="10" xfId="0" applyNumberFormat="1" applyFont="1" applyBorder="1" applyAlignment="1">
      <alignment horizontal="right"/>
    </xf>
    <xf numFmtId="3" fontId="9" fillId="0" borderId="15" xfId="0" applyNumberFormat="1" applyFont="1" applyBorder="1" applyAlignment="1">
      <alignment horizontal="right"/>
    </xf>
    <xf numFmtId="165" fontId="0" fillId="0" borderId="15" xfId="0" applyNumberFormat="1" applyBorder="1" applyAlignment="1">
      <alignment horizontal="right" indent="1"/>
    </xf>
    <xf numFmtId="165" fontId="0" fillId="0" borderId="20" xfId="0" applyNumberFormat="1" applyBorder="1" applyAlignment="1">
      <alignment horizontal="right" indent="1"/>
    </xf>
    <xf numFmtId="0" fontId="0" fillId="0" borderId="22" xfId="0" applyBorder="1"/>
    <xf numFmtId="3" fontId="9" fillId="0" borderId="22" xfId="0" applyNumberFormat="1" applyFont="1" applyBorder="1" applyAlignment="1">
      <alignment horizontal="right"/>
    </xf>
    <xf numFmtId="3" fontId="9" fillId="0" borderId="13" xfId="0" applyNumberFormat="1" applyFont="1" applyBorder="1" applyAlignment="1">
      <alignment horizontal="right"/>
    </xf>
    <xf numFmtId="164" fontId="0" fillId="0" borderId="13" xfId="1" applyNumberFormat="1" applyFont="1" applyBorder="1"/>
    <xf numFmtId="165" fontId="0" fillId="0" borderId="23" xfId="0" applyNumberFormat="1" applyBorder="1" applyAlignment="1">
      <alignment horizontal="right" indent="1"/>
    </xf>
    <xf numFmtId="165" fontId="0" fillId="0" borderId="24" xfId="0" applyNumberFormat="1" applyBorder="1" applyAlignment="1">
      <alignment horizontal="right" indent="1"/>
    </xf>
    <xf numFmtId="165" fontId="0" fillId="0" borderId="25" xfId="2" applyNumberFormat="1" applyFont="1" applyBorder="1"/>
    <xf numFmtId="165" fontId="0" fillId="0" borderId="26" xfId="0" applyNumberFormat="1" applyBorder="1" applyAlignment="1">
      <alignment horizontal="right" indent="1"/>
    </xf>
    <xf numFmtId="164" fontId="0" fillId="0" borderId="27" xfId="0" applyNumberFormat="1" applyBorder="1"/>
    <xf numFmtId="164" fontId="0" fillId="0" borderId="13" xfId="0" applyNumberFormat="1" applyBorder="1"/>
    <xf numFmtId="0" fontId="9" fillId="0" borderId="0" xfId="0" applyFont="1"/>
    <xf numFmtId="0" fontId="9" fillId="0" borderId="10" xfId="0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759A5-0BAF-40B1-BD9C-FA38604DD12E}">
  <dimension ref="A1:U45"/>
  <sheetViews>
    <sheetView tabSelected="1" workbookViewId="0">
      <selection activeCell="D6" sqref="D6"/>
    </sheetView>
  </sheetViews>
  <sheetFormatPr defaultRowHeight="14.4" x14ac:dyDescent="0.3"/>
  <cols>
    <col min="1" max="1" width="31.88671875" customWidth="1"/>
    <col min="18" max="18" width="9.5546875" customWidth="1"/>
  </cols>
  <sheetData>
    <row r="1" spans="1:21" ht="2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1" ht="18" x14ac:dyDescent="0.3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21" ht="15" thickBot="1" x14ac:dyDescent="0.35"/>
    <row r="4" spans="1:21" ht="15.6" x14ac:dyDescent="0.3">
      <c r="A4" s="3"/>
      <c r="B4" s="4" t="s">
        <v>2</v>
      </c>
      <c r="C4" s="5"/>
      <c r="D4" s="4" t="s">
        <v>3</v>
      </c>
      <c r="E4" s="6"/>
      <c r="F4" s="7" t="s">
        <v>4</v>
      </c>
      <c r="G4" s="8"/>
      <c r="H4" s="9" t="s">
        <v>5</v>
      </c>
      <c r="I4" s="10"/>
      <c r="J4" s="10" t="s">
        <v>6</v>
      </c>
      <c r="K4" s="11"/>
      <c r="L4" s="12" t="s">
        <v>7</v>
      </c>
      <c r="M4" s="13"/>
      <c r="N4" s="7" t="s">
        <v>8</v>
      </c>
      <c r="O4" s="14"/>
    </row>
    <row r="5" spans="1:21" x14ac:dyDescent="0.3">
      <c r="A5" s="15"/>
      <c r="B5" s="16">
        <v>2022</v>
      </c>
      <c r="C5" s="17">
        <v>2017</v>
      </c>
      <c r="D5" s="18">
        <v>2022</v>
      </c>
      <c r="E5" s="19">
        <v>2017</v>
      </c>
      <c r="F5" s="16">
        <v>2022</v>
      </c>
      <c r="G5" s="17">
        <v>2017</v>
      </c>
      <c r="H5" s="20">
        <v>2022</v>
      </c>
      <c r="I5" s="21">
        <v>2017</v>
      </c>
      <c r="J5" s="18">
        <v>2022</v>
      </c>
      <c r="K5" s="22">
        <v>2017</v>
      </c>
      <c r="L5" s="16">
        <v>2022</v>
      </c>
      <c r="M5" s="17">
        <v>2017</v>
      </c>
      <c r="N5" s="16">
        <v>2022</v>
      </c>
      <c r="O5" s="17">
        <v>2017</v>
      </c>
      <c r="Q5" s="23"/>
      <c r="R5" s="24"/>
      <c r="U5" s="25"/>
    </row>
    <row r="6" spans="1:21" x14ac:dyDescent="0.3">
      <c r="A6" s="15"/>
      <c r="B6" s="15"/>
      <c r="C6" s="26"/>
      <c r="D6" s="27"/>
      <c r="E6" s="3"/>
      <c r="F6" s="28"/>
      <c r="G6" s="28"/>
      <c r="H6" s="29"/>
      <c r="I6" s="28"/>
      <c r="J6" s="15"/>
      <c r="K6" s="30"/>
      <c r="L6" s="28"/>
      <c r="M6" s="31"/>
      <c r="N6" s="28"/>
      <c r="O6" s="26"/>
      <c r="Q6" s="32"/>
      <c r="R6" s="32"/>
      <c r="U6" s="25"/>
    </row>
    <row r="7" spans="1:21" x14ac:dyDescent="0.3">
      <c r="A7" s="33" t="s">
        <v>9</v>
      </c>
      <c r="B7" s="34">
        <v>12550</v>
      </c>
      <c r="C7" s="35">
        <v>12429</v>
      </c>
      <c r="D7" s="34">
        <v>1978036</v>
      </c>
      <c r="E7" s="34">
        <v>1990122</v>
      </c>
      <c r="F7" s="36">
        <v>733839.04614320665</v>
      </c>
      <c r="G7" s="36">
        <v>658698</v>
      </c>
      <c r="H7" s="37">
        <v>0.39107569721115537</v>
      </c>
      <c r="I7" s="38">
        <v>0.43157132512671975</v>
      </c>
      <c r="J7" s="39">
        <v>0.60892430278884457</v>
      </c>
      <c r="K7" s="40">
        <v>0.56842867487328019</v>
      </c>
      <c r="L7" s="41">
        <v>-29321</v>
      </c>
      <c r="M7" s="42">
        <v>-28054.782608695652</v>
      </c>
      <c r="N7" s="42">
        <v>74507</v>
      </c>
      <c r="O7" s="42">
        <v>65818.65217391304</v>
      </c>
      <c r="Q7" s="43"/>
      <c r="R7" s="43"/>
      <c r="S7" s="44"/>
      <c r="U7" s="25"/>
    </row>
    <row r="8" spans="1:21" x14ac:dyDescent="0.3">
      <c r="A8" s="27"/>
      <c r="B8" s="45"/>
      <c r="C8" s="46"/>
      <c r="D8" s="45"/>
      <c r="E8" s="45"/>
      <c r="F8" s="47"/>
      <c r="G8" s="47"/>
      <c r="H8" s="48"/>
      <c r="I8" s="49"/>
      <c r="J8" s="50"/>
      <c r="K8" s="51"/>
      <c r="L8" s="52"/>
      <c r="M8" s="53"/>
      <c r="N8" s="53"/>
      <c r="O8" s="53"/>
      <c r="Q8" s="54"/>
      <c r="R8" s="54"/>
      <c r="U8" s="25"/>
    </row>
    <row r="9" spans="1:21" x14ac:dyDescent="0.3">
      <c r="A9" s="33" t="s">
        <v>10</v>
      </c>
      <c r="B9" s="34">
        <v>3375</v>
      </c>
      <c r="C9" s="35">
        <v>3221</v>
      </c>
      <c r="D9" s="34">
        <v>340008</v>
      </c>
      <c r="E9" s="34">
        <v>356613</v>
      </c>
      <c r="F9" s="47">
        <v>51097.928102147715</v>
      </c>
      <c r="G9" s="47">
        <f>SUM(G10:G14)</f>
        <v>35129</v>
      </c>
      <c r="H9" s="37">
        <v>0.2782222222222222</v>
      </c>
      <c r="I9" s="38">
        <v>0.33064265755976407</v>
      </c>
      <c r="J9" s="39">
        <v>0.72177777777777774</v>
      </c>
      <c r="K9" s="40">
        <v>0.66935734244023593</v>
      </c>
      <c r="L9" s="41">
        <f>AVERAGE(L10:L14)</f>
        <v>-31800.400000000001</v>
      </c>
      <c r="M9" s="42">
        <v>-25193</v>
      </c>
      <c r="N9" s="42">
        <v>73765</v>
      </c>
      <c r="O9" s="42">
        <v>9296.2000000000007</v>
      </c>
      <c r="Q9" s="43"/>
      <c r="R9" s="43"/>
      <c r="U9" s="25"/>
    </row>
    <row r="10" spans="1:21" x14ac:dyDescent="0.3">
      <c r="A10" s="27" t="s">
        <v>11</v>
      </c>
      <c r="B10" s="55">
        <v>454</v>
      </c>
      <c r="C10" s="56">
        <v>390</v>
      </c>
      <c r="D10" s="55">
        <v>36003</v>
      </c>
      <c r="E10" s="55">
        <v>27003</v>
      </c>
      <c r="F10" s="47">
        <v>1765.0284953190835</v>
      </c>
      <c r="G10" s="47">
        <v>3624</v>
      </c>
      <c r="H10" s="48">
        <v>0.29955947136563876</v>
      </c>
      <c r="I10" s="57">
        <v>0.27948717948717949</v>
      </c>
      <c r="J10" s="50">
        <v>0.70044052863436124</v>
      </c>
      <c r="K10" s="58">
        <v>0.72051282051282051</v>
      </c>
      <c r="L10" s="52">
        <v>-26926</v>
      </c>
      <c r="M10" s="53">
        <v>-22064</v>
      </c>
      <c r="N10" s="53">
        <v>4954</v>
      </c>
      <c r="O10" s="53">
        <v>9291</v>
      </c>
      <c r="Q10" s="54"/>
      <c r="R10" s="54"/>
      <c r="U10" s="25"/>
    </row>
    <row r="11" spans="1:21" x14ac:dyDescent="0.3">
      <c r="A11" s="27" t="s">
        <v>12</v>
      </c>
      <c r="B11" s="55">
        <v>783</v>
      </c>
      <c r="C11" s="56">
        <v>708</v>
      </c>
      <c r="D11" s="55">
        <v>70217</v>
      </c>
      <c r="E11" s="55">
        <v>76123</v>
      </c>
      <c r="F11" s="47">
        <v>5353.9459293316095</v>
      </c>
      <c r="G11" s="47">
        <v>4812</v>
      </c>
      <c r="H11" s="48">
        <v>0.21711366538952745</v>
      </c>
      <c r="I11" s="57">
        <v>0.30225988700564971</v>
      </c>
      <c r="J11" s="50">
        <v>0.78288633461047252</v>
      </c>
      <c r="K11" s="58">
        <v>0.69774011299435024</v>
      </c>
      <c r="L11" s="52">
        <v>-46924</v>
      </c>
      <c r="M11" s="53">
        <v>-36552</v>
      </c>
      <c r="N11" s="53">
        <v>8713</v>
      </c>
      <c r="O11" s="53">
        <v>6796</v>
      </c>
      <c r="Q11" s="54"/>
      <c r="R11" s="54"/>
      <c r="U11" s="25"/>
    </row>
    <row r="12" spans="1:21" x14ac:dyDescent="0.3">
      <c r="A12" s="27" t="s">
        <v>13</v>
      </c>
      <c r="B12" s="55">
        <v>1180</v>
      </c>
      <c r="C12" s="56">
        <v>1174</v>
      </c>
      <c r="D12" s="55">
        <v>130195</v>
      </c>
      <c r="E12" s="55">
        <v>146778</v>
      </c>
      <c r="F12" s="47">
        <v>31969.853617304663</v>
      </c>
      <c r="G12" s="47">
        <v>20652</v>
      </c>
      <c r="H12" s="48">
        <v>0.31271186440677967</v>
      </c>
      <c r="I12" s="57">
        <v>0.38671209540034074</v>
      </c>
      <c r="J12" s="50">
        <v>0.68728813559322033</v>
      </c>
      <c r="K12" s="58">
        <v>0.61328790459965932</v>
      </c>
      <c r="L12" s="52">
        <v>-20563</v>
      </c>
      <c r="M12" s="53">
        <v>-20547</v>
      </c>
      <c r="N12" s="53">
        <v>34522</v>
      </c>
      <c r="O12" s="53">
        <v>17591</v>
      </c>
      <c r="Q12" s="54"/>
      <c r="R12" s="54"/>
      <c r="U12" s="25"/>
    </row>
    <row r="13" spans="1:21" x14ac:dyDescent="0.3">
      <c r="A13" s="27" t="s">
        <v>14</v>
      </c>
      <c r="B13" s="55">
        <v>613</v>
      </c>
      <c r="C13" s="56">
        <v>628</v>
      </c>
      <c r="D13" s="55">
        <v>65954</v>
      </c>
      <c r="E13" s="55">
        <v>74273</v>
      </c>
      <c r="F13" s="47">
        <v>11630.038804861495</v>
      </c>
      <c r="G13" s="47">
        <v>3950</v>
      </c>
      <c r="H13" s="48">
        <v>0.30505709624796085</v>
      </c>
      <c r="I13" s="57">
        <v>0.321656050955414</v>
      </c>
      <c r="J13" s="50">
        <v>0.69494290375203915</v>
      </c>
      <c r="K13" s="58">
        <v>0.67834394904458595</v>
      </c>
      <c r="L13" s="52">
        <v>-28734</v>
      </c>
      <c r="M13" s="53">
        <v>-25307</v>
      </c>
      <c r="N13" s="53">
        <v>24175</v>
      </c>
      <c r="O13" s="53">
        <v>6290</v>
      </c>
      <c r="Q13" s="54"/>
      <c r="R13" s="54"/>
      <c r="U13" s="25"/>
    </row>
    <row r="14" spans="1:21" x14ac:dyDescent="0.3">
      <c r="A14" s="27" t="s">
        <v>15</v>
      </c>
      <c r="B14" s="55">
        <v>345</v>
      </c>
      <c r="C14" s="56">
        <v>321</v>
      </c>
      <c r="D14" s="55">
        <v>37639</v>
      </c>
      <c r="E14" s="55">
        <v>32436</v>
      </c>
      <c r="F14" s="47">
        <v>379.06125533086589</v>
      </c>
      <c r="G14" s="47">
        <v>2091</v>
      </c>
      <c r="H14" s="48">
        <v>0.22318840579710145</v>
      </c>
      <c r="I14" s="57">
        <v>0.26791277258566976</v>
      </c>
      <c r="J14" s="50">
        <v>0.77681159420289858</v>
      </c>
      <c r="K14" s="58">
        <v>0.73208722741433019</v>
      </c>
      <c r="L14" s="52">
        <v>-35855</v>
      </c>
      <c r="M14" s="53">
        <v>-21495</v>
      </c>
      <c r="N14" s="53">
        <v>1401</v>
      </c>
      <c r="O14" s="53">
        <v>6513</v>
      </c>
      <c r="Q14" s="54"/>
      <c r="R14" s="54"/>
      <c r="U14" s="25"/>
    </row>
    <row r="15" spans="1:21" x14ac:dyDescent="0.3">
      <c r="A15" s="27"/>
      <c r="B15" s="55"/>
      <c r="C15" s="56"/>
      <c r="D15" s="55"/>
      <c r="E15" s="55"/>
      <c r="F15" s="47"/>
      <c r="G15" s="47"/>
      <c r="H15" s="48"/>
      <c r="I15" s="49"/>
      <c r="J15" s="50"/>
      <c r="K15" s="51"/>
      <c r="L15" s="52"/>
      <c r="M15" s="53"/>
      <c r="N15" s="53"/>
      <c r="O15" s="53"/>
      <c r="Q15" s="54"/>
      <c r="R15" s="54"/>
      <c r="U15" s="25"/>
    </row>
    <row r="16" spans="1:21" x14ac:dyDescent="0.3">
      <c r="A16" s="33" t="s">
        <v>16</v>
      </c>
      <c r="B16" s="34">
        <v>2331</v>
      </c>
      <c r="C16" s="35">
        <v>2298</v>
      </c>
      <c r="D16" s="34">
        <v>291483</v>
      </c>
      <c r="E16" s="34">
        <v>288512</v>
      </c>
      <c r="F16" s="36">
        <v>45057.27700011526</v>
      </c>
      <c r="G16" s="36">
        <f>SUM(G17:G19)</f>
        <v>20439</v>
      </c>
      <c r="H16" s="37">
        <v>0.30930930930930933</v>
      </c>
      <c r="I16" s="38">
        <v>0.33768494342906874</v>
      </c>
      <c r="J16" s="39">
        <v>0.69069069069069067</v>
      </c>
      <c r="K16" s="40">
        <v>0.66231505657093126</v>
      </c>
      <c r="L16" s="41">
        <f>AVERAGE(L17:L19)</f>
        <v>-30451</v>
      </c>
      <c r="M16" s="42">
        <v>-29337.333333333332</v>
      </c>
      <c r="N16" s="42">
        <v>60258</v>
      </c>
      <c r="O16" s="42">
        <v>3957.3333333333335</v>
      </c>
      <c r="Q16" s="43"/>
      <c r="R16" s="43"/>
      <c r="U16" s="25"/>
    </row>
    <row r="17" spans="1:21" x14ac:dyDescent="0.3">
      <c r="A17" s="27" t="s">
        <v>17</v>
      </c>
      <c r="B17" s="55">
        <v>1367</v>
      </c>
      <c r="C17" s="56">
        <v>1373</v>
      </c>
      <c r="D17" s="55">
        <v>188832</v>
      </c>
      <c r="E17" s="55">
        <v>188576</v>
      </c>
      <c r="F17" s="47">
        <v>33457.845625808433</v>
      </c>
      <c r="G17" s="47">
        <v>23602</v>
      </c>
      <c r="H17" s="48">
        <v>0.32991953182150696</v>
      </c>
      <c r="I17" s="57">
        <v>0.37727603787327019</v>
      </c>
      <c r="J17" s="50">
        <v>0.67008046817849309</v>
      </c>
      <c r="K17" s="58">
        <v>0.62272396212672976</v>
      </c>
      <c r="L17" s="52">
        <v>-26403</v>
      </c>
      <c r="M17" s="53">
        <v>-25144</v>
      </c>
      <c r="N17" s="53">
        <v>31187</v>
      </c>
      <c r="O17" s="53">
        <v>17190</v>
      </c>
      <c r="Q17" s="54"/>
      <c r="R17" s="54"/>
      <c r="U17" s="25"/>
    </row>
    <row r="18" spans="1:21" x14ac:dyDescent="0.3">
      <c r="A18" s="27" t="s">
        <v>18</v>
      </c>
      <c r="B18" s="55">
        <v>583</v>
      </c>
      <c r="C18" s="56">
        <v>558</v>
      </c>
      <c r="D18" s="55">
        <v>69759</v>
      </c>
      <c r="E18" s="55">
        <v>65537</v>
      </c>
      <c r="F18" s="47">
        <v>8390.3600015368265</v>
      </c>
      <c r="G18" s="47">
        <v>-3538</v>
      </c>
      <c r="H18" s="48">
        <v>0.274442538593482</v>
      </c>
      <c r="I18" s="57">
        <v>0.27060931899641577</v>
      </c>
      <c r="J18" s="50">
        <v>0.725557461406518</v>
      </c>
      <c r="K18" s="58">
        <v>0.72939068100358428</v>
      </c>
      <c r="L18" s="52">
        <v>-39332</v>
      </c>
      <c r="M18" s="53">
        <v>-39235</v>
      </c>
      <c r="N18" s="53">
        <v>18339</v>
      </c>
      <c r="O18" s="53">
        <v>-6340</v>
      </c>
      <c r="Q18" s="54"/>
      <c r="R18" s="54"/>
      <c r="U18" s="25"/>
    </row>
    <row r="19" spans="1:21" x14ac:dyDescent="0.3">
      <c r="A19" s="27" t="s">
        <v>19</v>
      </c>
      <c r="B19" s="55">
        <v>381</v>
      </c>
      <c r="C19" s="56">
        <v>367</v>
      </c>
      <c r="D19" s="55">
        <v>32892</v>
      </c>
      <c r="E19" s="55">
        <v>34399</v>
      </c>
      <c r="F19" s="47">
        <v>3209.0713727700013</v>
      </c>
      <c r="G19" s="47">
        <v>375</v>
      </c>
      <c r="H19" s="48">
        <v>0.28871391076115488</v>
      </c>
      <c r="I19" s="57">
        <v>0.29155313351498635</v>
      </c>
      <c r="J19" s="50">
        <v>0.71128608923884518</v>
      </c>
      <c r="K19" s="58">
        <v>0.70844686648501365</v>
      </c>
      <c r="L19" s="52">
        <v>-25618</v>
      </c>
      <c r="M19" s="53">
        <v>-23633</v>
      </c>
      <c r="N19" s="53">
        <v>10732</v>
      </c>
      <c r="O19" s="53">
        <v>1022</v>
      </c>
      <c r="Q19" s="54"/>
      <c r="R19" s="54"/>
      <c r="U19" s="25"/>
    </row>
    <row r="20" spans="1:21" x14ac:dyDescent="0.3">
      <c r="A20" s="27"/>
      <c r="B20" s="27"/>
      <c r="C20" s="46"/>
      <c r="D20" s="45"/>
      <c r="E20" s="45"/>
      <c r="F20" s="47"/>
      <c r="G20" s="47"/>
      <c r="H20" s="48"/>
      <c r="I20" s="49"/>
      <c r="J20" s="50"/>
      <c r="K20" s="51"/>
      <c r="L20" s="52"/>
      <c r="M20" s="53"/>
      <c r="N20" s="53"/>
      <c r="O20" s="53"/>
      <c r="Q20" s="54"/>
      <c r="R20" s="54"/>
      <c r="U20" s="25"/>
    </row>
    <row r="21" spans="1:21" x14ac:dyDescent="0.3">
      <c r="A21" s="33" t="s">
        <v>20</v>
      </c>
      <c r="B21" s="34">
        <v>1312</v>
      </c>
      <c r="C21" s="35">
        <v>1280</v>
      </c>
      <c r="D21" s="34">
        <v>136781</v>
      </c>
      <c r="E21" s="34">
        <v>127976</v>
      </c>
      <c r="F21" s="36">
        <v>8101.5514260466434</v>
      </c>
      <c r="G21" s="36">
        <f>SUM(G22:G24)</f>
        <v>2376</v>
      </c>
      <c r="H21" s="37">
        <v>0.32317073170731708</v>
      </c>
      <c r="I21" s="38">
        <v>0.35703125000000002</v>
      </c>
      <c r="J21" s="39">
        <v>0.67682926829268297</v>
      </c>
      <c r="K21" s="40">
        <v>0.42812499999999998</v>
      </c>
      <c r="L21" s="41">
        <f>AVERAGE(L22:L24)</f>
        <v>-17683.666666666668</v>
      </c>
      <c r="M21" s="42">
        <v>-16124.666666666666</v>
      </c>
      <c r="N21" s="42">
        <v>25899</v>
      </c>
      <c r="O21" s="42">
        <v>-1090.6666666666667</v>
      </c>
      <c r="Q21" s="43"/>
      <c r="R21" s="43"/>
      <c r="U21" s="25"/>
    </row>
    <row r="22" spans="1:21" x14ac:dyDescent="0.3">
      <c r="A22" s="27" t="s">
        <v>21</v>
      </c>
      <c r="B22" s="55">
        <v>285</v>
      </c>
      <c r="C22" s="56">
        <v>280</v>
      </c>
      <c r="D22" s="55">
        <v>24654</v>
      </c>
      <c r="E22" s="55">
        <v>25152</v>
      </c>
      <c r="F22" s="47">
        <v>2355.2025408859804</v>
      </c>
      <c r="G22" s="47">
        <v>-2032</v>
      </c>
      <c r="H22" s="48">
        <v>0.26666666666666666</v>
      </c>
      <c r="I22" s="57">
        <v>0.26428571428571429</v>
      </c>
      <c r="J22" s="50">
        <v>0.73333333333333328</v>
      </c>
      <c r="K22" s="58">
        <v>0.73571428571428577</v>
      </c>
      <c r="L22" s="52">
        <v>-15022</v>
      </c>
      <c r="M22" s="53">
        <v>-18194</v>
      </c>
      <c r="N22" s="53">
        <v>10529</v>
      </c>
      <c r="O22" s="53">
        <v>-7256</v>
      </c>
      <c r="Q22" s="54"/>
      <c r="R22" s="54"/>
      <c r="U22" s="25"/>
    </row>
    <row r="23" spans="1:21" x14ac:dyDescent="0.3">
      <c r="A23" s="27" t="s">
        <v>22</v>
      </c>
      <c r="B23" s="55">
        <v>371</v>
      </c>
      <c r="C23" s="56">
        <v>385</v>
      </c>
      <c r="D23" s="55">
        <v>47747</v>
      </c>
      <c r="E23" s="55">
        <v>41021</v>
      </c>
      <c r="F23" s="47">
        <v>2821.3772524108963</v>
      </c>
      <c r="G23" s="47">
        <v>754</v>
      </c>
      <c r="H23" s="48">
        <v>0.2857142857142857</v>
      </c>
      <c r="I23" s="57">
        <v>0.30389610389610389</v>
      </c>
      <c r="J23" s="50">
        <v>0.7142857142857143</v>
      </c>
      <c r="K23" s="58">
        <v>0.69610389610389611</v>
      </c>
      <c r="L23" s="52">
        <v>-17782</v>
      </c>
      <c r="M23" s="53">
        <v>-16620</v>
      </c>
      <c r="N23" s="53">
        <v>9689</v>
      </c>
      <c r="O23" s="53">
        <v>-1957</v>
      </c>
      <c r="Q23" s="54"/>
      <c r="R23" s="54"/>
      <c r="U23" s="25"/>
    </row>
    <row r="24" spans="1:21" x14ac:dyDescent="0.3">
      <c r="A24" s="27" t="s">
        <v>23</v>
      </c>
      <c r="B24" s="55">
        <v>656</v>
      </c>
      <c r="C24" s="56">
        <v>615</v>
      </c>
      <c r="D24" s="55">
        <v>64380</v>
      </c>
      <c r="E24" s="55">
        <v>61803</v>
      </c>
      <c r="F24" s="47">
        <v>2924.9716327497663</v>
      </c>
      <c r="G24" s="47">
        <v>3654</v>
      </c>
      <c r="H24" s="48">
        <v>0.36890243902439024</v>
      </c>
      <c r="I24" s="57">
        <v>0.43252032520325201</v>
      </c>
      <c r="J24" s="50">
        <v>0.63109756097560976</v>
      </c>
      <c r="K24" s="58">
        <v>0.12032520325203253</v>
      </c>
      <c r="L24" s="52">
        <v>-20247</v>
      </c>
      <c r="M24" s="53">
        <v>-13560</v>
      </c>
      <c r="N24" s="53">
        <v>5681</v>
      </c>
      <c r="O24" s="53">
        <v>5941</v>
      </c>
      <c r="Q24" s="54"/>
      <c r="R24" s="54"/>
      <c r="U24" s="25"/>
    </row>
    <row r="25" spans="1:21" x14ac:dyDescent="0.3">
      <c r="A25" s="27"/>
      <c r="B25" s="27"/>
      <c r="C25" s="46"/>
      <c r="D25" s="45"/>
      <c r="E25" s="45"/>
      <c r="F25" s="47"/>
      <c r="G25" s="47"/>
      <c r="H25" s="48"/>
      <c r="I25" s="49"/>
      <c r="J25" s="50"/>
      <c r="K25" s="51"/>
      <c r="L25" s="52"/>
      <c r="M25" s="53"/>
      <c r="N25" s="53"/>
      <c r="O25" s="53"/>
      <c r="Q25" s="54"/>
      <c r="R25" s="54"/>
      <c r="U25" s="25"/>
    </row>
    <row r="26" spans="1:21" x14ac:dyDescent="0.3">
      <c r="A26" s="33" t="s">
        <v>24</v>
      </c>
      <c r="B26" s="34">
        <v>1819</v>
      </c>
      <c r="C26" s="35">
        <v>1874</v>
      </c>
      <c r="D26" s="34">
        <v>250976</v>
      </c>
      <c r="E26" s="34">
        <v>244887</v>
      </c>
      <c r="F26" s="36">
        <v>47306.530742927396</v>
      </c>
      <c r="G26" s="36">
        <f>SUM(G27:G29)</f>
        <v>52180</v>
      </c>
      <c r="H26" s="37">
        <v>0.40131940626717977</v>
      </c>
      <c r="I26" s="38">
        <v>0.44930629669156885</v>
      </c>
      <c r="J26" s="39">
        <v>0.59868059373282023</v>
      </c>
      <c r="K26" s="40">
        <v>0.55069370330843115</v>
      </c>
      <c r="L26" s="41">
        <f>AVERAGE(L27:L29)</f>
        <v>-16735</v>
      </c>
      <c r="M26" s="42">
        <v>-13385.333333333334</v>
      </c>
      <c r="N26" s="42">
        <v>71562</v>
      </c>
      <c r="O26" s="42">
        <v>20884.666666666668</v>
      </c>
      <c r="Q26" s="43"/>
      <c r="R26" s="43"/>
      <c r="U26" s="25"/>
    </row>
    <row r="27" spans="1:21" x14ac:dyDescent="0.3">
      <c r="A27" s="27" t="s">
        <v>25</v>
      </c>
      <c r="B27" s="55">
        <v>270</v>
      </c>
      <c r="C27" s="56">
        <v>290</v>
      </c>
      <c r="D27" s="55">
        <v>34179</v>
      </c>
      <c r="E27" s="55">
        <v>35282</v>
      </c>
      <c r="F27" s="47">
        <v>-47.873160611144549</v>
      </c>
      <c r="G27" s="47">
        <v>335</v>
      </c>
      <c r="H27" s="48">
        <v>0.31481481481481483</v>
      </c>
      <c r="I27" s="57">
        <v>0.39310344827586208</v>
      </c>
      <c r="J27" s="50">
        <v>0.68518518518518523</v>
      </c>
      <c r="K27" s="58">
        <v>0.60689655172413792</v>
      </c>
      <c r="L27" s="52">
        <v>-11040</v>
      </c>
      <c r="M27" s="53">
        <v>-11393</v>
      </c>
      <c r="N27" s="53">
        <v>-225</v>
      </c>
      <c r="O27" s="53">
        <v>1156</v>
      </c>
      <c r="Q27" s="54"/>
      <c r="R27" s="54"/>
      <c r="U27" s="25"/>
    </row>
    <row r="28" spans="1:21" x14ac:dyDescent="0.3">
      <c r="A28" s="27" t="s">
        <v>26</v>
      </c>
      <c r="B28" s="55">
        <v>680</v>
      </c>
      <c r="C28" s="56">
        <v>707</v>
      </c>
      <c r="D28" s="55">
        <v>95546</v>
      </c>
      <c r="E28" s="55">
        <v>90357</v>
      </c>
      <c r="F28" s="47">
        <v>5769.8930625104058</v>
      </c>
      <c r="G28" s="47">
        <v>8687</v>
      </c>
      <c r="H28" s="48">
        <v>0.4088235294117647</v>
      </c>
      <c r="I28" s="57">
        <v>0.49222065063649223</v>
      </c>
      <c r="J28" s="50">
        <v>0.5911764705882353</v>
      </c>
      <c r="K28" s="58">
        <v>0.50777934936350777</v>
      </c>
      <c r="L28" s="52">
        <v>-14976</v>
      </c>
      <c r="M28" s="53">
        <v>-8331</v>
      </c>
      <c r="N28" s="53">
        <v>10812</v>
      </c>
      <c r="O28" s="53">
        <v>12287</v>
      </c>
      <c r="Q28" s="54"/>
      <c r="R28" s="54"/>
      <c r="U28" s="25"/>
    </row>
    <row r="29" spans="1:21" x14ac:dyDescent="0.3">
      <c r="A29" s="27" t="s">
        <v>27</v>
      </c>
      <c r="B29" s="55">
        <v>869</v>
      </c>
      <c r="C29" s="56">
        <v>877</v>
      </c>
      <c r="D29" s="55">
        <v>121251</v>
      </c>
      <c r="E29" s="55">
        <v>119248</v>
      </c>
      <c r="F29" s="47">
        <v>41584.510841028139</v>
      </c>
      <c r="G29" s="47">
        <v>43158</v>
      </c>
      <c r="H29" s="48">
        <v>0.42232451093210588</v>
      </c>
      <c r="I29" s="57">
        <v>0.43329532497149376</v>
      </c>
      <c r="J29" s="50">
        <v>0.57767548906789412</v>
      </c>
      <c r="K29" s="58">
        <v>0.5667046750285063</v>
      </c>
      <c r="L29" s="52">
        <v>-24189</v>
      </c>
      <c r="M29" s="53">
        <v>-20432</v>
      </c>
      <c r="N29" s="53">
        <v>60975</v>
      </c>
      <c r="O29" s="53">
        <v>49211</v>
      </c>
      <c r="Q29" s="54"/>
      <c r="R29" s="54"/>
      <c r="U29" s="25"/>
    </row>
    <row r="30" spans="1:21" x14ac:dyDescent="0.3">
      <c r="A30" s="27"/>
      <c r="B30" s="27"/>
      <c r="C30" s="46"/>
      <c r="D30" s="45"/>
      <c r="E30" s="45"/>
      <c r="F30" s="47"/>
      <c r="G30" s="47"/>
      <c r="H30" s="48"/>
      <c r="I30" s="49"/>
      <c r="J30" s="50"/>
      <c r="K30" s="51"/>
      <c r="L30" s="52"/>
      <c r="M30" s="53"/>
      <c r="N30" s="53"/>
      <c r="O30" s="53"/>
      <c r="Q30" s="54"/>
      <c r="R30" s="54"/>
      <c r="U30" s="25"/>
    </row>
    <row r="31" spans="1:21" x14ac:dyDescent="0.3">
      <c r="A31" s="33" t="s">
        <v>28</v>
      </c>
      <c r="B31" s="34">
        <v>2358</v>
      </c>
      <c r="C31" s="35">
        <v>2267</v>
      </c>
      <c r="D31" s="34">
        <v>592545</v>
      </c>
      <c r="E31" s="34">
        <v>592730</v>
      </c>
      <c r="F31" s="36">
        <v>203992.8096440275</v>
      </c>
      <c r="G31" s="36">
        <f>SUM(G32:G36)</f>
        <v>225508</v>
      </c>
      <c r="H31" s="37">
        <v>0.52926208651399487</v>
      </c>
      <c r="I31" s="38">
        <v>0.54874283193647988</v>
      </c>
      <c r="J31" s="39">
        <v>0.47073791348600508</v>
      </c>
      <c r="K31" s="40">
        <v>0.45125716806352006</v>
      </c>
      <c r="L31" s="41">
        <f>AVERAGE(L32:L36)</f>
        <v>-38804</v>
      </c>
      <c r="M31" s="42">
        <v>-42627.4</v>
      </c>
      <c r="N31" s="42">
        <f>SUM(N32:N36)</f>
        <v>698757</v>
      </c>
      <c r="O31" s="42">
        <v>95691.4</v>
      </c>
      <c r="Q31" s="43"/>
      <c r="R31" s="43"/>
      <c r="U31" s="25"/>
    </row>
    <row r="32" spans="1:21" x14ac:dyDescent="0.3">
      <c r="A32" s="27" t="s">
        <v>29</v>
      </c>
      <c r="B32" s="55">
        <v>525</v>
      </c>
      <c r="C32" s="56">
        <v>588</v>
      </c>
      <c r="D32" s="55">
        <v>111470</v>
      </c>
      <c r="E32" s="55">
        <v>128052</v>
      </c>
      <c r="F32" s="47">
        <v>84338.382490426855</v>
      </c>
      <c r="G32" s="47">
        <v>92858</v>
      </c>
      <c r="H32" s="48">
        <v>0.60952380952380958</v>
      </c>
      <c r="I32" s="57">
        <v>0.58503401360544216</v>
      </c>
      <c r="J32" s="50">
        <v>0.39047619047619048</v>
      </c>
      <c r="K32" s="58">
        <v>0.41496598639455784</v>
      </c>
      <c r="L32" s="52">
        <v>-40119</v>
      </c>
      <c r="M32" s="53">
        <v>-38768</v>
      </c>
      <c r="N32" s="53">
        <v>204693</v>
      </c>
      <c r="O32" s="53">
        <v>157922</v>
      </c>
      <c r="Q32" s="54"/>
      <c r="R32" s="54"/>
      <c r="U32" s="25"/>
    </row>
    <row r="33" spans="1:21" x14ac:dyDescent="0.3">
      <c r="A33" s="27" t="s">
        <v>30</v>
      </c>
      <c r="B33" s="55">
        <v>575</v>
      </c>
      <c r="C33" s="56">
        <v>533</v>
      </c>
      <c r="D33" s="55">
        <v>81040</v>
      </c>
      <c r="E33" s="55">
        <v>73793</v>
      </c>
      <c r="F33" s="47">
        <v>35781.655930228095</v>
      </c>
      <c r="G33" s="47">
        <v>20020</v>
      </c>
      <c r="H33" s="48">
        <v>0.41391304347826086</v>
      </c>
      <c r="I33" s="57">
        <v>0.39774859287054409</v>
      </c>
      <c r="J33" s="50">
        <v>0.58608695652173914</v>
      </c>
      <c r="K33" s="58">
        <v>0.60225140712945591</v>
      </c>
      <c r="L33" s="52">
        <v>-40004</v>
      </c>
      <c r="M33" s="53">
        <v>-37509</v>
      </c>
      <c r="N33" s="53">
        <v>79293</v>
      </c>
      <c r="O33" s="53">
        <v>37561</v>
      </c>
      <c r="Q33" s="54"/>
      <c r="R33" s="54"/>
      <c r="U33" s="25"/>
    </row>
    <row r="34" spans="1:21" x14ac:dyDescent="0.3">
      <c r="A34" s="27" t="s">
        <v>31</v>
      </c>
      <c r="B34" s="55">
        <v>396</v>
      </c>
      <c r="C34" s="56">
        <v>346</v>
      </c>
      <c r="D34" s="55">
        <v>141662</v>
      </c>
      <c r="E34" s="55">
        <v>134262</v>
      </c>
      <c r="F34" s="47">
        <v>45247.200030736523</v>
      </c>
      <c r="G34" s="47">
        <v>30964</v>
      </c>
      <c r="H34" s="48">
        <v>0.60101010101010099</v>
      </c>
      <c r="I34" s="57">
        <v>0.62427745664739887</v>
      </c>
      <c r="J34" s="50">
        <v>0.39898989898989901</v>
      </c>
      <c r="K34" s="58">
        <v>0.37572254335260113</v>
      </c>
      <c r="L34" s="52">
        <v>-46663</v>
      </c>
      <c r="M34" s="53">
        <v>-45695</v>
      </c>
      <c r="N34" s="53">
        <v>145590</v>
      </c>
      <c r="O34" s="53">
        <v>89491</v>
      </c>
      <c r="Q34" s="54"/>
      <c r="R34" s="54"/>
      <c r="U34" s="25"/>
    </row>
    <row r="35" spans="1:21" x14ac:dyDescent="0.3">
      <c r="A35" s="27" t="s">
        <v>32</v>
      </c>
      <c r="B35" s="55">
        <v>505</v>
      </c>
      <c r="C35" s="56">
        <v>483</v>
      </c>
      <c r="D35" s="55">
        <v>162145</v>
      </c>
      <c r="E35" s="55">
        <v>163001</v>
      </c>
      <c r="F35" s="47">
        <v>65315.47199774599</v>
      </c>
      <c r="G35" s="47">
        <v>59158</v>
      </c>
      <c r="H35" s="48">
        <v>0.50891089108910892</v>
      </c>
      <c r="I35" s="57">
        <v>0.587991718426501</v>
      </c>
      <c r="J35" s="50">
        <v>0.49108910891089108</v>
      </c>
      <c r="K35" s="58">
        <v>0.41200828157349895</v>
      </c>
      <c r="L35" s="52">
        <v>-31310</v>
      </c>
      <c r="M35" s="53">
        <v>-52013</v>
      </c>
      <c r="N35" s="53">
        <v>164801</v>
      </c>
      <c r="O35" s="53">
        <v>122480</v>
      </c>
      <c r="Q35" s="54"/>
      <c r="R35" s="54"/>
      <c r="U35" s="25"/>
    </row>
    <row r="36" spans="1:21" x14ac:dyDescent="0.3">
      <c r="A36" s="27" t="s">
        <v>33</v>
      </c>
      <c r="B36" s="55">
        <v>357</v>
      </c>
      <c r="C36" s="56">
        <v>317</v>
      </c>
      <c r="D36" s="55">
        <v>96228</v>
      </c>
      <c r="E36" s="55">
        <v>93622</v>
      </c>
      <c r="F36" s="47">
        <v>29245.007492027715</v>
      </c>
      <c r="G36" s="47">
        <v>22508</v>
      </c>
      <c r="H36" s="48">
        <v>0.54621848739495793</v>
      </c>
      <c r="I36" s="57">
        <v>0.59305993690851733</v>
      </c>
      <c r="J36" s="50">
        <v>0.45378151260504201</v>
      </c>
      <c r="K36" s="58">
        <v>0.40694006309148267</v>
      </c>
      <c r="L36" s="52">
        <v>-35924</v>
      </c>
      <c r="M36" s="53">
        <v>-39152</v>
      </c>
      <c r="N36" s="53">
        <v>104380</v>
      </c>
      <c r="O36" s="53">
        <v>71003</v>
      </c>
      <c r="Q36" s="54"/>
      <c r="R36" s="54"/>
      <c r="U36" s="25"/>
    </row>
    <row r="37" spans="1:21" x14ac:dyDescent="0.3">
      <c r="A37" s="27"/>
      <c r="B37" s="27"/>
      <c r="C37" s="46"/>
      <c r="D37" s="45"/>
      <c r="E37" s="45"/>
      <c r="F37" s="47"/>
      <c r="G37" s="47"/>
      <c r="H37" s="48"/>
      <c r="I37" s="49"/>
      <c r="J37" s="50"/>
      <c r="K37" s="51"/>
      <c r="L37" s="52"/>
      <c r="M37" s="53"/>
      <c r="N37" s="53"/>
      <c r="O37" s="53"/>
      <c r="Q37" s="54"/>
      <c r="R37" s="54"/>
      <c r="U37" s="25"/>
    </row>
    <row r="38" spans="1:21" x14ac:dyDescent="0.3">
      <c r="A38" s="33" t="s">
        <v>34</v>
      </c>
      <c r="B38" s="34">
        <v>1355</v>
      </c>
      <c r="C38" s="35">
        <v>1489</v>
      </c>
      <c r="D38" s="34">
        <v>366243</v>
      </c>
      <c r="E38" s="34">
        <v>379404</v>
      </c>
      <c r="F38" s="36">
        <v>322347.25612489274</v>
      </c>
      <c r="G38" s="36">
        <f>SUM(G39:G42)</f>
        <v>324574</v>
      </c>
      <c r="H38" s="37">
        <v>0.62435424354243541</v>
      </c>
      <c r="I38" s="38">
        <v>0.65815983881799867</v>
      </c>
      <c r="J38" s="39">
        <v>0.37564575645756459</v>
      </c>
      <c r="K38" s="40">
        <v>0.52652787105439891</v>
      </c>
      <c r="L38" s="41">
        <f>AVERAGE(L39:L42)</f>
        <v>-39299.75</v>
      </c>
      <c r="M38" s="42">
        <v>-32404</v>
      </c>
      <c r="N38" s="42">
        <f>SUM(N39:N42)</f>
        <v>981632</v>
      </c>
      <c r="O38" s="42">
        <v>229409.25</v>
      </c>
      <c r="Q38" s="43"/>
      <c r="R38" s="43"/>
      <c r="U38" s="25"/>
    </row>
    <row r="39" spans="1:21" x14ac:dyDescent="0.3">
      <c r="A39" s="27" t="s">
        <v>35</v>
      </c>
      <c r="B39" s="55">
        <v>366</v>
      </c>
      <c r="C39" s="56">
        <v>371</v>
      </c>
      <c r="D39" s="55">
        <v>129197</v>
      </c>
      <c r="E39" s="55">
        <v>132166</v>
      </c>
      <c r="F39" s="47">
        <v>94355.645146830939</v>
      </c>
      <c r="G39" s="47">
        <v>55594</v>
      </c>
      <c r="H39" s="48">
        <v>0.64480874316939896</v>
      </c>
      <c r="I39" s="57">
        <v>0.67924528301886788</v>
      </c>
      <c r="J39" s="50">
        <v>0.3551912568306011</v>
      </c>
      <c r="K39" s="58">
        <v>0.32075471698113206</v>
      </c>
      <c r="L39" s="52">
        <v>-33827</v>
      </c>
      <c r="M39" s="53">
        <v>-26385</v>
      </c>
      <c r="N39" s="53">
        <v>328492</v>
      </c>
      <c r="O39" s="53">
        <v>149849</v>
      </c>
      <c r="Q39" s="54"/>
      <c r="R39" s="54"/>
      <c r="U39" s="25"/>
    </row>
    <row r="40" spans="1:21" x14ac:dyDescent="0.3">
      <c r="A40" s="27" t="s">
        <v>36</v>
      </c>
      <c r="B40" s="55">
        <v>244</v>
      </c>
      <c r="C40" s="56">
        <v>255</v>
      </c>
      <c r="D40" s="55">
        <v>63019</v>
      </c>
      <c r="E40" s="55">
        <v>59440</v>
      </c>
      <c r="F40" s="47">
        <v>63313.432117106153</v>
      </c>
      <c r="G40" s="47">
        <v>86975</v>
      </c>
      <c r="H40" s="48">
        <v>0.66803278688524592</v>
      </c>
      <c r="I40" s="57">
        <v>0.70980392156862748</v>
      </c>
      <c r="J40" s="50">
        <v>0.33196721311475408</v>
      </c>
      <c r="K40" s="58">
        <v>0.29019607843137257</v>
      </c>
      <c r="L40" s="52">
        <v>-39618</v>
      </c>
      <c r="M40" s="53">
        <v>-30259</v>
      </c>
      <c r="N40" s="53">
        <v>330633</v>
      </c>
      <c r="O40" s="53">
        <v>341079</v>
      </c>
      <c r="Q40" s="54"/>
      <c r="R40" s="54"/>
      <c r="U40" s="25"/>
    </row>
    <row r="41" spans="1:21" x14ac:dyDescent="0.3">
      <c r="A41" s="27" t="s">
        <v>37</v>
      </c>
      <c r="B41" s="55">
        <v>384</v>
      </c>
      <c r="C41" s="56">
        <v>494</v>
      </c>
      <c r="D41" s="55">
        <v>69906</v>
      </c>
      <c r="E41" s="55">
        <v>88559</v>
      </c>
      <c r="F41" s="47">
        <v>89159.44520574261</v>
      </c>
      <c r="G41" s="47">
        <v>97021</v>
      </c>
      <c r="H41" s="48">
        <v>0.55989583333333337</v>
      </c>
      <c r="I41" s="57">
        <v>0.58906882591093113</v>
      </c>
      <c r="J41" s="50">
        <v>0.44010416666666669</v>
      </c>
      <c r="K41" s="58">
        <v>0.41093117408906882</v>
      </c>
      <c r="L41" s="52">
        <v>-56113</v>
      </c>
      <c r="M41" s="53">
        <v>-25338</v>
      </c>
      <c r="N41" s="53">
        <v>295852</v>
      </c>
      <c r="O41" s="53">
        <v>196399</v>
      </c>
      <c r="Q41" s="54"/>
      <c r="R41" s="54"/>
      <c r="U41" s="25"/>
    </row>
    <row r="42" spans="1:21" ht="15" thickBot="1" x14ac:dyDescent="0.35">
      <c r="A42" s="59" t="s">
        <v>38</v>
      </c>
      <c r="B42" s="60">
        <v>361</v>
      </c>
      <c r="C42" s="61">
        <v>369</v>
      </c>
      <c r="D42" s="60">
        <v>104121</v>
      </c>
      <c r="E42" s="60">
        <v>99239</v>
      </c>
      <c r="F42" s="62">
        <v>75518.733655213044</v>
      </c>
      <c r="G42" s="62">
        <v>84984</v>
      </c>
      <c r="H42" s="63">
        <v>0.64265927977839332</v>
      </c>
      <c r="I42" s="64">
        <v>0.69376693766937669</v>
      </c>
      <c r="J42" s="65">
        <v>0.35734072022160662</v>
      </c>
      <c r="K42" s="66">
        <v>0.30623306233062331</v>
      </c>
      <c r="L42" s="67">
        <v>-27641</v>
      </c>
      <c r="M42" s="68">
        <v>-47634</v>
      </c>
      <c r="N42" s="68">
        <v>26655</v>
      </c>
      <c r="O42" s="68">
        <v>230310</v>
      </c>
      <c r="Q42" s="54"/>
      <c r="R42" s="54"/>
      <c r="U42" s="25"/>
    </row>
    <row r="43" spans="1:21" x14ac:dyDescent="0.3">
      <c r="A43" s="69" t="s">
        <v>39</v>
      </c>
      <c r="B43" s="70"/>
    </row>
    <row r="44" spans="1:21" x14ac:dyDescent="0.3">
      <c r="A44" s="69" t="s">
        <v>40</v>
      </c>
      <c r="B44" s="70"/>
    </row>
    <row r="45" spans="1:21" x14ac:dyDescent="0.3">
      <c r="A45" t="s">
        <v>41</v>
      </c>
    </row>
  </sheetData>
  <mergeCells count="9">
    <mergeCell ref="A1:O1"/>
    <mergeCell ref="A2:M2"/>
    <mergeCell ref="B4:C4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BB657AF-05EB-4FC7-BF9C-29B67FA346D7}"/>
</file>

<file path=customXml/itemProps2.xml><?xml version="1.0" encoding="utf-8"?>
<ds:datastoreItem xmlns:ds="http://schemas.openxmlformats.org/officeDocument/2006/customXml" ds:itemID="{F9176023-3F64-4B40-8878-BE317CACAACB}"/>
</file>

<file path=customXml/itemProps3.xml><?xml version="1.0" encoding="utf-8"?>
<ds:datastoreItem xmlns:ds="http://schemas.openxmlformats.org/officeDocument/2006/customXml" ds:itemID="{CE0B30A6-4873-4468-90E6-0CC848915A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Likith Giddi</dc:creator>
  <cp:lastModifiedBy>Likith Giddi</cp:lastModifiedBy>
  <dcterms:created xsi:type="dcterms:W3CDTF">2024-05-28T16:48:58Z</dcterms:created>
  <dcterms:modified xsi:type="dcterms:W3CDTF">2024-05-28T16:49:45Z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