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giddi\Downloads\DemoGraphics_Finished_Website\"/>
    </mc:Choice>
  </mc:AlternateContent>
  <xr:revisionPtr revIDLastSave="0" documentId="8_{28DF3793-DC9B-41FC-9539-45EAF7FF661A}" xr6:coauthVersionLast="47" xr6:coauthVersionMax="47" xr10:uidLastSave="{00000000-0000-0000-0000-000000000000}"/>
  <bookViews>
    <workbookView xWindow="28680" yWindow="-120" windowWidth="29040" windowHeight="15720" xr2:uid="{47E3B0A6-5DEF-4E92-A58A-9FDE6F333DE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41" i="1" l="1"/>
  <c r="T41" i="1"/>
  <c r="C41" i="1"/>
  <c r="B41" i="1"/>
  <c r="U40" i="1"/>
  <c r="T40" i="1"/>
  <c r="C40" i="1"/>
  <c r="B40" i="1"/>
  <c r="U39" i="1"/>
  <c r="T39" i="1"/>
  <c r="C39" i="1"/>
  <c r="B39" i="1"/>
  <c r="U38" i="1"/>
  <c r="T38" i="1"/>
  <c r="C38" i="1"/>
  <c r="B38" i="1"/>
  <c r="U37" i="1"/>
  <c r="T37" i="1"/>
  <c r="C37" i="1"/>
  <c r="B37" i="1"/>
  <c r="U35" i="1"/>
  <c r="T35" i="1"/>
  <c r="C35" i="1"/>
  <c r="B35" i="1"/>
  <c r="U34" i="1"/>
  <c r="T34" i="1"/>
  <c r="C34" i="1"/>
  <c r="B34" i="1"/>
  <c r="U33" i="1"/>
  <c r="T33" i="1"/>
  <c r="C33" i="1"/>
  <c r="B33" i="1"/>
  <c r="U32" i="1"/>
  <c r="T32" i="1"/>
  <c r="C32" i="1"/>
  <c r="B32" i="1"/>
  <c r="U31" i="1"/>
  <c r="T31" i="1"/>
  <c r="C31" i="1"/>
  <c r="B31" i="1"/>
  <c r="U30" i="1"/>
  <c r="T30" i="1"/>
  <c r="C30" i="1"/>
  <c r="B30" i="1"/>
  <c r="U28" i="1"/>
  <c r="T28" i="1"/>
  <c r="C28" i="1"/>
  <c r="B28" i="1"/>
  <c r="U27" i="1"/>
  <c r="T27" i="1"/>
  <c r="C27" i="1"/>
  <c r="B27" i="1"/>
  <c r="U26" i="1"/>
  <c r="T26" i="1"/>
  <c r="C26" i="1"/>
  <c r="B26" i="1"/>
  <c r="U25" i="1"/>
  <c r="T25" i="1"/>
  <c r="C25" i="1"/>
  <c r="B25" i="1"/>
  <c r="U23" i="1"/>
  <c r="T23" i="1"/>
  <c r="C23" i="1"/>
  <c r="B23" i="1"/>
  <c r="U22" i="1"/>
  <c r="T22" i="1"/>
  <c r="C22" i="1"/>
  <c r="B22" i="1"/>
  <c r="U21" i="1"/>
  <c r="T21" i="1"/>
  <c r="C21" i="1"/>
  <c r="B21" i="1"/>
  <c r="U20" i="1"/>
  <c r="T20" i="1"/>
  <c r="C20" i="1"/>
  <c r="B20" i="1"/>
  <c r="U18" i="1"/>
  <c r="T18" i="1"/>
  <c r="C18" i="1"/>
  <c r="B18" i="1"/>
  <c r="U17" i="1"/>
  <c r="T17" i="1"/>
  <c r="C17" i="1"/>
  <c r="B17" i="1"/>
  <c r="U16" i="1"/>
  <c r="T16" i="1"/>
  <c r="C16" i="1"/>
  <c r="B16" i="1"/>
  <c r="U15" i="1"/>
  <c r="T15" i="1"/>
  <c r="K15" i="1"/>
  <c r="J15" i="1"/>
  <c r="C15" i="1"/>
  <c r="B15" i="1"/>
  <c r="U13" i="1"/>
  <c r="T13" i="1"/>
  <c r="C13" i="1"/>
  <c r="B13" i="1"/>
  <c r="U12" i="1"/>
  <c r="T12" i="1"/>
  <c r="C12" i="1"/>
  <c r="B12" i="1"/>
  <c r="U11" i="1"/>
  <c r="T11" i="1"/>
  <c r="C11" i="1"/>
  <c r="B11" i="1"/>
  <c r="U10" i="1"/>
  <c r="T10" i="1"/>
  <c r="C10" i="1"/>
  <c r="B10" i="1"/>
  <c r="U9" i="1"/>
  <c r="T9" i="1"/>
  <c r="C9" i="1"/>
  <c r="B9" i="1"/>
  <c r="U8" i="1"/>
  <c r="T8" i="1"/>
  <c r="C8" i="1"/>
  <c r="B8" i="1"/>
  <c r="U6" i="1"/>
  <c r="T6" i="1"/>
  <c r="C6" i="1"/>
  <c r="B6" i="1"/>
</calcChain>
</file>

<file path=xl/sharedStrings.xml><?xml version="1.0" encoding="utf-8"?>
<sst xmlns="http://schemas.openxmlformats.org/spreadsheetml/2006/main" count="100" uniqueCount="51">
  <si>
    <t>Table 2a: Race, Ethnicity, and Sex of Principal Operators in Maryland, 2022</t>
  </si>
  <si>
    <t>TOTAL NUMBER</t>
  </si>
  <si>
    <t>SEX</t>
  </si>
  <si>
    <t>RACE</t>
  </si>
  <si>
    <t>ETHNICITY</t>
  </si>
  <si>
    <t>All Principal Farm Operators</t>
  </si>
  <si>
    <t>Male</t>
  </si>
  <si>
    <t>Female</t>
  </si>
  <si>
    <t>White</t>
  </si>
  <si>
    <t>Black or African American</t>
  </si>
  <si>
    <t>Asian</t>
  </si>
  <si>
    <t>American Indian or Alaska Native</t>
  </si>
  <si>
    <t>Native Hawaiian or Other Pacific Islander</t>
  </si>
  <si>
    <t>More Than One Race</t>
  </si>
  <si>
    <t>Not Spanish, Hispanic, or Latino</t>
  </si>
  <si>
    <t>Spanish, Hispanic, or Latino</t>
  </si>
  <si>
    <t>Farms</t>
  </si>
  <si>
    <t>Acres</t>
  </si>
  <si>
    <t>MARYLAND</t>
  </si>
  <si>
    <t>BALTIMORE REGION</t>
  </si>
  <si>
    <t>Anne Arundel</t>
  </si>
  <si>
    <t>(D)</t>
  </si>
  <si>
    <t>Baltimore</t>
  </si>
  <si>
    <t>Carroll</t>
  </si>
  <si>
    <t>Harford</t>
  </si>
  <si>
    <t>Howard</t>
  </si>
  <si>
    <t>WASHINGTON SUBURBAN REGION</t>
  </si>
  <si>
    <t>Frederick</t>
  </si>
  <si>
    <t>Montgomery</t>
  </si>
  <si>
    <t>Prince George's</t>
  </si>
  <si>
    <t>SOUTHERN MARYLAND REGION</t>
  </si>
  <si>
    <t>Calvert</t>
  </si>
  <si>
    <t>Charles</t>
  </si>
  <si>
    <t>St. Mary's</t>
  </si>
  <si>
    <t>WESTERN MARYLAND REGION</t>
  </si>
  <si>
    <t>Allegany</t>
  </si>
  <si>
    <t>Garrett</t>
  </si>
  <si>
    <t>Washington</t>
  </si>
  <si>
    <t>UPPER EASTERN SHORE REGION</t>
  </si>
  <si>
    <t>Caroline</t>
  </si>
  <si>
    <t>Cecil</t>
  </si>
  <si>
    <t>Kent</t>
  </si>
  <si>
    <t>Queen Anne's</t>
  </si>
  <si>
    <t>Talbot</t>
  </si>
  <si>
    <t>LOWER EASTERN SHORE REGION</t>
  </si>
  <si>
    <t>Dorchester</t>
  </si>
  <si>
    <t>Somerset</t>
  </si>
  <si>
    <t>Wicomico</t>
  </si>
  <si>
    <t>Worcester</t>
  </si>
  <si>
    <t>Prepared by the Maryland Department of Planning, April 2024</t>
  </si>
  <si>
    <t>Extracted from the 2022 Census of Agriculture.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</si>
</sst>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1">
    <xf numFmtId="0" fontId="0" fillId="0" borderId="0" xfId="0"/>
    <xf numFmtId="0" fontId="3" fillId="0" borderId="0" xfId="0" applyFont="1"/>
    <xf numFmtId="3" fontId="0" fillId="0" borderId="0" xfId="0" applyNumberFormat="1"/>
    <xf numFmtId="164" fontId="0" fillId="0" borderId="0" xfId="1" applyNumberFormat="1" applyFont="1" applyFill="1"/>
    <xf numFmtId="0" fontId="0" fillId="0" borderId="1" xfId="0" applyBorder="1"/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wrapText="1"/>
    </xf>
    <xf numFmtId="0" fontId="0" fillId="2" borderId="14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7" xfId="0" applyBorder="1" applyAlignment="1">
      <alignment horizontal="center"/>
    </xf>
    <xf numFmtId="0" fontId="2" fillId="0" borderId="8" xfId="0" applyFont="1" applyBorder="1"/>
    <xf numFmtId="3" fontId="2" fillId="0" borderId="9" xfId="0" applyNumberFormat="1" applyFont="1" applyBorder="1" applyAlignment="1">
      <alignment horizontal="right" indent="1"/>
    </xf>
    <xf numFmtId="3" fontId="2" fillId="0" borderId="21" xfId="0" applyNumberFormat="1" applyFont="1" applyBorder="1" applyAlignment="1">
      <alignment horizontal="right" indent="1"/>
    </xf>
    <xf numFmtId="3" fontId="2" fillId="0" borderId="22" xfId="0" applyNumberFormat="1" applyFont="1" applyBorder="1" applyAlignment="1">
      <alignment horizontal="right" indent="1"/>
    </xf>
    <xf numFmtId="3" fontId="2" fillId="0" borderId="23" xfId="0" applyNumberFormat="1" applyFont="1" applyBorder="1" applyAlignment="1">
      <alignment horizontal="right" indent="1"/>
    </xf>
    <xf numFmtId="3" fontId="2" fillId="0" borderId="24" xfId="0" applyNumberFormat="1" applyFont="1" applyBorder="1" applyAlignment="1">
      <alignment horizontal="right" indent="1"/>
    </xf>
    <xf numFmtId="3" fontId="2" fillId="0" borderId="25" xfId="0" applyNumberFormat="1" applyFont="1" applyBorder="1" applyAlignment="1">
      <alignment horizontal="right" indent="1"/>
    </xf>
    <xf numFmtId="3" fontId="2" fillId="0" borderId="26" xfId="0" applyNumberFormat="1" applyFont="1" applyBorder="1" applyAlignment="1">
      <alignment horizontal="right" indent="1"/>
    </xf>
    <xf numFmtId="3" fontId="2" fillId="0" borderId="27" xfId="0" applyNumberFormat="1" applyFont="1" applyBorder="1" applyAlignment="1">
      <alignment horizontal="right" indent="1"/>
    </xf>
    <xf numFmtId="3" fontId="2" fillId="0" borderId="28" xfId="0" applyNumberFormat="1" applyFont="1" applyBorder="1" applyAlignment="1">
      <alignment horizontal="right" indent="1"/>
    </xf>
    <xf numFmtId="3" fontId="2" fillId="0" borderId="1" xfId="0" applyNumberFormat="1" applyFont="1" applyBorder="1" applyAlignment="1">
      <alignment horizontal="right" indent="1"/>
    </xf>
    <xf numFmtId="3" fontId="2" fillId="0" borderId="29" xfId="0" applyNumberFormat="1" applyFont="1" applyBorder="1" applyAlignment="1">
      <alignment horizontal="right" indent="1"/>
    </xf>
    <xf numFmtId="0" fontId="2" fillId="0" borderId="27" xfId="0" applyFont="1" applyBorder="1" applyAlignment="1">
      <alignment horizontal="right" indent="1"/>
    </xf>
    <xf numFmtId="0" fontId="2" fillId="0" borderId="0" xfId="0" applyFont="1"/>
    <xf numFmtId="3" fontId="0" fillId="0" borderId="0" xfId="0" applyNumberFormat="1" applyAlignment="1">
      <alignment horizontal="right"/>
    </xf>
    <xf numFmtId="3" fontId="2" fillId="0" borderId="12" xfId="0" applyNumberFormat="1" applyFont="1" applyBorder="1" applyAlignment="1">
      <alignment horizontal="right" indent="1"/>
    </xf>
    <xf numFmtId="3" fontId="0" fillId="0" borderId="21" xfId="0" applyNumberFormat="1" applyBorder="1" applyAlignment="1">
      <alignment horizontal="right" indent="1"/>
    </xf>
    <xf numFmtId="3" fontId="0" fillId="0" borderId="22" xfId="0" applyNumberFormat="1" applyBorder="1" applyAlignment="1">
      <alignment horizontal="right" indent="1"/>
    </xf>
    <xf numFmtId="3" fontId="0" fillId="0" borderId="23" xfId="0" applyNumberFormat="1" applyBorder="1" applyAlignment="1">
      <alignment horizontal="right" indent="1"/>
    </xf>
    <xf numFmtId="3" fontId="0" fillId="0" borderId="30" xfId="0" applyNumberFormat="1" applyBorder="1" applyAlignment="1">
      <alignment horizontal="right" indent="1"/>
    </xf>
    <xf numFmtId="3" fontId="0" fillId="0" borderId="31" xfId="0" applyNumberFormat="1" applyBorder="1" applyAlignment="1">
      <alignment horizontal="right" indent="1"/>
    </xf>
    <xf numFmtId="0" fontId="0" fillId="0" borderId="21" xfId="0" applyBorder="1" applyAlignment="1">
      <alignment horizontal="right" indent="1"/>
    </xf>
    <xf numFmtId="0" fontId="0" fillId="0" borderId="31" xfId="0" applyBorder="1" applyAlignment="1">
      <alignment horizontal="right" indent="1"/>
    </xf>
    <xf numFmtId="3" fontId="0" fillId="0" borderId="32" xfId="0" applyNumberFormat="1" applyBorder="1" applyAlignment="1">
      <alignment horizontal="right" indent="1"/>
    </xf>
    <xf numFmtId="3" fontId="2" fillId="0" borderId="8" xfId="0" applyNumberFormat="1" applyFont="1" applyBorder="1" applyAlignment="1">
      <alignment horizontal="right" indent="1"/>
    </xf>
    <xf numFmtId="3" fontId="2" fillId="0" borderId="33" xfId="0" applyNumberFormat="1" applyFont="1" applyBorder="1" applyAlignment="1">
      <alignment horizontal="right" indent="1"/>
    </xf>
    <xf numFmtId="3" fontId="2" fillId="0" borderId="30" xfId="0" applyNumberFormat="1" applyFont="1" applyBorder="1" applyAlignment="1">
      <alignment horizontal="right" indent="1"/>
    </xf>
    <xf numFmtId="3" fontId="2" fillId="0" borderId="31" xfId="0" applyNumberFormat="1" applyFont="1" applyBorder="1" applyAlignment="1">
      <alignment horizontal="right" indent="1"/>
    </xf>
    <xf numFmtId="3" fontId="2" fillId="0" borderId="32" xfId="0" applyNumberFormat="1" applyFont="1" applyBorder="1" applyAlignment="1">
      <alignment horizontal="right" indent="1"/>
    </xf>
    <xf numFmtId="3" fontId="1" fillId="0" borderId="12" xfId="0" applyNumberFormat="1" applyFont="1" applyBorder="1" applyAlignment="1">
      <alignment horizontal="right" indent="1"/>
    </xf>
    <xf numFmtId="3" fontId="1" fillId="0" borderId="8" xfId="0" applyNumberFormat="1" applyFont="1" applyBorder="1" applyAlignment="1">
      <alignment horizontal="right" indent="1"/>
    </xf>
    <xf numFmtId="3" fontId="1" fillId="0" borderId="33" xfId="0" applyNumberFormat="1" applyFont="1" applyBorder="1" applyAlignment="1">
      <alignment horizontal="right" indent="1"/>
    </xf>
    <xf numFmtId="0" fontId="0" fillId="0" borderId="22" xfId="0" applyBorder="1" applyAlignment="1">
      <alignment horizontal="right" indent="1"/>
    </xf>
    <xf numFmtId="0" fontId="0" fillId="0" borderId="34" xfId="0" applyBorder="1"/>
    <xf numFmtId="3" fontId="1" fillId="0" borderId="10" xfId="0" applyNumberFormat="1" applyFont="1" applyBorder="1" applyAlignment="1">
      <alignment horizontal="right" indent="1"/>
    </xf>
    <xf numFmtId="3" fontId="0" fillId="0" borderId="35" xfId="0" applyNumberFormat="1" applyBorder="1" applyAlignment="1">
      <alignment horizontal="right" indent="1"/>
    </xf>
    <xf numFmtId="3" fontId="0" fillId="0" borderId="36" xfId="0" applyNumberFormat="1" applyBorder="1" applyAlignment="1">
      <alignment horizontal="right" indent="1"/>
    </xf>
    <xf numFmtId="3" fontId="0" fillId="0" borderId="37" xfId="0" applyNumberFormat="1" applyBorder="1" applyAlignment="1">
      <alignment horizontal="right" indent="1"/>
    </xf>
    <xf numFmtId="3" fontId="0" fillId="0" borderId="38" xfId="0" applyNumberFormat="1" applyBorder="1" applyAlignment="1">
      <alignment horizontal="right" indent="1"/>
    </xf>
    <xf numFmtId="3" fontId="0" fillId="0" borderId="39" xfId="0" applyNumberFormat="1" applyBorder="1" applyAlignment="1">
      <alignment horizontal="right" indent="1"/>
    </xf>
    <xf numFmtId="0" fontId="0" fillId="0" borderId="39" xfId="0" applyBorder="1" applyAlignment="1">
      <alignment horizontal="right" indent="1"/>
    </xf>
    <xf numFmtId="3" fontId="0" fillId="0" borderId="40" xfId="0" applyNumberFormat="1" applyBorder="1" applyAlignment="1">
      <alignment horizontal="right" indent="1"/>
    </xf>
    <xf numFmtId="3" fontId="1" fillId="0" borderId="34" xfId="0" applyNumberFormat="1" applyFont="1" applyBorder="1" applyAlignment="1">
      <alignment horizontal="right" indent="1"/>
    </xf>
    <xf numFmtId="3" fontId="1" fillId="0" borderId="13" xfId="0" applyNumberFormat="1" applyFont="1" applyBorder="1" applyAlignment="1">
      <alignment horizontal="right" indent="1"/>
    </xf>
    <xf numFmtId="0" fontId="0" fillId="0" borderId="36" xfId="0" applyBorder="1" applyAlignment="1">
      <alignment horizontal="right" indent="1"/>
    </xf>
    <xf numFmtId="0" fontId="5" fillId="0" borderId="0" xfId="0" applyFont="1"/>
    <xf numFmtId="164" fontId="0" fillId="0" borderId="0" xfId="1" applyNumberFormat="1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B9FA33-3CED-4F54-B925-2FDF595CB937}">
  <dimension ref="A1:AD79"/>
  <sheetViews>
    <sheetView tabSelected="1" workbookViewId="0">
      <selection activeCell="F14" sqref="F14"/>
    </sheetView>
  </sheetViews>
  <sheetFormatPr defaultColWidth="8.77734375" defaultRowHeight="14.4" x14ac:dyDescent="0.3"/>
  <cols>
    <col min="1" max="1" width="34.6640625" customWidth="1"/>
    <col min="2" max="2" width="10.6640625" customWidth="1"/>
    <col min="3" max="3" width="12.33203125" customWidth="1"/>
    <col min="4" max="6" width="12.44140625" customWidth="1"/>
    <col min="7" max="7" width="11.88671875" customWidth="1"/>
    <col min="8" max="8" width="10.6640625" customWidth="1"/>
    <col min="9" max="9" width="11.33203125" customWidth="1"/>
    <col min="10" max="10" width="10.109375" customWidth="1"/>
    <col min="11" max="11" width="10" customWidth="1"/>
    <col min="12" max="17" width="10.6640625" customWidth="1"/>
    <col min="18" max="19" width="9.6640625" customWidth="1"/>
    <col min="20" max="20" width="11.6640625" customWidth="1"/>
    <col min="21" max="21" width="10.44140625" customWidth="1"/>
    <col min="22" max="22" width="11.33203125" customWidth="1"/>
    <col min="23" max="23" width="10.44140625" customWidth="1"/>
    <col min="24" max="24" width="9.33203125" bestFit="1" customWidth="1"/>
    <col min="25" max="25" width="12.44140625" customWidth="1"/>
    <col min="26" max="27" width="9.33203125" bestFit="1" customWidth="1"/>
    <col min="31" max="31" width="11.6640625" bestFit="1" customWidth="1"/>
  </cols>
  <sheetData>
    <row r="1" spans="1:30" ht="18" x14ac:dyDescent="0.3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30" ht="5.25" customHeight="1" x14ac:dyDescent="0.3">
      <c r="Z2" s="2"/>
      <c r="AA2" s="3"/>
    </row>
    <row r="3" spans="1:30" ht="15" customHeight="1" x14ac:dyDescent="0.3">
      <c r="A3" s="4"/>
      <c r="B3" s="5" t="s">
        <v>1</v>
      </c>
      <c r="C3" s="5"/>
      <c r="D3" s="5" t="s">
        <v>2</v>
      </c>
      <c r="E3" s="5"/>
      <c r="F3" s="5"/>
      <c r="G3" s="6"/>
      <c r="H3" s="7"/>
      <c r="I3" s="8"/>
      <c r="J3" s="8"/>
      <c r="K3" s="8"/>
      <c r="L3" s="8"/>
      <c r="M3" s="8" t="s">
        <v>3</v>
      </c>
      <c r="N3" s="8"/>
      <c r="O3" s="8"/>
      <c r="P3" s="8"/>
      <c r="Q3" s="8"/>
      <c r="R3" s="8"/>
      <c r="S3" s="9"/>
      <c r="T3" s="10" t="s">
        <v>4</v>
      </c>
      <c r="U3" s="10"/>
      <c r="V3" s="10"/>
      <c r="W3" s="11"/>
    </row>
    <row r="4" spans="1:30" ht="30" customHeight="1" x14ac:dyDescent="0.3">
      <c r="A4" s="12"/>
      <c r="B4" s="13" t="s">
        <v>5</v>
      </c>
      <c r="C4" s="13"/>
      <c r="D4" s="14" t="s">
        <v>6</v>
      </c>
      <c r="E4" s="14"/>
      <c r="F4" s="15" t="s">
        <v>7</v>
      </c>
      <c r="G4" s="16"/>
      <c r="H4" s="17" t="s">
        <v>8</v>
      </c>
      <c r="I4" s="18"/>
      <c r="J4" s="13" t="s">
        <v>9</v>
      </c>
      <c r="K4" s="19"/>
      <c r="L4" s="20" t="s">
        <v>10</v>
      </c>
      <c r="M4" s="14"/>
      <c r="N4" s="15" t="s">
        <v>11</v>
      </c>
      <c r="O4" s="15"/>
      <c r="P4" s="14" t="s">
        <v>12</v>
      </c>
      <c r="Q4" s="14"/>
      <c r="R4" s="15" t="s">
        <v>13</v>
      </c>
      <c r="S4" s="16"/>
      <c r="T4" s="21" t="s">
        <v>14</v>
      </c>
      <c r="U4" s="21"/>
      <c r="V4" s="22" t="s">
        <v>15</v>
      </c>
      <c r="W4" s="23"/>
    </row>
    <row r="5" spans="1:30" x14ac:dyDescent="0.3">
      <c r="A5" s="12"/>
      <c r="B5" s="24" t="s">
        <v>16</v>
      </c>
      <c r="C5" s="25" t="s">
        <v>17</v>
      </c>
      <c r="D5" s="26" t="s">
        <v>16</v>
      </c>
      <c r="E5" s="27" t="s">
        <v>17</v>
      </c>
      <c r="F5" s="26" t="s">
        <v>16</v>
      </c>
      <c r="G5" s="28" t="s">
        <v>17</v>
      </c>
      <c r="H5" s="29" t="s">
        <v>16</v>
      </c>
      <c r="I5" s="27" t="s">
        <v>17</v>
      </c>
      <c r="J5" s="26" t="s">
        <v>16</v>
      </c>
      <c r="K5" s="27" t="s">
        <v>17</v>
      </c>
      <c r="L5" s="26" t="s">
        <v>16</v>
      </c>
      <c r="M5" s="27" t="s">
        <v>17</v>
      </c>
      <c r="N5" s="30" t="s">
        <v>16</v>
      </c>
      <c r="O5" s="27" t="s">
        <v>17</v>
      </c>
      <c r="P5" s="26" t="s">
        <v>16</v>
      </c>
      <c r="Q5" s="27" t="s">
        <v>17</v>
      </c>
      <c r="R5" s="26" t="s">
        <v>16</v>
      </c>
      <c r="S5" s="28" t="s">
        <v>17</v>
      </c>
      <c r="T5" s="31" t="s">
        <v>16</v>
      </c>
      <c r="U5" s="31" t="s">
        <v>17</v>
      </c>
      <c r="V5" s="32" t="s">
        <v>16</v>
      </c>
      <c r="W5" s="33" t="s">
        <v>17</v>
      </c>
    </row>
    <row r="6" spans="1:30" s="47" customFormat="1" x14ac:dyDescent="0.3">
      <c r="A6" s="34" t="s">
        <v>18</v>
      </c>
      <c r="B6" s="35">
        <f>SUM(D6,F6)</f>
        <v>19097</v>
      </c>
      <c r="C6" s="35">
        <f>SUM(E6,G6)</f>
        <v>2769257</v>
      </c>
      <c r="D6" s="36">
        <v>11539</v>
      </c>
      <c r="E6" s="37">
        <v>1922446</v>
      </c>
      <c r="F6" s="36">
        <v>7558</v>
      </c>
      <c r="G6" s="38">
        <v>846811</v>
      </c>
      <c r="H6" s="39">
        <v>12180</v>
      </c>
      <c r="I6" s="40">
        <v>1957867</v>
      </c>
      <c r="J6" s="41">
        <v>185</v>
      </c>
      <c r="K6" s="40">
        <v>8837</v>
      </c>
      <c r="L6" s="41">
        <v>235</v>
      </c>
      <c r="M6" s="40">
        <v>8643</v>
      </c>
      <c r="N6" s="42">
        <v>45</v>
      </c>
      <c r="O6" s="40">
        <v>3243</v>
      </c>
      <c r="P6" s="41">
        <v>9</v>
      </c>
      <c r="Q6" s="40">
        <v>436</v>
      </c>
      <c r="R6" s="42">
        <v>152</v>
      </c>
      <c r="S6" s="43">
        <v>12002</v>
      </c>
      <c r="T6" s="44">
        <f>(D6+F6)-V6</f>
        <v>18828</v>
      </c>
      <c r="U6" s="45">
        <f>(E6+G6)-W6</f>
        <v>2740115</v>
      </c>
      <c r="V6" s="46">
        <v>269</v>
      </c>
      <c r="W6" s="40">
        <v>29142</v>
      </c>
      <c r="AC6" s="48"/>
      <c r="AD6" s="48"/>
    </row>
    <row r="7" spans="1:30" ht="7.95" customHeight="1" x14ac:dyDescent="0.3">
      <c r="A7" s="12"/>
      <c r="B7" s="49"/>
      <c r="C7" s="49"/>
      <c r="D7" s="50"/>
      <c r="E7" s="51"/>
      <c r="F7" s="50"/>
      <c r="G7" s="52"/>
      <c r="H7" s="53"/>
      <c r="I7" s="51"/>
      <c r="J7" s="50"/>
      <c r="K7" s="51"/>
      <c r="L7" s="50"/>
      <c r="M7" s="51"/>
      <c r="N7" s="54"/>
      <c r="O7" s="51"/>
      <c r="P7" s="55"/>
      <c r="Q7" s="51"/>
      <c r="R7" s="56"/>
      <c r="S7" s="57"/>
      <c r="T7" s="58"/>
      <c r="U7" s="59"/>
      <c r="V7" s="56"/>
      <c r="W7" s="51"/>
      <c r="AC7" s="48"/>
      <c r="AD7" s="48"/>
    </row>
    <row r="8" spans="1:30" s="47" customFormat="1" x14ac:dyDescent="0.3">
      <c r="A8" s="34" t="s">
        <v>19</v>
      </c>
      <c r="B8" s="49">
        <f t="shared" ref="B8:C41" si="0">SUM(D8,F8)</f>
        <v>5324</v>
      </c>
      <c r="C8" s="49">
        <f t="shared" si="0"/>
        <v>479830</v>
      </c>
      <c r="D8" s="36">
        <v>3054</v>
      </c>
      <c r="E8" s="37">
        <v>329224</v>
      </c>
      <c r="F8" s="36">
        <v>2270</v>
      </c>
      <c r="G8" s="38">
        <v>150606</v>
      </c>
      <c r="H8" s="60">
        <v>3307</v>
      </c>
      <c r="I8" s="37">
        <v>338902</v>
      </c>
      <c r="J8" s="36">
        <v>45</v>
      </c>
      <c r="K8" s="37">
        <v>512</v>
      </c>
      <c r="L8" s="36">
        <v>19</v>
      </c>
      <c r="M8" s="37">
        <v>299</v>
      </c>
      <c r="N8" s="61">
        <v>18</v>
      </c>
      <c r="O8" s="37">
        <v>234</v>
      </c>
      <c r="P8" s="36">
        <v>3</v>
      </c>
      <c r="Q8" s="37">
        <v>0</v>
      </c>
      <c r="R8" s="61">
        <v>45</v>
      </c>
      <c r="S8" s="62">
        <v>1811</v>
      </c>
      <c r="T8" s="58">
        <f t="shared" ref="T8:U41" si="1">(D8+F8)-V8</f>
        <v>5234</v>
      </c>
      <c r="U8" s="59">
        <f t="shared" si="1"/>
        <v>472485</v>
      </c>
      <c r="V8" s="61">
        <v>90</v>
      </c>
      <c r="W8" s="37">
        <v>7345</v>
      </c>
      <c r="AC8" s="48"/>
      <c r="AD8" s="48"/>
    </row>
    <row r="9" spans="1:30" x14ac:dyDescent="0.3">
      <c r="A9" s="12" t="s">
        <v>20</v>
      </c>
      <c r="B9" s="63">
        <f t="shared" si="0"/>
        <v>726</v>
      </c>
      <c r="C9" s="63">
        <f>SUM(E9,G9)</f>
        <v>52773</v>
      </c>
      <c r="D9" s="50">
        <v>420</v>
      </c>
      <c r="E9" s="51">
        <v>34475</v>
      </c>
      <c r="F9" s="50">
        <v>306</v>
      </c>
      <c r="G9" s="52">
        <v>18298</v>
      </c>
      <c r="H9" s="53">
        <v>441</v>
      </c>
      <c r="I9" s="51">
        <v>35850</v>
      </c>
      <c r="J9" s="50">
        <v>12</v>
      </c>
      <c r="K9" s="51">
        <v>127</v>
      </c>
      <c r="L9" s="50">
        <v>2</v>
      </c>
      <c r="M9" s="51" t="s">
        <v>21</v>
      </c>
      <c r="N9" s="54">
        <v>7</v>
      </c>
      <c r="O9" s="51">
        <v>121</v>
      </c>
      <c r="P9" s="50">
        <v>2</v>
      </c>
      <c r="Q9" s="51" t="s">
        <v>21</v>
      </c>
      <c r="R9" s="56">
        <v>2</v>
      </c>
      <c r="S9" s="57" t="s">
        <v>21</v>
      </c>
      <c r="T9" s="64">
        <f t="shared" si="1"/>
        <v>715</v>
      </c>
      <c r="U9" s="65">
        <f t="shared" si="1"/>
        <v>52615</v>
      </c>
      <c r="V9" s="56">
        <v>11</v>
      </c>
      <c r="W9" s="66">
        <v>158</v>
      </c>
      <c r="AC9" s="48"/>
      <c r="AD9" s="48"/>
    </row>
    <row r="10" spans="1:30" x14ac:dyDescent="0.3">
      <c r="A10" s="12" t="s">
        <v>22</v>
      </c>
      <c r="B10" s="63">
        <f t="shared" si="0"/>
        <v>1885</v>
      </c>
      <c r="C10" s="63">
        <f t="shared" si="0"/>
        <v>183762</v>
      </c>
      <c r="D10" s="50">
        <v>1085</v>
      </c>
      <c r="E10" s="51">
        <v>127278</v>
      </c>
      <c r="F10" s="50">
        <v>800</v>
      </c>
      <c r="G10" s="52">
        <v>56484</v>
      </c>
      <c r="H10" s="53">
        <v>765</v>
      </c>
      <c r="I10" s="51">
        <v>69934</v>
      </c>
      <c r="J10" s="50">
        <v>17</v>
      </c>
      <c r="K10" s="51">
        <v>230</v>
      </c>
      <c r="L10" s="50">
        <v>7</v>
      </c>
      <c r="M10" s="51">
        <v>155</v>
      </c>
      <c r="N10" s="54">
        <v>1</v>
      </c>
      <c r="O10" s="51" t="s">
        <v>21</v>
      </c>
      <c r="P10" s="50">
        <v>0</v>
      </c>
      <c r="Q10" s="51">
        <v>0</v>
      </c>
      <c r="R10" s="56">
        <v>7</v>
      </c>
      <c r="S10" s="57">
        <v>141</v>
      </c>
      <c r="T10" s="64">
        <f t="shared" si="1"/>
        <v>1867</v>
      </c>
      <c r="U10" s="65">
        <f t="shared" si="1"/>
        <v>182429</v>
      </c>
      <c r="V10" s="56">
        <v>18</v>
      </c>
      <c r="W10" s="66">
        <v>1333</v>
      </c>
      <c r="AC10" s="48"/>
      <c r="AD10" s="48"/>
    </row>
    <row r="11" spans="1:30" x14ac:dyDescent="0.3">
      <c r="A11" s="12" t="s">
        <v>23</v>
      </c>
      <c r="B11" s="63">
        <f t="shared" si="0"/>
        <v>978</v>
      </c>
      <c r="C11" s="63">
        <f t="shared" si="0"/>
        <v>98834</v>
      </c>
      <c r="D11" s="50">
        <v>546</v>
      </c>
      <c r="E11" s="51">
        <v>63656</v>
      </c>
      <c r="F11" s="50">
        <v>432</v>
      </c>
      <c r="G11" s="52">
        <v>35178</v>
      </c>
      <c r="H11" s="53">
        <v>1171</v>
      </c>
      <c r="I11" s="51">
        <v>130002</v>
      </c>
      <c r="J11" s="50">
        <v>4</v>
      </c>
      <c r="K11" s="51">
        <v>94</v>
      </c>
      <c r="L11" s="50">
        <v>4</v>
      </c>
      <c r="M11" s="51">
        <v>90</v>
      </c>
      <c r="N11" s="54">
        <v>2</v>
      </c>
      <c r="O11" s="51" t="s">
        <v>21</v>
      </c>
      <c r="P11" s="50">
        <v>1</v>
      </c>
      <c r="Q11" s="51">
        <v>0</v>
      </c>
      <c r="R11" s="56">
        <v>10</v>
      </c>
      <c r="S11" s="57">
        <v>1022</v>
      </c>
      <c r="T11" s="64">
        <f t="shared" si="1"/>
        <v>959</v>
      </c>
      <c r="U11" s="65">
        <f t="shared" si="1"/>
        <v>93892</v>
      </c>
      <c r="V11" s="56">
        <v>19</v>
      </c>
      <c r="W11" s="66">
        <v>4942</v>
      </c>
      <c r="AC11" s="48"/>
      <c r="AD11" s="48"/>
    </row>
    <row r="12" spans="1:30" x14ac:dyDescent="0.3">
      <c r="A12" s="12" t="s">
        <v>24</v>
      </c>
      <c r="B12" s="63">
        <f t="shared" si="0"/>
        <v>540</v>
      </c>
      <c r="C12" s="63">
        <f t="shared" si="0"/>
        <v>52113</v>
      </c>
      <c r="D12" s="50">
        <v>301</v>
      </c>
      <c r="E12" s="51">
        <v>36034</v>
      </c>
      <c r="F12" s="50">
        <v>239</v>
      </c>
      <c r="G12" s="52">
        <v>16079</v>
      </c>
      <c r="H12" s="53">
        <v>605</v>
      </c>
      <c r="I12" s="51">
        <v>65846</v>
      </c>
      <c r="J12" s="50">
        <v>1</v>
      </c>
      <c r="K12" s="51" t="s">
        <v>21</v>
      </c>
      <c r="L12" s="50">
        <v>1</v>
      </c>
      <c r="M12" s="51" t="s">
        <v>21</v>
      </c>
      <c r="N12" s="54">
        <v>8</v>
      </c>
      <c r="O12" s="51">
        <v>113</v>
      </c>
      <c r="P12" s="50">
        <v>0</v>
      </c>
      <c r="Q12" s="51">
        <v>0</v>
      </c>
      <c r="R12" s="56">
        <v>17</v>
      </c>
      <c r="S12" s="57">
        <v>281</v>
      </c>
      <c r="T12" s="64">
        <f t="shared" si="1"/>
        <v>530</v>
      </c>
      <c r="U12" s="65">
        <f>(E12+G12)</f>
        <v>52113</v>
      </c>
      <c r="V12" s="56">
        <v>10</v>
      </c>
      <c r="W12" s="66" t="s">
        <v>21</v>
      </c>
      <c r="AC12" s="48"/>
      <c r="AD12" s="48"/>
    </row>
    <row r="13" spans="1:30" x14ac:dyDescent="0.3">
      <c r="A13" s="12" t="s">
        <v>25</v>
      </c>
      <c r="B13" s="63">
        <f t="shared" si="0"/>
        <v>1195</v>
      </c>
      <c r="C13" s="63">
        <f t="shared" si="0"/>
        <v>92348</v>
      </c>
      <c r="D13" s="50">
        <v>702</v>
      </c>
      <c r="E13" s="51">
        <v>67781</v>
      </c>
      <c r="F13" s="50">
        <v>493</v>
      </c>
      <c r="G13" s="52">
        <v>24567</v>
      </c>
      <c r="H13" s="53">
        <v>325</v>
      </c>
      <c r="I13" s="51">
        <v>37270</v>
      </c>
      <c r="J13" s="50">
        <v>11</v>
      </c>
      <c r="K13" s="51">
        <v>61</v>
      </c>
      <c r="L13" s="50">
        <v>5</v>
      </c>
      <c r="M13" s="51">
        <v>54</v>
      </c>
      <c r="N13" s="54">
        <v>0</v>
      </c>
      <c r="O13" s="51">
        <v>0</v>
      </c>
      <c r="P13" s="50">
        <v>0</v>
      </c>
      <c r="Q13" s="51">
        <v>0</v>
      </c>
      <c r="R13" s="56">
        <v>9</v>
      </c>
      <c r="S13" s="57">
        <v>367</v>
      </c>
      <c r="T13" s="64">
        <f t="shared" si="1"/>
        <v>1184</v>
      </c>
      <c r="U13" s="65">
        <f t="shared" si="1"/>
        <v>91436</v>
      </c>
      <c r="V13" s="56">
        <v>11</v>
      </c>
      <c r="W13" s="66">
        <v>912</v>
      </c>
      <c r="AC13" s="48"/>
      <c r="AD13" s="48"/>
    </row>
    <row r="14" spans="1:30" ht="7.95" customHeight="1" x14ac:dyDescent="0.3">
      <c r="A14" s="12"/>
      <c r="B14" s="49"/>
      <c r="C14" s="49"/>
      <c r="D14" s="50"/>
      <c r="E14" s="51"/>
      <c r="F14" s="50"/>
      <c r="G14" s="52"/>
      <c r="H14" s="53"/>
      <c r="I14" s="51"/>
      <c r="J14" s="50"/>
      <c r="K14" s="51"/>
      <c r="L14" s="50"/>
      <c r="M14" s="51"/>
      <c r="N14" s="54"/>
      <c r="O14" s="51"/>
      <c r="P14" s="50"/>
      <c r="Q14" s="51"/>
      <c r="R14" s="56"/>
      <c r="S14" s="57"/>
      <c r="T14" s="58"/>
      <c r="U14" s="59"/>
      <c r="V14" s="56"/>
      <c r="W14" s="66"/>
      <c r="AC14" s="48"/>
      <c r="AD14" s="48"/>
    </row>
    <row r="15" spans="1:30" s="47" customFormat="1" x14ac:dyDescent="0.3">
      <c r="A15" s="34" t="s">
        <v>26</v>
      </c>
      <c r="B15" s="49">
        <f t="shared" si="0"/>
        <v>3672</v>
      </c>
      <c r="C15" s="49">
        <f t="shared" si="0"/>
        <v>422555</v>
      </c>
      <c r="D15" s="36">
        <v>2105</v>
      </c>
      <c r="E15" s="37">
        <v>281535</v>
      </c>
      <c r="F15" s="36">
        <v>1567</v>
      </c>
      <c r="G15" s="38">
        <v>141020</v>
      </c>
      <c r="H15" s="60">
        <v>2242</v>
      </c>
      <c r="I15" s="37">
        <v>287750</v>
      </c>
      <c r="J15" s="36">
        <f>SUM(J16:J18)</f>
        <v>72</v>
      </c>
      <c r="K15" s="37">
        <f>SUM(K16:K18)</f>
        <v>1621</v>
      </c>
      <c r="L15" s="36">
        <v>26</v>
      </c>
      <c r="M15" s="37">
        <v>555</v>
      </c>
      <c r="N15" s="61">
        <v>5</v>
      </c>
      <c r="O15" s="37">
        <v>0</v>
      </c>
      <c r="P15" s="50">
        <v>4</v>
      </c>
      <c r="Q15" s="51">
        <v>321</v>
      </c>
      <c r="R15" s="61">
        <v>43</v>
      </c>
      <c r="S15" s="62">
        <v>2980</v>
      </c>
      <c r="T15" s="58">
        <f t="shared" si="1"/>
        <v>3600</v>
      </c>
      <c r="U15" s="59">
        <f t="shared" si="1"/>
        <v>417262</v>
      </c>
      <c r="V15" s="61">
        <v>72</v>
      </c>
      <c r="W15" s="37">
        <v>5293</v>
      </c>
      <c r="AC15" s="48"/>
      <c r="AD15" s="48"/>
    </row>
    <row r="16" spans="1:30" x14ac:dyDescent="0.3">
      <c r="A16" s="12" t="s">
        <v>27</v>
      </c>
      <c r="B16" s="63">
        <f t="shared" si="0"/>
        <v>2185</v>
      </c>
      <c r="C16" s="63">
        <f t="shared" si="0"/>
        <v>272929</v>
      </c>
      <c r="D16" s="50">
        <v>1268</v>
      </c>
      <c r="E16" s="51">
        <v>183952</v>
      </c>
      <c r="F16" s="50">
        <v>917</v>
      </c>
      <c r="G16" s="52">
        <v>88977</v>
      </c>
      <c r="H16" s="53">
        <v>1344</v>
      </c>
      <c r="I16" s="51">
        <v>186605</v>
      </c>
      <c r="J16" s="50">
        <v>6</v>
      </c>
      <c r="K16" s="51">
        <v>108</v>
      </c>
      <c r="L16" s="50">
        <v>0</v>
      </c>
      <c r="M16" s="51">
        <v>0</v>
      </c>
      <c r="N16" s="54">
        <v>2</v>
      </c>
      <c r="O16" s="51" t="s">
        <v>21</v>
      </c>
      <c r="P16" s="50">
        <v>4</v>
      </c>
      <c r="Q16" s="51">
        <v>321</v>
      </c>
      <c r="R16" s="56">
        <v>21</v>
      </c>
      <c r="S16" s="57">
        <v>2546</v>
      </c>
      <c r="T16" s="64">
        <f t="shared" si="1"/>
        <v>2163</v>
      </c>
      <c r="U16" s="65">
        <f t="shared" si="1"/>
        <v>269289</v>
      </c>
      <c r="V16" s="56">
        <v>22</v>
      </c>
      <c r="W16" s="66">
        <v>3640</v>
      </c>
      <c r="AC16" s="48"/>
      <c r="AD16" s="48"/>
    </row>
    <row r="17" spans="1:30" x14ac:dyDescent="0.3">
      <c r="A17" s="12" t="s">
        <v>28</v>
      </c>
      <c r="B17" s="63">
        <f t="shared" si="0"/>
        <v>935</v>
      </c>
      <c r="C17" s="63">
        <f t="shared" si="0"/>
        <v>103502</v>
      </c>
      <c r="D17" s="50">
        <v>520</v>
      </c>
      <c r="E17" s="51">
        <v>67744</v>
      </c>
      <c r="F17" s="50">
        <v>415</v>
      </c>
      <c r="G17" s="52">
        <v>35758</v>
      </c>
      <c r="H17" s="53">
        <v>568</v>
      </c>
      <c r="I17" s="51">
        <v>69347</v>
      </c>
      <c r="J17" s="50">
        <v>14</v>
      </c>
      <c r="K17" s="51">
        <v>392</v>
      </c>
      <c r="L17" s="50">
        <v>4</v>
      </c>
      <c r="M17" s="51">
        <v>77</v>
      </c>
      <c r="N17" s="54">
        <v>2</v>
      </c>
      <c r="O17" s="51" t="s">
        <v>21</v>
      </c>
      <c r="P17" s="50">
        <v>0</v>
      </c>
      <c r="Q17" s="51">
        <v>0</v>
      </c>
      <c r="R17" s="56">
        <v>8</v>
      </c>
      <c r="S17" s="57">
        <v>191</v>
      </c>
      <c r="T17" s="64">
        <f t="shared" si="1"/>
        <v>902</v>
      </c>
      <c r="U17" s="65">
        <f t="shared" si="1"/>
        <v>102037</v>
      </c>
      <c r="V17" s="56">
        <v>33</v>
      </c>
      <c r="W17" s="66">
        <v>1465</v>
      </c>
      <c r="AC17" s="48"/>
      <c r="AD17" s="48"/>
    </row>
    <row r="18" spans="1:30" x14ac:dyDescent="0.3">
      <c r="A18" s="12" t="s">
        <v>29</v>
      </c>
      <c r="B18" s="63">
        <f t="shared" si="0"/>
        <v>552</v>
      </c>
      <c r="C18" s="63">
        <f t="shared" si="0"/>
        <v>46124</v>
      </c>
      <c r="D18" s="50">
        <v>317</v>
      </c>
      <c r="E18" s="51">
        <v>29839</v>
      </c>
      <c r="F18" s="50">
        <v>235</v>
      </c>
      <c r="G18" s="52">
        <v>16285</v>
      </c>
      <c r="H18" s="53">
        <v>330</v>
      </c>
      <c r="I18" s="51">
        <v>31798</v>
      </c>
      <c r="J18" s="50">
        <v>52</v>
      </c>
      <c r="K18" s="51">
        <v>1121</v>
      </c>
      <c r="L18" s="50">
        <v>22</v>
      </c>
      <c r="M18" s="51">
        <v>478</v>
      </c>
      <c r="N18" s="54">
        <v>1</v>
      </c>
      <c r="O18" s="51" t="s">
        <v>21</v>
      </c>
      <c r="P18" s="50">
        <v>0</v>
      </c>
      <c r="Q18" s="51">
        <v>0</v>
      </c>
      <c r="R18" s="56">
        <v>14</v>
      </c>
      <c r="S18" s="57">
        <v>243</v>
      </c>
      <c r="T18" s="64">
        <f t="shared" si="1"/>
        <v>539</v>
      </c>
      <c r="U18" s="65">
        <f t="shared" si="1"/>
        <v>45936</v>
      </c>
      <c r="V18" s="56">
        <v>13</v>
      </c>
      <c r="W18" s="66">
        <v>188</v>
      </c>
      <c r="AC18" s="48"/>
      <c r="AD18" s="48"/>
    </row>
    <row r="19" spans="1:30" ht="7.95" customHeight="1" x14ac:dyDescent="0.3">
      <c r="A19" s="12"/>
      <c r="B19" s="49"/>
      <c r="C19" s="49"/>
      <c r="D19" s="50"/>
      <c r="E19" s="51"/>
      <c r="F19" s="50"/>
      <c r="G19" s="52"/>
      <c r="H19" s="53"/>
      <c r="I19" s="51"/>
      <c r="J19" s="50"/>
      <c r="K19" s="51"/>
      <c r="L19" s="50"/>
      <c r="M19" s="51"/>
      <c r="N19" s="54"/>
      <c r="O19" s="51"/>
      <c r="P19" s="50"/>
      <c r="Q19" s="51"/>
      <c r="R19" s="56"/>
      <c r="S19" s="57"/>
      <c r="T19" s="58"/>
      <c r="U19" s="59"/>
      <c r="V19" s="56"/>
      <c r="W19" s="66"/>
      <c r="AC19" s="48"/>
      <c r="AD19" s="48"/>
    </row>
    <row r="20" spans="1:30" s="47" customFormat="1" x14ac:dyDescent="0.3">
      <c r="A20" s="34" t="s">
        <v>30</v>
      </c>
      <c r="B20" s="49">
        <f t="shared" si="0"/>
        <v>1962</v>
      </c>
      <c r="C20" s="49">
        <f t="shared" si="0"/>
        <v>187957</v>
      </c>
      <c r="D20" s="36">
        <v>1214</v>
      </c>
      <c r="E20" s="37">
        <v>132725</v>
      </c>
      <c r="F20" s="36">
        <v>748</v>
      </c>
      <c r="G20" s="38">
        <v>55232</v>
      </c>
      <c r="H20" s="60">
        <v>1278</v>
      </c>
      <c r="I20" s="37">
        <v>1278</v>
      </c>
      <c r="J20" s="36">
        <v>26</v>
      </c>
      <c r="K20" s="37">
        <v>1724</v>
      </c>
      <c r="L20" s="36">
        <v>13</v>
      </c>
      <c r="M20" s="37">
        <v>264</v>
      </c>
      <c r="N20" s="61">
        <v>11</v>
      </c>
      <c r="O20" s="37">
        <v>265</v>
      </c>
      <c r="P20" s="36">
        <v>0</v>
      </c>
      <c r="Q20" s="37">
        <v>0</v>
      </c>
      <c r="R20" s="61">
        <v>10</v>
      </c>
      <c r="S20" s="62">
        <v>286</v>
      </c>
      <c r="T20" s="58">
        <f t="shared" si="1"/>
        <v>1931</v>
      </c>
      <c r="U20" s="59">
        <f t="shared" si="1"/>
        <v>185839</v>
      </c>
      <c r="V20" s="61">
        <v>31</v>
      </c>
      <c r="W20" s="37">
        <v>2118</v>
      </c>
      <c r="AC20" s="48"/>
      <c r="AD20" s="48"/>
    </row>
    <row r="21" spans="1:30" x14ac:dyDescent="0.3">
      <c r="A21" s="12" t="s">
        <v>31</v>
      </c>
      <c r="B21" s="63">
        <f t="shared" si="0"/>
        <v>433</v>
      </c>
      <c r="C21" s="63">
        <f t="shared" si="0"/>
        <v>31584</v>
      </c>
      <c r="D21" s="50">
        <v>273</v>
      </c>
      <c r="E21" s="51">
        <v>23914</v>
      </c>
      <c r="F21" s="50">
        <v>160</v>
      </c>
      <c r="G21" s="52">
        <v>7670</v>
      </c>
      <c r="H21" s="53">
        <v>272</v>
      </c>
      <c r="I21" s="51">
        <v>23788</v>
      </c>
      <c r="J21" s="50">
        <v>14</v>
      </c>
      <c r="K21" s="51">
        <v>978</v>
      </c>
      <c r="L21" s="50">
        <v>8</v>
      </c>
      <c r="M21" s="51">
        <v>264</v>
      </c>
      <c r="N21" s="54">
        <v>4</v>
      </c>
      <c r="O21" s="51">
        <v>77</v>
      </c>
      <c r="P21" s="50">
        <v>0</v>
      </c>
      <c r="Q21" s="51">
        <v>0</v>
      </c>
      <c r="R21" s="56">
        <v>1</v>
      </c>
      <c r="S21" s="57" t="s">
        <v>21</v>
      </c>
      <c r="T21" s="64">
        <f t="shared" si="1"/>
        <v>427</v>
      </c>
      <c r="U21" s="65">
        <f t="shared" si="1"/>
        <v>31370</v>
      </c>
      <c r="V21" s="56">
        <v>6</v>
      </c>
      <c r="W21" s="66">
        <v>214</v>
      </c>
      <c r="AC21" s="48"/>
      <c r="AD21" s="48"/>
    </row>
    <row r="22" spans="1:30" x14ac:dyDescent="0.3">
      <c r="A22" s="12" t="s">
        <v>32</v>
      </c>
      <c r="B22" s="63">
        <f t="shared" si="0"/>
        <v>562</v>
      </c>
      <c r="C22" s="63">
        <f t="shared" si="0"/>
        <v>65008</v>
      </c>
      <c r="D22" s="50">
        <v>328</v>
      </c>
      <c r="E22" s="51">
        <v>46240</v>
      </c>
      <c r="F22" s="50">
        <v>234</v>
      </c>
      <c r="G22" s="52">
        <v>18768</v>
      </c>
      <c r="H22" s="53">
        <v>357</v>
      </c>
      <c r="I22" s="51">
        <v>47255</v>
      </c>
      <c r="J22" s="50">
        <v>10</v>
      </c>
      <c r="K22" s="51">
        <v>746</v>
      </c>
      <c r="L22" s="50">
        <v>1</v>
      </c>
      <c r="M22" s="51" t="s">
        <v>21</v>
      </c>
      <c r="N22" s="54">
        <v>5</v>
      </c>
      <c r="O22" s="51">
        <v>188</v>
      </c>
      <c r="P22" s="50">
        <v>0</v>
      </c>
      <c r="Q22" s="51">
        <v>0</v>
      </c>
      <c r="R22" s="56">
        <v>5</v>
      </c>
      <c r="S22" s="57">
        <v>271</v>
      </c>
      <c r="T22" s="64">
        <f t="shared" si="1"/>
        <v>549</v>
      </c>
      <c r="U22" s="65">
        <f t="shared" si="1"/>
        <v>63590</v>
      </c>
      <c r="V22" s="56">
        <v>13</v>
      </c>
      <c r="W22" s="66">
        <v>1418</v>
      </c>
      <c r="AC22" s="48"/>
      <c r="AD22" s="48"/>
    </row>
    <row r="23" spans="1:30" x14ac:dyDescent="0.3">
      <c r="A23" s="12" t="s">
        <v>33</v>
      </c>
      <c r="B23" s="63">
        <f t="shared" si="0"/>
        <v>967</v>
      </c>
      <c r="C23" s="63">
        <f t="shared" si="0"/>
        <v>91365</v>
      </c>
      <c r="D23" s="50">
        <v>613</v>
      </c>
      <c r="E23" s="51">
        <v>62571</v>
      </c>
      <c r="F23" s="50">
        <v>354</v>
      </c>
      <c r="G23" s="52">
        <v>28794</v>
      </c>
      <c r="H23" s="53">
        <v>649</v>
      </c>
      <c r="I23" s="51">
        <v>64262</v>
      </c>
      <c r="J23" s="50">
        <v>2</v>
      </c>
      <c r="K23" s="51" t="s">
        <v>21</v>
      </c>
      <c r="L23" s="50">
        <v>4</v>
      </c>
      <c r="M23" s="51" t="s">
        <v>21</v>
      </c>
      <c r="N23" s="54">
        <v>2</v>
      </c>
      <c r="O23" s="51" t="s">
        <v>21</v>
      </c>
      <c r="P23" s="50">
        <v>0</v>
      </c>
      <c r="Q23" s="51">
        <v>0</v>
      </c>
      <c r="R23" s="56">
        <v>4</v>
      </c>
      <c r="S23" s="57">
        <v>15</v>
      </c>
      <c r="T23" s="64">
        <f t="shared" si="1"/>
        <v>956</v>
      </c>
      <c r="U23" s="65">
        <f t="shared" si="1"/>
        <v>90879</v>
      </c>
      <c r="V23" s="56">
        <v>11</v>
      </c>
      <c r="W23" s="66">
        <v>486</v>
      </c>
      <c r="AC23" s="48"/>
      <c r="AD23" s="48"/>
    </row>
    <row r="24" spans="1:30" ht="7.95" customHeight="1" x14ac:dyDescent="0.3">
      <c r="A24" s="12"/>
      <c r="B24" s="49"/>
      <c r="C24" s="49"/>
      <c r="D24" s="50"/>
      <c r="E24" s="51"/>
      <c r="F24" s="50"/>
      <c r="G24" s="52"/>
      <c r="H24" s="53"/>
      <c r="I24" s="51"/>
      <c r="J24" s="50"/>
      <c r="K24" s="51"/>
      <c r="L24" s="50"/>
      <c r="M24" s="51"/>
      <c r="N24" s="54"/>
      <c r="O24" s="51"/>
      <c r="P24" s="50"/>
      <c r="Q24" s="51"/>
      <c r="R24" s="56"/>
      <c r="S24" s="57"/>
      <c r="T24" s="58"/>
      <c r="U24" s="59"/>
      <c r="V24" s="56"/>
      <c r="W24" s="66"/>
      <c r="AC24" s="48"/>
      <c r="AD24" s="48"/>
    </row>
    <row r="25" spans="1:30" s="47" customFormat="1" x14ac:dyDescent="0.3">
      <c r="A25" s="34" t="s">
        <v>34</v>
      </c>
      <c r="B25" s="49">
        <f t="shared" si="0"/>
        <v>2740</v>
      </c>
      <c r="C25" s="49">
        <f t="shared" si="0"/>
        <v>360151</v>
      </c>
      <c r="D25" s="36">
        <v>1708</v>
      </c>
      <c r="E25" s="37">
        <v>244339</v>
      </c>
      <c r="F25" s="36">
        <v>1032</v>
      </c>
      <c r="G25" s="38">
        <v>115812</v>
      </c>
      <c r="H25" s="60">
        <v>1812</v>
      </c>
      <c r="I25" s="37">
        <v>250324</v>
      </c>
      <c r="J25" s="36">
        <v>6</v>
      </c>
      <c r="K25" s="37">
        <v>44</v>
      </c>
      <c r="L25" s="36">
        <v>35</v>
      </c>
      <c r="M25" s="37">
        <v>1119</v>
      </c>
      <c r="N25" s="61">
        <v>0</v>
      </c>
      <c r="O25" s="37">
        <v>0</v>
      </c>
      <c r="P25" s="50">
        <v>0</v>
      </c>
      <c r="Q25" s="51">
        <v>0</v>
      </c>
      <c r="R25" s="61">
        <v>13</v>
      </c>
      <c r="S25" s="62">
        <v>797</v>
      </c>
      <c r="T25" s="58">
        <f t="shared" si="1"/>
        <v>2716</v>
      </c>
      <c r="U25" s="59">
        <f t="shared" si="1"/>
        <v>358783</v>
      </c>
      <c r="V25" s="61">
        <v>24</v>
      </c>
      <c r="W25" s="37">
        <v>1368</v>
      </c>
      <c r="AC25" s="48"/>
      <c r="AD25" s="48"/>
    </row>
    <row r="26" spans="1:30" x14ac:dyDescent="0.3">
      <c r="A26" s="12" t="s">
        <v>35</v>
      </c>
      <c r="B26" s="63">
        <f t="shared" si="0"/>
        <v>404</v>
      </c>
      <c r="C26" s="63">
        <f t="shared" si="0"/>
        <v>49370</v>
      </c>
      <c r="D26" s="50">
        <v>254</v>
      </c>
      <c r="E26" s="51">
        <v>32692</v>
      </c>
      <c r="F26" s="50">
        <v>150</v>
      </c>
      <c r="G26" s="52">
        <v>16678</v>
      </c>
      <c r="H26" s="53">
        <v>269</v>
      </c>
      <c r="I26" s="51">
        <v>34160</v>
      </c>
      <c r="J26" s="50">
        <v>0</v>
      </c>
      <c r="K26" s="51">
        <v>0</v>
      </c>
      <c r="L26" s="50">
        <v>0</v>
      </c>
      <c r="M26" s="51">
        <v>0</v>
      </c>
      <c r="N26" s="54">
        <v>0</v>
      </c>
      <c r="O26" s="51">
        <v>0</v>
      </c>
      <c r="P26" s="50">
        <v>0</v>
      </c>
      <c r="Q26" s="51">
        <v>0</v>
      </c>
      <c r="R26" s="56">
        <v>3</v>
      </c>
      <c r="S26" s="57">
        <v>135</v>
      </c>
      <c r="T26" s="64">
        <f t="shared" si="1"/>
        <v>404</v>
      </c>
      <c r="U26" s="65">
        <f t="shared" si="1"/>
        <v>49370</v>
      </c>
      <c r="V26" s="56">
        <v>0</v>
      </c>
      <c r="W26" s="66">
        <v>0</v>
      </c>
      <c r="AC26" s="48"/>
      <c r="AD26" s="48"/>
    </row>
    <row r="27" spans="1:30" x14ac:dyDescent="0.3">
      <c r="A27" s="12" t="s">
        <v>36</v>
      </c>
      <c r="B27" s="63">
        <f t="shared" si="0"/>
        <v>988</v>
      </c>
      <c r="C27" s="63">
        <f t="shared" si="0"/>
        <v>133512</v>
      </c>
      <c r="D27" s="50">
        <v>644</v>
      </c>
      <c r="E27" s="51">
        <v>92866</v>
      </c>
      <c r="F27" s="50">
        <v>344</v>
      </c>
      <c r="G27" s="52">
        <v>40646</v>
      </c>
      <c r="H27" s="53">
        <v>679</v>
      </c>
      <c r="I27" s="51">
        <v>95358</v>
      </c>
      <c r="J27" s="50">
        <v>1</v>
      </c>
      <c r="K27" s="51" t="s">
        <v>21</v>
      </c>
      <c r="L27" s="50">
        <v>31</v>
      </c>
      <c r="M27" s="51">
        <v>743</v>
      </c>
      <c r="N27" s="54">
        <v>0</v>
      </c>
      <c r="O27" s="51">
        <v>0</v>
      </c>
      <c r="P27" s="50">
        <v>0</v>
      </c>
      <c r="Q27" s="51">
        <v>0</v>
      </c>
      <c r="R27" s="56">
        <v>4</v>
      </c>
      <c r="S27" s="57">
        <v>227</v>
      </c>
      <c r="T27" s="64">
        <f>(D27+F27)-V27</f>
        <v>981</v>
      </c>
      <c r="U27" s="65">
        <f>(E27+G27)-W27</f>
        <v>132868</v>
      </c>
      <c r="V27" s="56">
        <v>7</v>
      </c>
      <c r="W27" s="66">
        <v>644</v>
      </c>
      <c r="AC27" s="48"/>
      <c r="AD27" s="48"/>
    </row>
    <row r="28" spans="1:30" x14ac:dyDescent="0.3">
      <c r="A28" s="12" t="s">
        <v>37</v>
      </c>
      <c r="B28" s="63">
        <f t="shared" si="0"/>
        <v>1348</v>
      </c>
      <c r="C28" s="63">
        <f t="shared" si="0"/>
        <v>177269</v>
      </c>
      <c r="D28" s="50">
        <v>810</v>
      </c>
      <c r="E28" s="51">
        <v>118781</v>
      </c>
      <c r="F28" s="50">
        <v>538</v>
      </c>
      <c r="G28" s="52">
        <v>58488</v>
      </c>
      <c r="H28" s="53">
        <v>864</v>
      </c>
      <c r="I28" s="51">
        <v>120806</v>
      </c>
      <c r="J28" s="50">
        <v>5</v>
      </c>
      <c r="K28" s="51">
        <v>44</v>
      </c>
      <c r="L28" s="50">
        <v>4</v>
      </c>
      <c r="M28" s="51">
        <v>376</v>
      </c>
      <c r="N28" s="54">
        <v>0</v>
      </c>
      <c r="O28" s="51">
        <v>0</v>
      </c>
      <c r="P28" s="50">
        <v>0</v>
      </c>
      <c r="Q28" s="51">
        <v>0</v>
      </c>
      <c r="R28" s="56">
        <v>6</v>
      </c>
      <c r="S28" s="57">
        <v>435</v>
      </c>
      <c r="T28" s="64">
        <f>(D28+F28)-V28</f>
        <v>1336</v>
      </c>
      <c r="U28" s="65">
        <f>(E28+G28)-W28</f>
        <v>176545</v>
      </c>
      <c r="V28" s="56">
        <v>12</v>
      </c>
      <c r="W28" s="66">
        <v>724</v>
      </c>
      <c r="AC28" s="48"/>
      <c r="AD28" s="48"/>
    </row>
    <row r="29" spans="1:30" ht="7.95" customHeight="1" x14ac:dyDescent="0.3">
      <c r="A29" s="12"/>
      <c r="B29" s="49"/>
      <c r="C29" s="49"/>
      <c r="D29" s="50"/>
      <c r="E29" s="51"/>
      <c r="F29" s="50"/>
      <c r="G29" s="52"/>
      <c r="H29" s="53"/>
      <c r="I29" s="51"/>
      <c r="J29" s="50"/>
      <c r="K29" s="51"/>
      <c r="L29" s="50"/>
      <c r="M29" s="51"/>
      <c r="N29" s="54"/>
      <c r="O29" s="51"/>
      <c r="P29" s="50"/>
      <c r="Q29" s="51"/>
      <c r="R29" s="56"/>
      <c r="S29" s="57"/>
      <c r="T29" s="58"/>
      <c r="U29" s="59"/>
      <c r="V29" s="56"/>
      <c r="W29" s="66"/>
      <c r="AC29" s="48"/>
      <c r="AD29" s="48"/>
    </row>
    <row r="30" spans="1:30" s="47" customFormat="1" x14ac:dyDescent="0.3">
      <c r="A30" s="34" t="s">
        <v>38</v>
      </c>
      <c r="B30" s="49">
        <f t="shared" si="0"/>
        <v>3484</v>
      </c>
      <c r="C30" s="49">
        <f t="shared" si="0"/>
        <v>816813</v>
      </c>
      <c r="D30" s="36">
        <v>2208</v>
      </c>
      <c r="E30" s="37">
        <v>578621</v>
      </c>
      <c r="F30" s="36">
        <v>1276</v>
      </c>
      <c r="G30" s="38">
        <v>238192</v>
      </c>
      <c r="H30" s="60">
        <v>2322</v>
      </c>
      <c r="I30" s="37">
        <v>585288</v>
      </c>
      <c r="J30" s="36">
        <v>11</v>
      </c>
      <c r="K30" s="37">
        <v>696</v>
      </c>
      <c r="L30" s="36">
        <v>28</v>
      </c>
      <c r="M30" s="37">
        <v>640</v>
      </c>
      <c r="N30" s="54">
        <v>8</v>
      </c>
      <c r="O30" s="51">
        <v>1391</v>
      </c>
      <c r="P30" s="50">
        <v>1</v>
      </c>
      <c r="Q30" s="51">
        <v>0</v>
      </c>
      <c r="R30" s="61">
        <v>26</v>
      </c>
      <c r="S30" s="62">
        <v>2951</v>
      </c>
      <c r="T30" s="58">
        <f t="shared" si="1"/>
        <v>3428</v>
      </c>
      <c r="U30" s="59">
        <f t="shared" si="1"/>
        <v>810397</v>
      </c>
      <c r="V30" s="61">
        <v>56</v>
      </c>
      <c r="W30" s="37">
        <v>6416</v>
      </c>
      <c r="AC30" s="48"/>
      <c r="AD30" s="48"/>
    </row>
    <row r="31" spans="1:30" x14ac:dyDescent="0.3">
      <c r="A31" s="12" t="s">
        <v>39</v>
      </c>
      <c r="B31" s="63">
        <f t="shared" si="0"/>
        <v>770</v>
      </c>
      <c r="C31" s="63">
        <f t="shared" si="0"/>
        <v>148352</v>
      </c>
      <c r="D31" s="50">
        <v>496</v>
      </c>
      <c r="E31" s="51">
        <v>106701</v>
      </c>
      <c r="F31" s="50">
        <v>274</v>
      </c>
      <c r="G31" s="52">
        <v>41651</v>
      </c>
      <c r="H31" s="53">
        <v>514</v>
      </c>
      <c r="I31" s="51">
        <v>108600</v>
      </c>
      <c r="J31" s="50">
        <v>4</v>
      </c>
      <c r="K31" s="51">
        <v>696</v>
      </c>
      <c r="L31" s="50">
        <v>7</v>
      </c>
      <c r="M31" s="51">
        <v>141</v>
      </c>
      <c r="N31" s="54">
        <v>1</v>
      </c>
      <c r="O31" s="51" t="s">
        <v>21</v>
      </c>
      <c r="P31" s="50">
        <v>1</v>
      </c>
      <c r="Q31" s="51" t="s">
        <v>21</v>
      </c>
      <c r="R31" s="56">
        <v>5</v>
      </c>
      <c r="S31" s="57" t="s">
        <v>21</v>
      </c>
      <c r="T31" s="64">
        <f t="shared" si="1"/>
        <v>757</v>
      </c>
      <c r="U31" s="65">
        <f t="shared" si="1"/>
        <v>148138</v>
      </c>
      <c r="V31" s="56">
        <v>13</v>
      </c>
      <c r="W31" s="66">
        <v>214</v>
      </c>
      <c r="AC31" s="48"/>
      <c r="AD31" s="48"/>
    </row>
    <row r="32" spans="1:30" x14ac:dyDescent="0.3">
      <c r="A32" s="12" t="s">
        <v>40</v>
      </c>
      <c r="B32" s="63">
        <f t="shared" si="0"/>
        <v>875</v>
      </c>
      <c r="C32" s="63">
        <f t="shared" si="0"/>
        <v>116721</v>
      </c>
      <c r="D32" s="50">
        <v>531</v>
      </c>
      <c r="E32" s="51">
        <v>79199</v>
      </c>
      <c r="F32" s="50">
        <v>344</v>
      </c>
      <c r="G32" s="52">
        <v>37522</v>
      </c>
      <c r="H32" s="53">
        <v>570</v>
      </c>
      <c r="I32" s="51">
        <v>79134</v>
      </c>
      <c r="J32" s="50">
        <v>0</v>
      </c>
      <c r="K32" s="51">
        <v>0</v>
      </c>
      <c r="L32" s="50">
        <v>0</v>
      </c>
      <c r="M32" s="51">
        <v>0</v>
      </c>
      <c r="N32" s="54">
        <v>0</v>
      </c>
      <c r="O32" s="51">
        <v>0</v>
      </c>
      <c r="P32" s="50">
        <v>0</v>
      </c>
      <c r="Q32" s="51">
        <v>0</v>
      </c>
      <c r="R32" s="56">
        <v>9</v>
      </c>
      <c r="S32" s="57">
        <v>2352</v>
      </c>
      <c r="T32" s="64">
        <f t="shared" si="1"/>
        <v>856</v>
      </c>
      <c r="U32" s="65">
        <f t="shared" si="1"/>
        <v>114423</v>
      </c>
      <c r="V32" s="56">
        <v>19</v>
      </c>
      <c r="W32" s="66">
        <v>2298</v>
      </c>
      <c r="AC32" s="48"/>
      <c r="AD32" s="48"/>
    </row>
    <row r="33" spans="1:30" x14ac:dyDescent="0.3">
      <c r="A33" s="12" t="s">
        <v>41</v>
      </c>
      <c r="B33" s="63">
        <f t="shared" si="0"/>
        <v>584</v>
      </c>
      <c r="C33" s="63">
        <f t="shared" si="0"/>
        <v>194765</v>
      </c>
      <c r="D33" s="50">
        <v>375</v>
      </c>
      <c r="E33" s="51">
        <v>138362</v>
      </c>
      <c r="F33" s="50">
        <v>209</v>
      </c>
      <c r="G33" s="52">
        <v>56403</v>
      </c>
      <c r="H33" s="53">
        <v>396</v>
      </c>
      <c r="I33" s="51">
        <v>141662</v>
      </c>
      <c r="J33" s="50">
        <v>0</v>
      </c>
      <c r="K33" s="51">
        <v>0</v>
      </c>
      <c r="L33" s="50">
        <v>0</v>
      </c>
      <c r="M33" s="51">
        <v>0</v>
      </c>
      <c r="N33" s="54">
        <v>0</v>
      </c>
      <c r="O33" s="51">
        <v>0</v>
      </c>
      <c r="P33" s="50">
        <v>0</v>
      </c>
      <c r="Q33" s="51">
        <v>0</v>
      </c>
      <c r="R33" s="56">
        <v>7</v>
      </c>
      <c r="S33" s="57">
        <v>409</v>
      </c>
      <c r="T33" s="64">
        <f t="shared" si="1"/>
        <v>579</v>
      </c>
      <c r="U33" s="65">
        <f t="shared" si="1"/>
        <v>193319</v>
      </c>
      <c r="V33" s="56">
        <v>5</v>
      </c>
      <c r="W33" s="66">
        <v>1446</v>
      </c>
      <c r="AC33" s="48"/>
      <c r="AD33" s="48"/>
    </row>
    <row r="34" spans="1:30" x14ac:dyDescent="0.3">
      <c r="A34" s="12" t="s">
        <v>42</v>
      </c>
      <c r="B34" s="63">
        <f t="shared" si="0"/>
        <v>770</v>
      </c>
      <c r="C34" s="63">
        <f t="shared" si="0"/>
        <v>233721</v>
      </c>
      <c r="D34" s="50">
        <v>466</v>
      </c>
      <c r="E34" s="51">
        <v>159487</v>
      </c>
      <c r="F34" s="50">
        <v>304</v>
      </c>
      <c r="G34" s="52">
        <v>74234</v>
      </c>
      <c r="H34" s="53">
        <v>493</v>
      </c>
      <c r="I34" s="51">
        <v>160045</v>
      </c>
      <c r="J34" s="50">
        <v>5</v>
      </c>
      <c r="K34" s="51" t="s">
        <v>21</v>
      </c>
      <c r="L34" s="50">
        <v>7</v>
      </c>
      <c r="M34" s="51">
        <v>66</v>
      </c>
      <c r="N34" s="54">
        <v>7</v>
      </c>
      <c r="O34" s="51">
        <v>1391</v>
      </c>
      <c r="P34" s="50">
        <v>0</v>
      </c>
      <c r="Q34" s="51">
        <v>0</v>
      </c>
      <c r="R34" s="56">
        <v>5</v>
      </c>
      <c r="S34" s="57">
        <v>190</v>
      </c>
      <c r="T34" s="64">
        <f t="shared" si="1"/>
        <v>761</v>
      </c>
      <c r="U34" s="65">
        <f>(E34+G34)</f>
        <v>233721</v>
      </c>
      <c r="V34" s="56">
        <v>9</v>
      </c>
      <c r="W34" s="66" t="s">
        <v>21</v>
      </c>
      <c r="AC34" s="48"/>
      <c r="AD34" s="48"/>
    </row>
    <row r="35" spans="1:30" x14ac:dyDescent="0.3">
      <c r="A35" s="12" t="s">
        <v>43</v>
      </c>
      <c r="B35" s="63">
        <f t="shared" si="0"/>
        <v>485</v>
      </c>
      <c r="C35" s="63">
        <f t="shared" si="0"/>
        <v>123254</v>
      </c>
      <c r="D35" s="50">
        <v>340</v>
      </c>
      <c r="E35" s="51">
        <v>94872</v>
      </c>
      <c r="F35" s="50">
        <v>145</v>
      </c>
      <c r="G35" s="52">
        <v>28382</v>
      </c>
      <c r="H35" s="53">
        <v>349</v>
      </c>
      <c r="I35" s="51">
        <v>95847</v>
      </c>
      <c r="J35" s="50">
        <v>2</v>
      </c>
      <c r="K35" s="51" t="s">
        <v>21</v>
      </c>
      <c r="L35" s="50">
        <v>14</v>
      </c>
      <c r="M35" s="51">
        <v>433</v>
      </c>
      <c r="N35" s="54">
        <v>0</v>
      </c>
      <c r="O35" s="51">
        <v>0</v>
      </c>
      <c r="P35" s="50">
        <v>0</v>
      </c>
      <c r="Q35" s="51">
        <v>0</v>
      </c>
      <c r="R35" s="56">
        <v>0</v>
      </c>
      <c r="S35" s="57">
        <v>0</v>
      </c>
      <c r="T35" s="64">
        <f t="shared" si="1"/>
        <v>475</v>
      </c>
      <c r="U35" s="65">
        <f t="shared" si="1"/>
        <v>120796</v>
      </c>
      <c r="V35" s="56">
        <v>10</v>
      </c>
      <c r="W35" s="66">
        <v>2458</v>
      </c>
      <c r="AC35" s="48"/>
      <c r="AD35" s="48"/>
    </row>
    <row r="36" spans="1:30" ht="7.95" customHeight="1" x14ac:dyDescent="0.3">
      <c r="A36" s="12"/>
      <c r="B36" s="49"/>
      <c r="C36" s="49"/>
      <c r="D36" s="50"/>
      <c r="E36" s="51"/>
      <c r="F36" s="50"/>
      <c r="G36" s="52"/>
      <c r="H36" s="53"/>
      <c r="I36" s="51"/>
      <c r="J36" s="50"/>
      <c r="K36" s="51"/>
      <c r="L36" s="50"/>
      <c r="M36" s="51"/>
      <c r="N36" s="54"/>
      <c r="O36" s="51"/>
      <c r="P36" s="50"/>
      <c r="Q36" s="51"/>
      <c r="R36" s="56"/>
      <c r="S36" s="57"/>
      <c r="T36" s="58"/>
      <c r="U36" s="59"/>
      <c r="V36" s="56"/>
      <c r="W36" s="66"/>
      <c r="AC36" s="48"/>
      <c r="AD36" s="48"/>
    </row>
    <row r="37" spans="1:30" s="47" customFormat="1" x14ac:dyDescent="0.3">
      <c r="A37" s="34" t="s">
        <v>44</v>
      </c>
      <c r="B37" s="49">
        <f t="shared" si="0"/>
        <v>1915</v>
      </c>
      <c r="C37" s="49">
        <f t="shared" si="0"/>
        <v>501951</v>
      </c>
      <c r="D37" s="36">
        <v>1250</v>
      </c>
      <c r="E37" s="37">
        <v>356002</v>
      </c>
      <c r="F37" s="36">
        <v>665</v>
      </c>
      <c r="G37" s="38">
        <v>145949</v>
      </c>
      <c r="H37" s="60">
        <v>1219</v>
      </c>
      <c r="I37" s="37">
        <v>360298</v>
      </c>
      <c r="J37" s="36">
        <v>25</v>
      </c>
      <c r="K37" s="37">
        <v>923</v>
      </c>
      <c r="L37" s="36">
        <v>92</v>
      </c>
      <c r="M37" s="37">
        <v>4209</v>
      </c>
      <c r="N37" s="61">
        <v>3</v>
      </c>
      <c r="O37" s="37">
        <v>0</v>
      </c>
      <c r="P37" s="36">
        <v>1</v>
      </c>
      <c r="Q37" s="37">
        <v>0</v>
      </c>
      <c r="R37" s="61">
        <v>15</v>
      </c>
      <c r="S37" s="62">
        <v>400</v>
      </c>
      <c r="T37" s="58">
        <f t="shared" si="1"/>
        <v>1887</v>
      </c>
      <c r="U37" s="59">
        <f t="shared" si="1"/>
        <v>500015</v>
      </c>
      <c r="V37" s="61">
        <v>28</v>
      </c>
      <c r="W37" s="37">
        <v>1936</v>
      </c>
      <c r="AC37" s="48"/>
      <c r="AD37" s="48"/>
    </row>
    <row r="38" spans="1:30" x14ac:dyDescent="0.3">
      <c r="A38" s="12" t="s">
        <v>45</v>
      </c>
      <c r="B38" s="63">
        <f t="shared" si="0"/>
        <v>520</v>
      </c>
      <c r="C38" s="63">
        <f t="shared" si="0"/>
        <v>175576</v>
      </c>
      <c r="D38" s="50">
        <v>344</v>
      </c>
      <c r="E38" s="51">
        <v>126643</v>
      </c>
      <c r="F38" s="50">
        <v>176</v>
      </c>
      <c r="G38" s="52">
        <v>48933</v>
      </c>
      <c r="H38" s="53">
        <v>341</v>
      </c>
      <c r="I38" s="51">
        <v>128347</v>
      </c>
      <c r="J38" s="50">
        <v>3</v>
      </c>
      <c r="K38" s="51">
        <v>83</v>
      </c>
      <c r="L38" s="50">
        <v>1</v>
      </c>
      <c r="M38" s="51" t="s">
        <v>21</v>
      </c>
      <c r="N38" s="54">
        <v>0</v>
      </c>
      <c r="O38" s="51">
        <v>0</v>
      </c>
      <c r="P38" s="50">
        <v>0</v>
      </c>
      <c r="Q38" s="51">
        <v>0</v>
      </c>
      <c r="R38" s="56">
        <v>3</v>
      </c>
      <c r="S38" s="57" t="s">
        <v>21</v>
      </c>
      <c r="T38" s="64">
        <f t="shared" si="1"/>
        <v>516</v>
      </c>
      <c r="U38" s="65">
        <f t="shared" si="1"/>
        <v>174555</v>
      </c>
      <c r="V38" s="56">
        <v>4</v>
      </c>
      <c r="W38" s="66">
        <v>1021</v>
      </c>
      <c r="AC38" s="48"/>
      <c r="AD38" s="48"/>
    </row>
    <row r="39" spans="1:30" x14ac:dyDescent="0.3">
      <c r="A39" s="12" t="s">
        <v>46</v>
      </c>
      <c r="B39" s="63">
        <f t="shared" si="0"/>
        <v>334</v>
      </c>
      <c r="C39" s="63">
        <f t="shared" si="0"/>
        <v>87584</v>
      </c>
      <c r="D39" s="50">
        <v>224</v>
      </c>
      <c r="E39" s="51">
        <v>60825</v>
      </c>
      <c r="F39" s="50">
        <v>110</v>
      </c>
      <c r="G39" s="52">
        <v>26759</v>
      </c>
      <c r="H39" s="53">
        <v>214</v>
      </c>
      <c r="I39" s="51">
        <v>61845</v>
      </c>
      <c r="J39" s="50">
        <v>4</v>
      </c>
      <c r="K39" s="51">
        <v>156</v>
      </c>
      <c r="L39" s="50">
        <v>31</v>
      </c>
      <c r="M39" s="51">
        <v>1808</v>
      </c>
      <c r="N39" s="54">
        <v>0</v>
      </c>
      <c r="O39" s="51">
        <v>0</v>
      </c>
      <c r="P39" s="50">
        <v>0</v>
      </c>
      <c r="Q39" s="51">
        <v>0</v>
      </c>
      <c r="R39" s="56">
        <v>7</v>
      </c>
      <c r="S39" s="57">
        <v>400</v>
      </c>
      <c r="T39" s="64">
        <f t="shared" si="1"/>
        <v>334</v>
      </c>
      <c r="U39" s="65">
        <f t="shared" si="1"/>
        <v>87584</v>
      </c>
      <c r="V39" s="56">
        <v>0</v>
      </c>
      <c r="W39" s="66">
        <v>0</v>
      </c>
      <c r="AC39" s="48"/>
      <c r="AD39" s="48"/>
    </row>
    <row r="40" spans="1:30" x14ac:dyDescent="0.3">
      <c r="A40" s="12" t="s">
        <v>47</v>
      </c>
      <c r="B40" s="63">
        <f t="shared" si="0"/>
        <v>545</v>
      </c>
      <c r="C40" s="63">
        <f t="shared" si="0"/>
        <v>101782</v>
      </c>
      <c r="D40" s="50">
        <v>345</v>
      </c>
      <c r="E40" s="51">
        <v>67706</v>
      </c>
      <c r="F40" s="50">
        <v>200</v>
      </c>
      <c r="G40" s="52">
        <v>34076</v>
      </c>
      <c r="H40" s="53">
        <v>341</v>
      </c>
      <c r="I40" s="51">
        <v>67793</v>
      </c>
      <c r="J40" s="50">
        <v>2</v>
      </c>
      <c r="K40" s="51" t="s">
        <v>21</v>
      </c>
      <c r="L40" s="50">
        <v>36</v>
      </c>
      <c r="M40" s="51">
        <v>1263</v>
      </c>
      <c r="N40" s="54">
        <v>2</v>
      </c>
      <c r="O40" s="51" t="s">
        <v>21</v>
      </c>
      <c r="P40" s="50">
        <v>1</v>
      </c>
      <c r="Q40" s="51" t="s">
        <v>21</v>
      </c>
      <c r="R40" s="56">
        <v>5</v>
      </c>
      <c r="S40" s="57" t="s">
        <v>21</v>
      </c>
      <c r="T40" s="64">
        <f t="shared" si="1"/>
        <v>534</v>
      </c>
      <c r="U40" s="65">
        <f t="shared" si="1"/>
        <v>101599</v>
      </c>
      <c r="V40" s="56">
        <v>11</v>
      </c>
      <c r="W40" s="66">
        <v>183</v>
      </c>
      <c r="AC40" s="48"/>
      <c r="AD40" s="48"/>
    </row>
    <row r="41" spans="1:30" x14ac:dyDescent="0.3">
      <c r="A41" s="67" t="s">
        <v>48</v>
      </c>
      <c r="B41" s="68">
        <f t="shared" si="0"/>
        <v>516</v>
      </c>
      <c r="C41" s="68">
        <f t="shared" si="0"/>
        <v>137009</v>
      </c>
      <c r="D41" s="69">
        <v>337</v>
      </c>
      <c r="E41" s="70">
        <v>100828</v>
      </c>
      <c r="F41" s="69">
        <v>179</v>
      </c>
      <c r="G41" s="71">
        <v>36181</v>
      </c>
      <c r="H41" s="72">
        <v>323</v>
      </c>
      <c r="I41" s="70">
        <v>102313</v>
      </c>
      <c r="J41" s="69">
        <v>16</v>
      </c>
      <c r="K41" s="70">
        <v>684</v>
      </c>
      <c r="L41" s="69">
        <v>24</v>
      </c>
      <c r="M41" s="70">
        <v>1138</v>
      </c>
      <c r="N41" s="73">
        <v>1</v>
      </c>
      <c r="O41" s="70" t="s">
        <v>21</v>
      </c>
      <c r="P41" s="69">
        <v>0</v>
      </c>
      <c r="Q41" s="70">
        <v>0</v>
      </c>
      <c r="R41" s="74">
        <v>0</v>
      </c>
      <c r="S41" s="75">
        <v>0</v>
      </c>
      <c r="T41" s="76">
        <f t="shared" si="1"/>
        <v>504</v>
      </c>
      <c r="U41" s="77">
        <f t="shared" si="1"/>
        <v>136277</v>
      </c>
      <c r="V41" s="74">
        <v>12</v>
      </c>
      <c r="W41" s="78">
        <v>732</v>
      </c>
      <c r="AC41" s="48"/>
      <c r="AD41" s="48"/>
    </row>
    <row r="42" spans="1:30" x14ac:dyDescent="0.3">
      <c r="B42" s="79" t="s">
        <v>49</v>
      </c>
      <c r="D42" s="79"/>
      <c r="E42" s="79"/>
      <c r="F42" s="79"/>
      <c r="G42" s="79"/>
      <c r="I42" s="79"/>
      <c r="Q42" s="79"/>
    </row>
    <row r="43" spans="1:30" x14ac:dyDescent="0.3">
      <c r="B43" s="79" t="s">
        <v>50</v>
      </c>
      <c r="D43" s="79"/>
      <c r="E43" s="79"/>
      <c r="F43" s="79"/>
      <c r="G43" s="79"/>
      <c r="I43" s="79"/>
      <c r="Q43" s="79"/>
    </row>
    <row r="44" spans="1:30" x14ac:dyDescent="0.3">
      <c r="K44" s="80"/>
      <c r="L44" s="80"/>
    </row>
    <row r="45" spans="1:30" x14ac:dyDescent="0.3">
      <c r="K45" s="80"/>
      <c r="L45" s="80"/>
    </row>
    <row r="46" spans="1:30" x14ac:dyDescent="0.3">
      <c r="K46" s="80"/>
      <c r="L46" s="80"/>
    </row>
    <row r="47" spans="1:30" x14ac:dyDescent="0.3">
      <c r="K47" s="80"/>
      <c r="L47" s="80"/>
    </row>
    <row r="48" spans="1:30" x14ac:dyDescent="0.3">
      <c r="K48" s="80"/>
      <c r="L48" s="80"/>
    </row>
    <row r="49" spans="11:12" x14ac:dyDescent="0.3">
      <c r="K49" s="80"/>
      <c r="L49" s="80"/>
    </row>
    <row r="50" spans="11:12" x14ac:dyDescent="0.3">
      <c r="K50" s="80"/>
      <c r="L50" s="80"/>
    </row>
    <row r="51" spans="11:12" x14ac:dyDescent="0.3">
      <c r="K51" s="80"/>
      <c r="L51" s="80"/>
    </row>
    <row r="52" spans="11:12" x14ac:dyDescent="0.3">
      <c r="K52" s="80"/>
      <c r="L52" s="80"/>
    </row>
    <row r="53" spans="11:12" x14ac:dyDescent="0.3">
      <c r="K53" s="80"/>
      <c r="L53" s="80"/>
    </row>
    <row r="54" spans="11:12" x14ac:dyDescent="0.3">
      <c r="K54" s="80"/>
      <c r="L54" s="80"/>
    </row>
    <row r="55" spans="11:12" x14ac:dyDescent="0.3">
      <c r="K55" s="80"/>
      <c r="L55" s="80"/>
    </row>
    <row r="56" spans="11:12" x14ac:dyDescent="0.3">
      <c r="K56" s="80"/>
      <c r="L56" s="80"/>
    </row>
    <row r="57" spans="11:12" x14ac:dyDescent="0.3">
      <c r="K57" s="80"/>
      <c r="L57" s="80"/>
    </row>
    <row r="58" spans="11:12" x14ac:dyDescent="0.3">
      <c r="K58" s="80"/>
      <c r="L58" s="80"/>
    </row>
    <row r="59" spans="11:12" x14ac:dyDescent="0.3">
      <c r="K59" s="80"/>
      <c r="L59" s="80"/>
    </row>
    <row r="60" spans="11:12" x14ac:dyDescent="0.3">
      <c r="K60" s="80"/>
      <c r="L60" s="80"/>
    </row>
    <row r="61" spans="11:12" x14ac:dyDescent="0.3">
      <c r="K61" s="80"/>
      <c r="L61" s="80"/>
    </row>
    <row r="62" spans="11:12" x14ac:dyDescent="0.3">
      <c r="K62" s="80"/>
      <c r="L62" s="80"/>
    </row>
    <row r="63" spans="11:12" x14ac:dyDescent="0.3">
      <c r="K63" s="80"/>
      <c r="L63" s="80"/>
    </row>
    <row r="64" spans="11:12" x14ac:dyDescent="0.3">
      <c r="K64" s="80"/>
      <c r="L64" s="80"/>
    </row>
    <row r="65" spans="11:12" x14ac:dyDescent="0.3">
      <c r="K65" s="80"/>
      <c r="L65" s="80"/>
    </row>
    <row r="66" spans="11:12" x14ac:dyDescent="0.3">
      <c r="K66" s="80"/>
      <c r="L66" s="80"/>
    </row>
    <row r="67" spans="11:12" x14ac:dyDescent="0.3">
      <c r="K67" s="80"/>
      <c r="L67" s="80"/>
    </row>
    <row r="68" spans="11:12" x14ac:dyDescent="0.3">
      <c r="K68" s="80"/>
      <c r="L68" s="80"/>
    </row>
    <row r="69" spans="11:12" x14ac:dyDescent="0.3">
      <c r="K69" s="80"/>
      <c r="L69" s="80"/>
    </row>
    <row r="70" spans="11:12" x14ac:dyDescent="0.3">
      <c r="K70" s="80"/>
      <c r="L70" s="80"/>
    </row>
    <row r="71" spans="11:12" x14ac:dyDescent="0.3">
      <c r="K71" s="80"/>
      <c r="L71" s="80"/>
    </row>
    <row r="72" spans="11:12" x14ac:dyDescent="0.3">
      <c r="K72" s="80"/>
      <c r="L72" s="80"/>
    </row>
    <row r="73" spans="11:12" x14ac:dyDescent="0.3">
      <c r="K73" s="80"/>
      <c r="L73" s="80"/>
    </row>
    <row r="74" spans="11:12" x14ac:dyDescent="0.3">
      <c r="K74" s="80"/>
      <c r="L74" s="80"/>
    </row>
    <row r="75" spans="11:12" x14ac:dyDescent="0.3">
      <c r="K75" s="80"/>
      <c r="L75" s="80"/>
    </row>
    <row r="76" spans="11:12" x14ac:dyDescent="0.3">
      <c r="K76" s="80"/>
      <c r="L76" s="80"/>
    </row>
    <row r="77" spans="11:12" x14ac:dyDescent="0.3">
      <c r="K77" s="80"/>
      <c r="L77" s="80"/>
    </row>
    <row r="78" spans="11:12" x14ac:dyDescent="0.3">
      <c r="K78" s="80"/>
      <c r="L78" s="80"/>
    </row>
    <row r="79" spans="11:12" x14ac:dyDescent="0.3">
      <c r="K79" s="80"/>
      <c r="L79" s="80"/>
    </row>
  </sheetData>
  <mergeCells count="14">
    <mergeCell ref="P4:Q4"/>
    <mergeCell ref="R4:S4"/>
    <mergeCell ref="T4:U4"/>
    <mergeCell ref="V4:W4"/>
    <mergeCell ref="B3:C3"/>
    <mergeCell ref="D3:G3"/>
    <mergeCell ref="T3:W3"/>
    <mergeCell ref="B4:C4"/>
    <mergeCell ref="D4:E4"/>
    <mergeCell ref="F4:G4"/>
    <mergeCell ref="H4:I4"/>
    <mergeCell ref="J4:K4"/>
    <mergeCell ref="L4:M4"/>
    <mergeCell ref="N4:O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A73129B7-3067-4427-9286-FA7CCB9D2AF5}"/>
</file>

<file path=customXml/itemProps2.xml><?xml version="1.0" encoding="utf-8"?>
<ds:datastoreItem xmlns:ds="http://schemas.openxmlformats.org/officeDocument/2006/customXml" ds:itemID="{6022BEFA-034A-437C-9794-E96825897475}"/>
</file>

<file path=customXml/itemProps3.xml><?xml version="1.0" encoding="utf-8"?>
<ds:datastoreItem xmlns:ds="http://schemas.openxmlformats.org/officeDocument/2006/customXml" ds:itemID="{8E9CE6A5-7A07-4B69-AE79-77E12DA19C8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Likith Giddi</dc:creator>
  <cp:lastModifiedBy>Likith Giddi</cp:lastModifiedBy>
  <dcterms:created xsi:type="dcterms:W3CDTF">2024-05-28T15:45:55Z</dcterms:created>
  <dcterms:modified xsi:type="dcterms:W3CDTF">2024-05-28T15:50:23Z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