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5480" windowHeight="934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<sst xmlns="http://schemas.openxmlformats.org/spreadsheetml/2006/main" count="777" uniqueCount="89">
  <si>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</si>
  <si>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</si>
  <si>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</si>
  <si>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</si>
  <si>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</si>
  <si>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</si>
  <si>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</si>
  <si>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</si>
  <si>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</si>
  <si>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</si>
  <si>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</si>
  <si>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</si>
  <si>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</si>
  <si>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</si>
  <si>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</si>
  <si>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</si>
  <si>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</si>
  <si>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</si>
  <si>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</si>
  <si>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</si>
  <si>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</si>
  <si>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</si>
  <si>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</si>
  <si>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</si>
  <si>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</si>
  <si>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</si>
  <si>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</si>
  <si>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</si>
  <si>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</si>
  <si>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</si>
  <si>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</si>
  <si>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</si>
  <si>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</si>
  <si>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</si>
  <si>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</si>
  <si>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</si>
  <si>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</si>
  <si>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</si>
  <si>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</si>
  <si>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</si>
  <si>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</si>
  <si>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</si>
  <si>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</si>
  <si>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</si>
  <si>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</si>
  <si>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</si>
  <si>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</si>
  <si>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</si>
  <si>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</si>
  <si>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</si>
  <si>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</si>
  <si>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</si>
  <si>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</si>
  <si>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</si>
  <si>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</si>
  <si>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</si>
  <si>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</si>
  <si>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</si>
  <si>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</si>
  <si>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</si>
  <si>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</si>
  <si>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</si>
  <si>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</si>
  <si>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</si>
  <si>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</si>
  <si>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</si>
  <si>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</si>
  <si>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</si>
  <si>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</si>
  <si>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</si>
  <si>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</si>
  <si>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</si>
  <si>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</si>
  <si>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</si>
  <si>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</si>
  <si>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</si>
  <si>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</si>
  <si>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</si>
  <si>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</si>
  <si>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</si>
  <si>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</si>
  <si>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</si>
  <si>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</si>
  <si>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</si>
  <si>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</si>
  <si>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</si>
  <si>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</si>
  <si>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>Percent of State</t>
  </si>
  <si>
    <t xml:space="preserve">   SAINT MARY'S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</si>
</sst>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68"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3" fontId="0" fillId="0" borderId="6" xfId="0" applyNumberFormat="1" applyAlignment="1">
      <alignment/>
    </xf>
    <xf numFmtId="0" fontId="0" fillId="0" borderId="7" xfId="0" applyAlignment="1">
      <alignment/>
    </xf>
    <xf numFmtId="3" fontId="0" fillId="0" borderId="8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Alignment="1">
      <alignment/>
    </xf>
    <xf numFmtId="0" fontId="0" fillId="0" borderId="2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2" borderId="10" xfId="0" applyAlignment="1">
      <alignment/>
    </xf>
    <xf numFmtId="0" fontId="0" fillId="0" borderId="14" xfId="0" applyAlignment="1">
      <alignment/>
    </xf>
    <xf numFmtId="0" fontId="0" fillId="0" borderId="8" xfId="0" applyBorder="1" applyAlignment="1">
      <alignment horizontal="centerContinuous"/>
    </xf>
    <xf numFmtId="0" fontId="0" fillId="0" borderId="8" xfId="0" applyAlignment="1">
      <alignment/>
    </xf>
    <xf numFmtId="3" fontId="0" fillId="2" borderId="10" xfId="0" applyNumberFormat="1" applyAlignment="1">
      <alignment/>
    </xf>
    <xf numFmtId="0" fontId="0" fillId="0" borderId="2" xfId="0" applyBorder="1" applyAlignment="1">
      <alignment horizontal="centerContinuous"/>
    </xf>
    <xf numFmtId="3" fontId="0" fillId="0" borderId="10" xfId="0" applyNumberFormat="1" applyAlignment="1">
      <alignment/>
    </xf>
    <xf numFmtId="0" fontId="0" fillId="0" borderId="15" xfId="0" applyAlignment="1">
      <alignment/>
    </xf>
    <xf numFmtId="0" fontId="0" fillId="0" borderId="16" xfId="0" applyBorder="1" applyAlignment="1">
      <alignment horizontal="center"/>
    </xf>
    <xf numFmtId="0" fontId="0" fillId="0" borderId="17" xfId="0" applyAlignment="1">
      <alignment/>
    </xf>
    <xf numFmtId="0" fontId="0" fillId="0" borderId="3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Alignment="1">
      <alignment/>
    </xf>
    <xf numFmtId="0" fontId="0" fillId="0" borderId="18" xfId="0" applyAlignment="1">
      <alignment/>
    </xf>
    <xf numFmtId="0" fontId="0" fillId="0" borderId="9" xfId="0" applyAlignment="1">
      <alignment/>
    </xf>
    <xf numFmtId="0" fontId="0" fillId="0" borderId="20" xfId="0" applyAlignment="1">
      <alignment/>
    </xf>
    <xf numFmtId="0" fontId="0" fillId="0" borderId="21" xfId="0" applyAlignment="1">
      <alignment/>
    </xf>
    <xf numFmtId="0" fontId="0" fillId="0" borderId="22" xfId="0" applyAlignment="1">
      <alignment/>
    </xf>
    <xf numFmtId="0" fontId="0" fillId="0" borderId="7" xfId="0" applyBorder="1" applyAlignment="1">
      <alignment horizontal="centerContinuous"/>
    </xf>
    <xf numFmtId="0" fontId="0" fillId="0" borderId="23" xfId="0" applyAlignment="1">
      <alignment/>
    </xf>
    <xf numFmtId="0" fontId="0" fillId="0" borderId="6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3" fontId="0" fillId="0" borderId="18" xfId="0" applyNumberFormat="1" applyAlignment="1">
      <alignment/>
    </xf>
    <xf numFmtId="10" fontId="0" fillId="0" borderId="18" xfId="0" applyNumberFormat="1" applyAlignment="1">
      <alignment/>
    </xf>
    <xf numFmtId="0" fontId="0" fillId="0" borderId="26" xfId="0" applyBorder="1" applyAlignment="1">
      <alignment horizontal="centerContinuous"/>
    </xf>
    <xf numFmtId="10" fontId="0" fillId="0" borderId="20" xfId="0" applyNumberFormat="1" applyAlignment="1">
      <alignment/>
    </xf>
    <xf numFmtId="0" fontId="0" fillId="0" borderId="16" xfId="0" applyAlignment="1">
      <alignment/>
    </xf>
    <xf numFmtId="3" fontId="0" fillId="2" borderId="16" xfId="0" applyAlignment="1">
      <alignment/>
    </xf>
    <xf numFmtId="0" fontId="0" fillId="2" borderId="16" xfId="0" applyAlignment="1">
      <alignment/>
    </xf>
    <xf numFmtId="0" fontId="0" fillId="0" borderId="27" xfId="0" applyBorder="1" applyAlignment="1">
      <alignment horizontal="centerContinuous"/>
    </xf>
    <xf numFmtId="10" fontId="0" fillId="0" borderId="16" xfId="0" applyNumberFormat="1" applyAlignment="1">
      <alignment/>
    </xf>
    <xf numFmtId="0" fontId="0" fillId="0" borderId="7" xfId="0" applyBorder="1" applyAlignment="1">
      <alignment horizontal="center"/>
    </xf>
    <xf numFmtId="0" fontId="0" fillId="0" borderId="28" xfId="0" applyAlignment="1">
      <alignment/>
    </xf>
    <xf numFmtId="3" fontId="0" fillId="0" borderId="16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29" xfId="0" applyAlignment="1">
      <alignment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20" xfId="0" applyBorder="1" applyAlignment="1">
      <alignment horizontal="center"/>
    </xf>
    <xf numFmtId="3" fontId="0" fillId="2" borderId="16" xfId="0" applyNumberFormat="1" applyAlignment="1">
      <alignment/>
    </xf>
    <xf numFmtId="3" fontId="0" fillId="0" borderId="20" xfId="0" applyNumberFormat="1" applyAlignment="1">
      <alignment/>
    </xf>
    <xf numFmtId="3" fontId="0" fillId="0" borderId="29" xfId="0" applyNumberFormat="1" applyAlignment="1">
      <alignment/>
    </xf>
    <xf numFmtId="3" fontId="0" fillId="0" borderId="14" xfId="0" applyNumberFormat="1" applyAlignment="1">
      <alignment/>
    </xf>
    <xf numFmtId="3" fontId="0" fillId="0" borderId="10" xfId="0" applyNumberFormat="1" applyBorder="1" applyAlignment="1">
      <alignment horizontal="centerContinuous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2" xfId="0" applyNumberFormat="1" applyAlignment="1">
      <alignment/>
    </xf>
    <xf numFmtId="3" fontId="0" fillId="0" borderId="10" xfId="0" applyNumberForma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1">
      <selection activeCell="C39" sqref="C39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2" customWidth="1"/>
  </cols>
  <sheetData>
    <row r="1" spans="3:54" ht="12.75"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T1" s="55" t="s">
        <v>1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L1" s="55" t="s">
        <v>2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61"/>
    </row>
    <row r="3" spans="38:54" ht="12.75">
      <c r="AL3" s="15"/>
      <c r="AM3" s="15"/>
      <c r="AN3" s="15"/>
      <c r="AO3" s="6"/>
      <c r="AP3" s="6"/>
      <c r="AQ3" s="6"/>
      <c r="AR3" s="15"/>
      <c r="AS3" s="6"/>
      <c r="AT3" s="6"/>
      <c r="AU3" s="6"/>
      <c r="AV3" s="6"/>
      <c r="AW3" s="15"/>
      <c r="AX3" s="6"/>
      <c r="AY3" s="6"/>
      <c r="AZ3" s="6"/>
      <c r="BA3" s="20"/>
      <c r="BB3" s="62"/>
    </row>
    <row r="4" spans="3:54" ht="12.75">
      <c r="C4" s="15"/>
      <c r="D4" s="36"/>
      <c r="E4" s="15"/>
      <c r="F4" s="6"/>
      <c r="G4" s="6"/>
      <c r="H4" s="36"/>
      <c r="I4" s="6"/>
      <c r="J4" s="6"/>
      <c r="K4" s="36"/>
      <c r="L4" s="6"/>
      <c r="M4" s="38"/>
      <c r="N4" s="6"/>
      <c r="O4" s="6"/>
      <c r="P4" s="20"/>
      <c r="T4" s="15"/>
      <c r="U4" s="36"/>
      <c r="V4" s="15"/>
      <c r="W4" s="6"/>
      <c r="X4" s="6"/>
      <c r="Y4" s="36"/>
      <c r="Z4" s="6"/>
      <c r="AA4" s="6"/>
      <c r="AB4" s="36"/>
      <c r="AC4" s="6"/>
      <c r="AD4" s="38"/>
      <c r="AE4" s="6"/>
      <c r="AF4" s="6"/>
      <c r="AG4" s="20"/>
      <c r="AL4" s="16"/>
      <c r="AM4" s="12"/>
      <c r="AN4" s="9"/>
      <c r="AR4" s="49" t="s">
        <v>3</v>
      </c>
      <c r="AS4" s="18"/>
      <c r="AT4" s="18"/>
      <c r="AU4" s="18"/>
      <c r="AV4" s="21"/>
      <c r="AW4" s="24" t="s">
        <v>4</v>
      </c>
      <c r="AX4" s="18"/>
      <c r="AY4" s="18"/>
      <c r="AZ4" s="18"/>
      <c r="BA4" s="21"/>
      <c r="BB4" s="25"/>
    </row>
    <row r="5" spans="3:54" ht="12.75">
      <c r="C5" s="16"/>
      <c r="D5" s="51">
        <v>2000</v>
      </c>
      <c r="E5" s="24" t="s">
        <v>5</v>
      </c>
      <c r="F5" s="18"/>
      <c r="G5" s="18"/>
      <c r="H5" s="37" t="s">
        <v>6</v>
      </c>
      <c r="I5" s="18"/>
      <c r="J5" s="18"/>
      <c r="K5" s="37" t="s">
        <v>7</v>
      </c>
      <c r="L5" s="18"/>
      <c r="M5" s="39"/>
      <c r="N5" s="18" t="s">
        <v>8</v>
      </c>
      <c r="O5" s="18"/>
      <c r="P5" s="21"/>
      <c r="T5" s="16"/>
      <c r="U5" s="51">
        <v>2000</v>
      </c>
      <c r="V5" s="24" t="s">
        <v>5</v>
      </c>
      <c r="W5" s="18"/>
      <c r="X5" s="18"/>
      <c r="Y5" s="37" t="s">
        <v>6</v>
      </c>
      <c r="Z5" s="18"/>
      <c r="AA5" s="18"/>
      <c r="AB5" s="37" t="s">
        <v>7</v>
      </c>
      <c r="AC5" s="18"/>
      <c r="AD5" s="39"/>
      <c r="AE5" s="18" t="s">
        <v>8</v>
      </c>
      <c r="AF5" s="18"/>
      <c r="AG5" s="21"/>
      <c r="AL5" s="16"/>
      <c r="AM5" s="17" t="s">
        <v>9</v>
      </c>
      <c r="AN5" s="37" t="s">
        <v>10</v>
      </c>
      <c r="AO5" s="18"/>
      <c r="AP5" s="18"/>
      <c r="AQ5" s="18"/>
      <c r="AR5" s="27" t="s">
        <v>9</v>
      </c>
      <c r="AS5" s="14" t="s">
        <v>10</v>
      </c>
      <c r="AT5" s="44"/>
      <c r="AU5" s="44"/>
      <c r="AV5" s="57"/>
      <c r="AW5" s="54" t="s">
        <v>9</v>
      </c>
      <c r="AX5" s="56" t="s">
        <v>10</v>
      </c>
      <c r="AY5" s="40"/>
      <c r="AZ5" s="40"/>
      <c r="BA5" s="41"/>
      <c r="BB5" s="63"/>
    </row>
    <row r="6" spans="3:54" ht="12.75">
      <c r="C6" s="16"/>
      <c r="D6" s="51" t="s">
        <v>5</v>
      </c>
      <c r="E6" s="26"/>
      <c r="F6" s="29"/>
      <c r="G6" s="29"/>
      <c r="H6" s="29"/>
      <c r="I6" s="29"/>
      <c r="J6" s="29"/>
      <c r="K6" s="29"/>
      <c r="L6" s="29"/>
      <c r="M6" s="29"/>
      <c r="N6" s="29"/>
      <c r="O6" s="29"/>
      <c r="P6" s="33"/>
      <c r="T6" s="16"/>
      <c r="U6" s="51" t="s">
        <v>5</v>
      </c>
      <c r="V6" s="26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3"/>
      <c r="AL6" s="16"/>
      <c r="AM6" s="17" t="s">
        <v>11</v>
      </c>
      <c r="AN6" s="3"/>
      <c r="AO6" s="3"/>
      <c r="AP6" s="3"/>
      <c r="AQ6" s="3" t="s">
        <v>12</v>
      </c>
      <c r="AR6" s="27" t="s">
        <v>11</v>
      </c>
      <c r="AS6" s="3"/>
      <c r="AT6" s="3"/>
      <c r="AU6" s="3"/>
      <c r="AV6" s="3" t="s">
        <v>12</v>
      </c>
      <c r="AW6" s="27" t="s">
        <v>11</v>
      </c>
      <c r="AX6" s="3"/>
      <c r="AY6" s="3"/>
      <c r="AZ6" s="3"/>
      <c r="BA6" s="11" t="s">
        <v>12</v>
      </c>
      <c r="BB6" s="64" t="s">
        <v>13</v>
      </c>
    </row>
    <row r="7" spans="3:54" ht="12.75">
      <c r="C7" s="16"/>
      <c r="D7" s="51" t="s">
        <v>14</v>
      </c>
      <c r="E7" s="27">
        <v>2000</v>
      </c>
      <c r="F7" s="30">
        <v>1990</v>
      </c>
      <c r="G7" s="30">
        <v>1980</v>
      </c>
      <c r="H7" s="30">
        <v>2000</v>
      </c>
      <c r="I7" s="30">
        <v>1990</v>
      </c>
      <c r="J7" s="30">
        <v>1980</v>
      </c>
      <c r="K7" s="32" t="s">
        <v>15</v>
      </c>
      <c r="L7" s="32" t="s">
        <v>16</v>
      </c>
      <c r="M7" s="32" t="s">
        <v>17</v>
      </c>
      <c r="N7" s="32" t="s">
        <v>15</v>
      </c>
      <c r="O7" s="32" t="s">
        <v>16</v>
      </c>
      <c r="P7" s="34" t="s">
        <v>17</v>
      </c>
      <c r="T7" s="16"/>
      <c r="U7" s="51" t="s">
        <v>14</v>
      </c>
      <c r="V7" s="27">
        <v>2000</v>
      </c>
      <c r="W7" s="30">
        <v>1990</v>
      </c>
      <c r="X7" s="30">
        <v>1980</v>
      </c>
      <c r="Y7" s="30">
        <v>2000</v>
      </c>
      <c r="Z7" s="30">
        <v>1990</v>
      </c>
      <c r="AA7" s="30">
        <v>1980</v>
      </c>
      <c r="AB7" s="32" t="s">
        <v>15</v>
      </c>
      <c r="AC7" s="32" t="s">
        <v>16</v>
      </c>
      <c r="AD7" s="32" t="s">
        <v>17</v>
      </c>
      <c r="AE7" s="32" t="s">
        <v>15</v>
      </c>
      <c r="AF7" s="32" t="s">
        <v>16</v>
      </c>
      <c r="AG7" s="34" t="s">
        <v>17</v>
      </c>
      <c r="AL7" s="1" t="s">
        <v>18</v>
      </c>
      <c r="AM7" s="17">
        <v>2000</v>
      </c>
      <c r="AN7" s="4" t="s">
        <v>19</v>
      </c>
      <c r="AO7" s="30" t="s">
        <v>20</v>
      </c>
      <c r="AP7" s="30" t="s">
        <v>21</v>
      </c>
      <c r="AQ7" s="30" t="s">
        <v>22</v>
      </c>
      <c r="AR7" s="27">
        <v>2000</v>
      </c>
      <c r="AS7" s="4" t="s">
        <v>19</v>
      </c>
      <c r="AT7" s="30" t="s">
        <v>20</v>
      </c>
      <c r="AU7" s="30" t="s">
        <v>21</v>
      </c>
      <c r="AV7" s="30" t="s">
        <v>22</v>
      </c>
      <c r="AW7" s="27">
        <v>2000</v>
      </c>
      <c r="AX7" s="4" t="s">
        <v>19</v>
      </c>
      <c r="AY7" s="30" t="s">
        <v>20</v>
      </c>
      <c r="AZ7" s="30" t="s">
        <v>21</v>
      </c>
      <c r="BA7" s="58" t="s">
        <v>22</v>
      </c>
      <c r="BB7" s="65" t="s">
        <v>23</v>
      </c>
    </row>
    <row r="8" spans="3:54" ht="12.75">
      <c r="C8" s="5"/>
      <c r="D8" s="52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5"/>
      <c r="T8" s="5"/>
      <c r="U8" s="52"/>
      <c r="V8" s="28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L8" s="5"/>
      <c r="AM8" s="13"/>
      <c r="AN8" s="31"/>
      <c r="AO8" s="31"/>
      <c r="AP8" s="31"/>
      <c r="AQ8" s="31"/>
      <c r="AR8" s="28"/>
      <c r="AS8" s="31"/>
      <c r="AT8" s="31"/>
      <c r="AU8" s="31"/>
      <c r="AV8" s="31"/>
      <c r="AW8" s="28"/>
      <c r="AX8" s="31"/>
      <c r="AY8" s="31"/>
      <c r="AZ8" s="31"/>
      <c r="BA8" s="35"/>
      <c r="BB8" s="66"/>
    </row>
    <row r="9" spans="3:54" ht="12.75">
      <c r="C9" s="46"/>
      <c r="D9" s="22"/>
      <c r="E9" s="46"/>
      <c r="F9" s="32"/>
      <c r="G9" s="32"/>
      <c r="H9" s="32"/>
      <c r="I9" s="32"/>
      <c r="J9" s="32"/>
      <c r="K9" s="32"/>
      <c r="L9" s="32"/>
      <c r="M9" s="32"/>
      <c r="N9" s="32"/>
      <c r="O9" s="32"/>
      <c r="P9" s="34"/>
      <c r="T9" s="46"/>
      <c r="U9" s="22"/>
      <c r="V9" s="46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4"/>
      <c r="AL9" s="46"/>
      <c r="AM9" s="12"/>
      <c r="AN9" s="7"/>
      <c r="AO9" s="32"/>
      <c r="AP9" s="32"/>
      <c r="AQ9" s="32"/>
      <c r="AR9" s="46"/>
      <c r="AS9" s="32"/>
      <c r="AT9" s="32"/>
      <c r="AU9" s="32"/>
      <c r="AV9" s="34"/>
      <c r="AW9" s="46"/>
      <c r="AX9" s="32"/>
      <c r="AY9" s="32"/>
      <c r="AZ9" s="32"/>
      <c r="BA9" s="34"/>
      <c r="BB9" s="10"/>
    </row>
    <row r="10" spans="3:54" ht="12.75">
      <c r="C10" s="47" t="s">
        <v>24</v>
      </c>
      <c r="D10" s="22"/>
      <c r="E10" s="53"/>
      <c r="F10" s="42">
        <v>4780753</v>
      </c>
      <c r="G10" s="42">
        <v>4216933</v>
      </c>
      <c r="H10" s="43" t="e">
        <f>(E10/E$10)</f>
        <v>#VALUE!</v>
      </c>
      <c r="I10" s="43">
        <f>(F10/F$10)</f>
        <v>1</v>
      </c>
      <c r="J10" s="43">
        <f>(G10/G$10)</f>
        <v>1</v>
      </c>
      <c r="K10" s="42">
        <f>(E10-F10)</f>
        <v>-4780753</v>
      </c>
      <c r="L10" s="42">
        <f>(E10-G10)</f>
        <v>-4216933</v>
      </c>
      <c r="M10" s="42">
        <f>(F10-G10)</f>
        <v>563820</v>
      </c>
      <c r="N10" s="43">
        <f>(K10/F10)</f>
        <v>-1</v>
      </c>
      <c r="O10" s="43">
        <f>(L10/G10)</f>
        <v>-1</v>
      </c>
      <c r="P10" s="45">
        <f>(M10/G10)</f>
        <v>0.13370380795711007</v>
      </c>
      <c r="T10" s="47" t="s">
        <v>24</v>
      </c>
      <c r="U10" s="22"/>
      <c r="V10" s="53"/>
      <c r="W10" s="42">
        <v>125102</v>
      </c>
      <c r="X10" s="42">
        <v>64746</v>
      </c>
      <c r="Y10" s="43" t="e">
        <f>(V10/V$10)</f>
        <v>#VALUE!</v>
      </c>
      <c r="Z10" s="43">
        <f>(W10/W$10)</f>
        <v>1</v>
      </c>
      <c r="AA10" s="43">
        <f>(X10/X$10)</f>
        <v>1</v>
      </c>
      <c r="AB10" s="42">
        <f>(V10-W10)</f>
        <v>-125102</v>
      </c>
      <c r="AC10" s="42">
        <f>(V10-X10)</f>
        <v>-64746</v>
      </c>
      <c r="AD10" s="42">
        <f>(W10-X10)</f>
        <v>60356</v>
      </c>
      <c r="AE10" s="43">
        <f>(AB10/W10)</f>
        <v>-1</v>
      </c>
      <c r="AF10" s="43">
        <f>(AC10/X10)</f>
        <v>-1</v>
      </c>
      <c r="AG10" s="45">
        <f>(AD10/X10)</f>
        <v>0.9321965835727304</v>
      </c>
      <c r="AL10" s="47" t="s">
        <v>24</v>
      </c>
      <c r="AM10" s="19">
        <f>(E10)</f>
        <v>0</v>
      </c>
      <c r="AN10" s="7"/>
      <c r="AO10" s="42"/>
      <c r="AP10" s="42">
        <v>125102</v>
      </c>
      <c r="AQ10" s="42">
        <f>SUM(AN10:AP10)</f>
        <v>125102</v>
      </c>
      <c r="AR10" s="50">
        <f>(BB10/BB$10)</f>
        <v>1</v>
      </c>
      <c r="AS10" s="43" t="e">
        <f>(AN10/AN$10)</f>
        <v>#VALUE!</v>
      </c>
      <c r="AT10" s="43" t="e">
        <f>(AO10/AO$10)</f>
        <v>#VALUE!</v>
      </c>
      <c r="AU10" s="43">
        <f>(AP10/AP$10)</f>
        <v>1</v>
      </c>
      <c r="AV10" s="45">
        <f>(AQ10/AQ$10)</f>
        <v>1</v>
      </c>
      <c r="AW10" s="53">
        <f>(BB10/$BB10)</f>
        <v>1</v>
      </c>
      <c r="AX10" s="42">
        <f>(AN10/$BB10)</f>
        <v>0</v>
      </c>
      <c r="AY10" s="42">
        <f>(AO10/$BB10)</f>
        <v>0</v>
      </c>
      <c r="AZ10" s="42">
        <f>(AP10/$BB10)</f>
        <v>0.0368601434782455</v>
      </c>
      <c r="BA10" s="60">
        <f>(AQ10/$BB10)</f>
        <v>0.0368601434782455</v>
      </c>
      <c r="BB10" s="10">
        <v>3393964</v>
      </c>
    </row>
    <row r="11" spans="3:54" ht="12.75">
      <c r="C11" s="46"/>
      <c r="D11" s="22"/>
      <c r="E11" s="53"/>
      <c r="F11" s="42"/>
      <c r="G11" s="42"/>
      <c r="H11" s="32"/>
      <c r="I11" s="32"/>
      <c r="J11" s="32"/>
      <c r="K11" s="32"/>
      <c r="L11" s="32"/>
      <c r="M11" s="32"/>
      <c r="N11" s="32"/>
      <c r="O11" s="32"/>
      <c r="P11" s="34"/>
      <c r="T11" s="46"/>
      <c r="U11" s="22"/>
      <c r="V11" s="53"/>
      <c r="W11" s="42"/>
      <c r="X11" s="42"/>
      <c r="Y11" s="32"/>
      <c r="Z11" s="32"/>
      <c r="AA11" s="32"/>
      <c r="AB11" s="32"/>
      <c r="AC11" s="32"/>
      <c r="AD11" s="32"/>
      <c r="AE11" s="32"/>
      <c r="AF11" s="32"/>
      <c r="AG11" s="34"/>
      <c r="AL11" s="46"/>
      <c r="AM11" s="12"/>
      <c r="AN11" s="7"/>
      <c r="AO11" s="42"/>
      <c r="AP11" s="42"/>
      <c r="AQ11" s="42"/>
      <c r="AR11" s="53"/>
      <c r="AS11" s="32"/>
      <c r="AT11" s="32"/>
      <c r="AU11" s="32"/>
      <c r="AV11" s="34"/>
      <c r="AW11" s="46"/>
      <c r="AX11" s="32"/>
      <c r="AY11" s="32"/>
      <c r="AZ11" s="32"/>
      <c r="BA11" s="34"/>
      <c r="BB11" s="10"/>
    </row>
    <row r="12" spans="3:54" ht="12.75">
      <c r="C12" s="46"/>
      <c r="D12" s="22"/>
      <c r="E12" s="53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4"/>
      <c r="T12" s="46"/>
      <c r="U12" s="22"/>
      <c r="V12" s="53"/>
      <c r="W12" s="42"/>
      <c r="X12" s="42"/>
      <c r="Y12" s="32"/>
      <c r="Z12" s="32"/>
      <c r="AA12" s="32"/>
      <c r="AB12" s="32"/>
      <c r="AC12" s="32"/>
      <c r="AD12" s="32"/>
      <c r="AE12" s="32"/>
      <c r="AF12" s="32"/>
      <c r="AG12" s="34"/>
      <c r="AL12" s="46"/>
      <c r="AM12" s="12"/>
      <c r="AN12" s="7"/>
      <c r="AO12" s="42"/>
      <c r="AP12" s="42"/>
      <c r="AQ12" s="42"/>
      <c r="AR12" s="53"/>
      <c r="AS12" s="32"/>
      <c r="AT12" s="32"/>
      <c r="AU12" s="32"/>
      <c r="AV12" s="34"/>
      <c r="AW12" s="46"/>
      <c r="AX12" s="32"/>
      <c r="AY12" s="32"/>
      <c r="AZ12" s="32"/>
      <c r="BA12" s="34"/>
      <c r="BB12" s="10"/>
    </row>
    <row r="13" spans="2:54" ht="12.75">
      <c r="B13">
        <v>1</v>
      </c>
      <c r="C13" s="46" t="s">
        <v>25</v>
      </c>
      <c r="D13" s="22"/>
      <c r="E13" s="53"/>
      <c r="F13" s="42">
        <v>2604953</v>
      </c>
      <c r="G13" s="42">
        <v>2270514</v>
      </c>
      <c r="H13" s="43" t="e">
        <f aca="true" t="shared" si="0" ref="H13:J16">(E13/E$10)</f>
        <v>#VALUE!</v>
      </c>
      <c r="I13" s="43">
        <f t="shared" si="0"/>
        <v>0.5448834106258993</v>
      </c>
      <c r="J13" s="43">
        <f t="shared" si="0"/>
        <v>0.5384278099746901</v>
      </c>
      <c r="K13" s="42">
        <f>(E13-F13)</f>
        <v>-2604953</v>
      </c>
      <c r="L13" s="42">
        <f>(E13-G13)</f>
        <v>-2270514</v>
      </c>
      <c r="M13" s="42">
        <f>(F13-G13)</f>
        <v>334439</v>
      </c>
      <c r="N13" s="43">
        <f aca="true" t="shared" si="1" ref="N13:O16">(K13/F13)</f>
        <v>-1</v>
      </c>
      <c r="O13" s="43">
        <f t="shared" si="1"/>
        <v>-1</v>
      </c>
      <c r="P13" s="45">
        <f>(M13/G13)</f>
        <v>0.1472966033241812</v>
      </c>
      <c r="R13">
        <v>1</v>
      </c>
      <c r="S13">
        <v>1</v>
      </c>
      <c r="T13" s="46" t="s">
        <v>25</v>
      </c>
      <c r="U13" s="22"/>
      <c r="V13" s="53"/>
      <c r="W13" s="42">
        <v>100613</v>
      </c>
      <c r="X13" s="42">
        <v>47200</v>
      </c>
      <c r="Y13" s="43" t="e">
        <f aca="true" t="shared" si="2" ref="Y13:AA16">(V13/V$10)</f>
        <v>#VALUE!</v>
      </c>
      <c r="Z13" s="43">
        <f t="shared" si="2"/>
        <v>0.804247733849179</v>
      </c>
      <c r="AA13" s="43">
        <f t="shared" si="2"/>
        <v>0.7290025638649492</v>
      </c>
      <c r="AB13" s="42">
        <f>(V13-W13)</f>
        <v>-100613</v>
      </c>
      <c r="AC13" s="42">
        <f>(V13-X13)</f>
        <v>-47200</v>
      </c>
      <c r="AD13" s="42">
        <f>(W13-X13)</f>
        <v>53413</v>
      </c>
      <c r="AE13" s="43">
        <f aca="true" t="shared" si="3" ref="AE13:AF16">(AB13/W13)</f>
        <v>-1</v>
      </c>
      <c r="AF13" s="43">
        <f t="shared" si="3"/>
        <v>-1</v>
      </c>
      <c r="AG13" s="45">
        <f>(AD13/X13)</f>
        <v>1.1316313559322033</v>
      </c>
      <c r="AK13">
        <v>1</v>
      </c>
      <c r="AL13" s="46" t="s">
        <v>25</v>
      </c>
      <c r="AM13" s="19"/>
      <c r="AN13" s="7"/>
      <c r="AO13" s="42"/>
      <c r="AP13" s="42">
        <v>100613</v>
      </c>
      <c r="AQ13" s="42">
        <f>SUM(AN13:AP13)</f>
        <v>100613</v>
      </c>
      <c r="AR13" s="50">
        <f>(AM13/BB$10)</f>
        <v>0</v>
      </c>
      <c r="AS13" s="43" t="e">
        <f aca="true" t="shared" si="4" ref="AS13:AV16">(AN13/AN$10)</f>
        <v>#VALUE!</v>
      </c>
      <c r="AT13" s="43" t="e">
        <f t="shared" si="4"/>
        <v>#VALUE!</v>
      </c>
      <c r="AU13" s="43">
        <f t="shared" si="4"/>
        <v>0.804247733849179</v>
      </c>
      <c r="AV13" s="45">
        <f t="shared" si="4"/>
        <v>0.804247733849179</v>
      </c>
      <c r="AW13" s="53" t="e">
        <f aca="true" t="shared" si="5" ref="AW13:BA16">(AM13/$AM13)</f>
        <v>#VALUE!</v>
      </c>
      <c r="AX13" s="42" t="e">
        <f t="shared" si="5"/>
        <v>#VALUE!</v>
      </c>
      <c r="AY13" s="42" t="e">
        <f t="shared" si="5"/>
        <v>#VALUE!</v>
      </c>
      <c r="AZ13" s="42" t="e">
        <f t="shared" si="5"/>
        <v>#VALUE!</v>
      </c>
      <c r="BA13" s="60" t="e">
        <f t="shared" si="5"/>
        <v>#VALUE!</v>
      </c>
      <c r="BB13" s="10"/>
    </row>
    <row r="14" spans="2:54" ht="12.75">
      <c r="B14">
        <v>2</v>
      </c>
      <c r="C14" s="46" t="s">
        <v>26</v>
      </c>
      <c r="D14" s="22"/>
      <c r="E14" s="53"/>
      <c r="F14" s="42">
        <v>976840</v>
      </c>
      <c r="G14" s="42">
        <v>728872</v>
      </c>
      <c r="H14" s="43" t="e">
        <f t="shared" si="0"/>
        <v>#VALUE!</v>
      </c>
      <c r="I14" s="43">
        <f t="shared" si="0"/>
        <v>0.20432764462000025</v>
      </c>
      <c r="J14" s="43">
        <f t="shared" si="0"/>
        <v>0.17284410257407457</v>
      </c>
      <c r="K14" s="42">
        <f>(E14-F14)</f>
        <v>-976840</v>
      </c>
      <c r="L14" s="42">
        <f>(E14-G14)</f>
        <v>-728872</v>
      </c>
      <c r="M14" s="42">
        <f>(F14-G14)</f>
        <v>247968</v>
      </c>
      <c r="N14" s="43">
        <f t="shared" si="1"/>
        <v>-1</v>
      </c>
      <c r="O14" s="43">
        <f t="shared" si="1"/>
        <v>-1</v>
      </c>
      <c r="P14" s="45">
        <f>(M14/G14)</f>
        <v>0.34020788286557857</v>
      </c>
      <c r="R14">
        <v>2</v>
      </c>
      <c r="S14">
        <v>2</v>
      </c>
      <c r="T14" s="46" t="s">
        <v>26</v>
      </c>
      <c r="U14" s="22"/>
      <c r="V14" s="53"/>
      <c r="W14" s="42">
        <v>13397</v>
      </c>
      <c r="X14" s="42">
        <v>7249</v>
      </c>
      <c r="Y14" s="43" t="e">
        <f t="shared" si="2"/>
        <v>#VALUE!</v>
      </c>
      <c r="Z14" s="43">
        <f t="shared" si="2"/>
        <v>0.1070886156895973</v>
      </c>
      <c r="AA14" s="43">
        <f t="shared" si="2"/>
        <v>0.11196058443764866</v>
      </c>
      <c r="AB14" s="42">
        <f>(V14-W14)</f>
        <v>-13397</v>
      </c>
      <c r="AC14" s="42">
        <f>(V14-X14)</f>
        <v>-7249</v>
      </c>
      <c r="AD14" s="42">
        <f>(W14-X14)</f>
        <v>6148</v>
      </c>
      <c r="AE14" s="43">
        <f t="shared" si="3"/>
        <v>-1</v>
      </c>
      <c r="AF14" s="43">
        <f t="shared" si="3"/>
        <v>-1</v>
      </c>
      <c r="AG14" s="45">
        <f>(AD14/X14)</f>
        <v>0.8481169816526417</v>
      </c>
      <c r="AK14">
        <v>2</v>
      </c>
      <c r="AL14" s="46" t="s">
        <v>26</v>
      </c>
      <c r="AM14" s="19"/>
      <c r="AN14" s="7"/>
      <c r="AO14" s="42"/>
      <c r="AP14" s="42">
        <v>13397</v>
      </c>
      <c r="AQ14" s="42">
        <f>SUM(AN14:AP14)</f>
        <v>13397</v>
      </c>
      <c r="AR14" s="50">
        <f>(AM14/BB$10)</f>
        <v>0</v>
      </c>
      <c r="AS14" s="43" t="e">
        <f t="shared" si="4"/>
        <v>#VALUE!</v>
      </c>
      <c r="AT14" s="43" t="e">
        <f t="shared" si="4"/>
        <v>#VALUE!</v>
      </c>
      <c r="AU14" s="43">
        <f t="shared" si="4"/>
        <v>0.1070886156895973</v>
      </c>
      <c r="AV14" s="45">
        <f t="shared" si="4"/>
        <v>0.1070886156895973</v>
      </c>
      <c r="AW14" s="53" t="e">
        <f t="shared" si="5"/>
        <v>#VALUE!</v>
      </c>
      <c r="AX14" s="42" t="e">
        <f t="shared" si="5"/>
        <v>#VALUE!</v>
      </c>
      <c r="AY14" s="42" t="e">
        <f t="shared" si="5"/>
        <v>#VALUE!</v>
      </c>
      <c r="AZ14" s="42" t="e">
        <f t="shared" si="5"/>
        <v>#VALUE!</v>
      </c>
      <c r="BA14" s="60" t="e">
        <f t="shared" si="5"/>
        <v>#VALUE!</v>
      </c>
      <c r="BB14" s="10"/>
    </row>
    <row r="15" spans="2:54" ht="12.75">
      <c r="B15">
        <v>3</v>
      </c>
      <c r="C15" s="46" t="s">
        <v>27</v>
      </c>
      <c r="D15" s="22"/>
      <c r="E15" s="53"/>
      <c r="F15" s="42">
        <v>736014</v>
      </c>
      <c r="G15" s="42">
        <v>786741</v>
      </c>
      <c r="H15" s="43" t="e">
        <f t="shared" si="0"/>
        <v>#VALUE!</v>
      </c>
      <c r="I15" s="43">
        <f t="shared" si="0"/>
        <v>0.15395357174905291</v>
      </c>
      <c r="J15" s="43">
        <f t="shared" si="0"/>
        <v>0.18656710931854975</v>
      </c>
      <c r="K15" s="42">
        <f>(E15-F15)</f>
        <v>-736014</v>
      </c>
      <c r="L15" s="42">
        <f>(E15-G15)</f>
        <v>-786741</v>
      </c>
      <c r="M15" s="42">
        <f>(F15-G15)</f>
        <v>-50727</v>
      </c>
      <c r="N15" s="43">
        <f t="shared" si="1"/>
        <v>-1</v>
      </c>
      <c r="O15" s="43">
        <f t="shared" si="1"/>
        <v>-1</v>
      </c>
      <c r="P15" s="45">
        <f>(M15/G15)</f>
        <v>-0.06447738201008972</v>
      </c>
      <c r="R15">
        <v>3</v>
      </c>
      <c r="S15">
        <v>3</v>
      </c>
      <c r="T15" s="46" t="s">
        <v>27</v>
      </c>
      <c r="U15" s="22"/>
      <c r="V15" s="53"/>
      <c r="W15" s="42">
        <v>7602</v>
      </c>
      <c r="X15" s="42">
        <v>7638</v>
      </c>
      <c r="Y15" s="43" t="e">
        <f t="shared" si="2"/>
        <v>#VALUE!</v>
      </c>
      <c r="Z15" s="43">
        <f t="shared" si="2"/>
        <v>0.060766414605681766</v>
      </c>
      <c r="AA15" s="43">
        <f t="shared" si="2"/>
        <v>0.11796867760170512</v>
      </c>
      <c r="AB15" s="42">
        <f>(V15-W15)</f>
        <v>-7602</v>
      </c>
      <c r="AC15" s="42">
        <f>(V15-X15)</f>
        <v>-7638</v>
      </c>
      <c r="AD15" s="42">
        <f>(W15-X15)</f>
        <v>-36</v>
      </c>
      <c r="AE15" s="43">
        <f t="shared" si="3"/>
        <v>-1</v>
      </c>
      <c r="AF15" s="43">
        <f t="shared" si="3"/>
        <v>-1</v>
      </c>
      <c r="AG15" s="45">
        <f>(AD15/X15)</f>
        <v>-0.004713275726630008</v>
      </c>
      <c r="AK15">
        <v>3</v>
      </c>
      <c r="AL15" s="46" t="s">
        <v>27</v>
      </c>
      <c r="AM15" s="19"/>
      <c r="AN15" s="7"/>
      <c r="AO15" s="42"/>
      <c r="AP15" s="42">
        <v>7602</v>
      </c>
      <c r="AQ15" s="42">
        <f>SUM(AN15:AP15)</f>
        <v>7602</v>
      </c>
      <c r="AR15" s="50">
        <f>(AM15/BB$10)</f>
        <v>0</v>
      </c>
      <c r="AS15" s="43" t="e">
        <f t="shared" si="4"/>
        <v>#VALUE!</v>
      </c>
      <c r="AT15" s="43" t="e">
        <f t="shared" si="4"/>
        <v>#VALUE!</v>
      </c>
      <c r="AU15" s="43">
        <f t="shared" si="4"/>
        <v>0.060766414605681766</v>
      </c>
      <c r="AV15" s="45">
        <f t="shared" si="4"/>
        <v>0.060766414605681766</v>
      </c>
      <c r="AW15" s="53" t="e">
        <f t="shared" si="5"/>
        <v>#VALUE!</v>
      </c>
      <c r="AX15" s="42" t="e">
        <f t="shared" si="5"/>
        <v>#VALUE!</v>
      </c>
      <c r="AY15" s="42" t="e">
        <f t="shared" si="5"/>
        <v>#VALUE!</v>
      </c>
      <c r="AZ15" s="42" t="e">
        <f t="shared" si="5"/>
        <v>#VALUE!</v>
      </c>
      <c r="BA15" s="60" t="e">
        <f t="shared" si="5"/>
        <v>#VALUE!</v>
      </c>
      <c r="BB15" s="10"/>
    </row>
    <row r="16" spans="2:54" ht="12.75">
      <c r="B16">
        <v>4</v>
      </c>
      <c r="C16" s="46" t="s">
        <v>28</v>
      </c>
      <c r="D16" s="22"/>
      <c r="E16" s="53"/>
      <c r="F16" s="42">
        <v>462946</v>
      </c>
      <c r="G16" s="42">
        <v>430806</v>
      </c>
      <c r="H16" s="43" t="e">
        <f t="shared" si="0"/>
        <v>#VALUE!</v>
      </c>
      <c r="I16" s="43">
        <f t="shared" si="0"/>
        <v>0.09683537300504753</v>
      </c>
      <c r="J16" s="43">
        <f t="shared" si="0"/>
        <v>0.10216097813268553</v>
      </c>
      <c r="K16" s="42">
        <f>(E16-F16)</f>
        <v>-462946</v>
      </c>
      <c r="L16" s="42">
        <f>(E16-G16)</f>
        <v>-430806</v>
      </c>
      <c r="M16" s="42">
        <f>(F16-G16)</f>
        <v>32140</v>
      </c>
      <c r="N16" s="43">
        <f t="shared" si="1"/>
        <v>-1</v>
      </c>
      <c r="O16" s="43">
        <f t="shared" si="1"/>
        <v>-1</v>
      </c>
      <c r="P16" s="45">
        <f>(M16/G16)</f>
        <v>0.07460434627187179</v>
      </c>
      <c r="R16">
        <v>4</v>
      </c>
      <c r="S16">
        <v>4</v>
      </c>
      <c r="T16" s="46" t="s">
        <v>28</v>
      </c>
      <c r="U16" s="22"/>
      <c r="V16" s="53"/>
      <c r="W16" s="42">
        <v>3490</v>
      </c>
      <c r="X16" s="42">
        <v>2659</v>
      </c>
      <c r="Y16" s="43" t="e">
        <f t="shared" si="2"/>
        <v>#VALUE!</v>
      </c>
      <c r="Z16" s="43">
        <f t="shared" si="2"/>
        <v>0.027897235855541876</v>
      </c>
      <c r="AA16" s="43">
        <f t="shared" si="2"/>
        <v>0.04106817409569703</v>
      </c>
      <c r="AB16" s="42">
        <f>(V16-W16)</f>
        <v>-3490</v>
      </c>
      <c r="AC16" s="42">
        <f>(V16-X16)</f>
        <v>-2659</v>
      </c>
      <c r="AD16" s="42">
        <f>(W16-X16)</f>
        <v>831</v>
      </c>
      <c r="AE16" s="43">
        <f t="shared" si="3"/>
        <v>-1</v>
      </c>
      <c r="AF16" s="43">
        <f t="shared" si="3"/>
        <v>-1</v>
      </c>
      <c r="AG16" s="45">
        <f>(AD16/X16)</f>
        <v>0.31252350507709664</v>
      </c>
      <c r="AK16">
        <v>4</v>
      </c>
      <c r="AL16" s="46" t="s">
        <v>28</v>
      </c>
      <c r="AM16" s="19"/>
      <c r="AN16" s="7"/>
      <c r="AO16" s="42"/>
      <c r="AP16" s="42">
        <v>3490</v>
      </c>
      <c r="AQ16" s="42">
        <f>SUM(AN16:AP16)</f>
        <v>3490</v>
      </c>
      <c r="AR16" s="50">
        <f>(AM16/BB$10)</f>
        <v>0</v>
      </c>
      <c r="AS16" s="43" t="e">
        <f t="shared" si="4"/>
        <v>#VALUE!</v>
      </c>
      <c r="AT16" s="43" t="e">
        <f t="shared" si="4"/>
        <v>#VALUE!</v>
      </c>
      <c r="AU16" s="43">
        <f t="shared" si="4"/>
        <v>0.027897235855541876</v>
      </c>
      <c r="AV16" s="45">
        <f t="shared" si="4"/>
        <v>0.027897235855541876</v>
      </c>
      <c r="AW16" s="53" t="e">
        <f t="shared" si="5"/>
        <v>#VALUE!</v>
      </c>
      <c r="AX16" s="42" t="e">
        <f t="shared" si="5"/>
        <v>#VALUE!</v>
      </c>
      <c r="AY16" s="42" t="e">
        <f t="shared" si="5"/>
        <v>#VALUE!</v>
      </c>
      <c r="AZ16" s="42" t="e">
        <f t="shared" si="5"/>
        <v>#VALUE!</v>
      </c>
      <c r="BA16" s="60" t="e">
        <f t="shared" si="5"/>
        <v>#VALUE!</v>
      </c>
      <c r="BB16" s="10"/>
    </row>
    <row r="17" spans="2:54" ht="12.75">
      <c r="B17">
        <v>5</v>
      </c>
      <c r="C17" s="47"/>
      <c r="D17" s="22"/>
      <c r="E17" s="5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S17">
        <v>5</v>
      </c>
      <c r="T17" s="47"/>
      <c r="U17" s="22"/>
      <c r="V17" s="5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4"/>
      <c r="AK17">
        <v>5</v>
      </c>
      <c r="AL17" s="47"/>
      <c r="AM17" s="19"/>
      <c r="AN17" s="7"/>
      <c r="AO17" s="42"/>
      <c r="AP17" s="32"/>
      <c r="AQ17" s="32"/>
      <c r="AR17" s="46"/>
      <c r="AS17" s="32"/>
      <c r="AT17" s="32"/>
      <c r="AU17" s="32"/>
      <c r="AV17" s="34"/>
      <c r="AW17" s="46"/>
      <c r="AX17" s="32"/>
      <c r="AY17" s="32"/>
      <c r="AZ17" s="32"/>
      <c r="BA17" s="34"/>
      <c r="BB17" s="10"/>
    </row>
    <row r="18" spans="2:54" ht="12.75">
      <c r="B18">
        <v>6</v>
      </c>
      <c r="C18" s="47"/>
      <c r="D18" s="22"/>
      <c r="E18" s="5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S18">
        <v>6</v>
      </c>
      <c r="T18" s="47"/>
      <c r="U18" s="22"/>
      <c r="V18" s="5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4"/>
      <c r="AK18">
        <v>6</v>
      </c>
      <c r="AL18" s="47"/>
      <c r="AM18" s="19"/>
      <c r="AN18" s="7"/>
      <c r="AO18" s="42"/>
      <c r="AP18" s="32"/>
      <c r="AQ18" s="32"/>
      <c r="AR18" s="46"/>
      <c r="AS18" s="32"/>
      <c r="AT18" s="32"/>
      <c r="AU18" s="32"/>
      <c r="AV18" s="34"/>
      <c r="AW18" s="46"/>
      <c r="AX18" s="32"/>
      <c r="AY18" s="32"/>
      <c r="AZ18" s="32"/>
      <c r="BA18" s="34"/>
      <c r="BB18" s="10"/>
    </row>
    <row r="19" spans="1:54" ht="12.75">
      <c r="A19">
        <v>1</v>
      </c>
      <c r="B19">
        <v>7</v>
      </c>
      <c r="C19" s="46" t="s">
        <v>29</v>
      </c>
      <c r="D19" s="22"/>
      <c r="E19" s="53"/>
      <c r="F19" s="42">
        <v>4438172</v>
      </c>
      <c r="G19" s="42">
        <v>3919866</v>
      </c>
      <c r="H19" s="43" t="e">
        <f aca="true" t="shared" si="6" ref="H19:J20">(E19/E$10)</f>
        <v>#VALUE!</v>
      </c>
      <c r="I19" s="43">
        <f t="shared" si="6"/>
        <v>0.9283416231710778</v>
      </c>
      <c r="J19" s="43">
        <f t="shared" si="6"/>
        <v>0.9295537775914391</v>
      </c>
      <c r="K19" s="42">
        <f>(E19-F19)</f>
        <v>-4438172</v>
      </c>
      <c r="L19" s="42">
        <f>(E19-G19)</f>
        <v>-3919866</v>
      </c>
      <c r="M19" s="42">
        <f>(F19-G19)</f>
        <v>518306</v>
      </c>
      <c r="N19" s="43">
        <f>(K19/F19)</f>
        <v>-1</v>
      </c>
      <c r="O19" s="43">
        <f>(L19/G19)</f>
        <v>-1</v>
      </c>
      <c r="P19" s="45">
        <f>(M19/G19)</f>
        <v>0.13222543831855477</v>
      </c>
      <c r="S19" s="2">
        <v>7</v>
      </c>
      <c r="T19" s="53" t="s">
        <v>29</v>
      </c>
      <c r="U19" s="10"/>
      <c r="V19" s="53"/>
      <c r="W19" s="42">
        <v>121606</v>
      </c>
      <c r="X19" s="42">
        <v>62285</v>
      </c>
      <c r="Y19" s="43" t="e">
        <f aca="true" t="shared" si="7" ref="Y19:AA20">(V19/V$10)</f>
        <v>#VALUE!</v>
      </c>
      <c r="Z19" s="43">
        <f t="shared" si="7"/>
        <v>0.9720548032805231</v>
      </c>
      <c r="AA19" s="43">
        <f t="shared" si="7"/>
        <v>0.9619899298798381</v>
      </c>
      <c r="AB19" s="42">
        <f>(V19-W19)</f>
        <v>-121606</v>
      </c>
      <c r="AC19" s="42">
        <f>(V19-X19)</f>
        <v>-62285</v>
      </c>
      <c r="AD19" s="42">
        <f>(W19-X19)</f>
        <v>59321</v>
      </c>
      <c r="AE19" s="43">
        <f>(AB19/W19)</f>
        <v>-1</v>
      </c>
      <c r="AF19" s="43">
        <f>(AC19/X19)</f>
        <v>-1</v>
      </c>
      <c r="AG19" s="45">
        <f>(AD19/X19)</f>
        <v>0.9524122983061732</v>
      </c>
      <c r="AK19" s="2">
        <v>7</v>
      </c>
      <c r="AL19" s="53" t="s">
        <v>29</v>
      </c>
      <c r="AM19" s="19"/>
      <c r="AN19" s="8"/>
      <c r="AO19" s="42"/>
      <c r="AP19" s="42">
        <v>121606</v>
      </c>
      <c r="AQ19" s="42">
        <f>SUM(AN19:AP19)</f>
        <v>121606</v>
      </c>
      <c r="AR19" s="50">
        <f>(AM19/BB$10)</f>
        <v>0</v>
      </c>
      <c r="AS19" s="43" t="e">
        <f aca="true" t="shared" si="8" ref="AS19:AV20">(AN19/AN$10)</f>
        <v>#VALUE!</v>
      </c>
      <c r="AT19" s="43" t="e">
        <f t="shared" si="8"/>
        <v>#VALUE!</v>
      </c>
      <c r="AU19" s="43">
        <f t="shared" si="8"/>
        <v>0.9720548032805231</v>
      </c>
      <c r="AV19" s="45">
        <f t="shared" si="8"/>
        <v>0.9720548032805231</v>
      </c>
      <c r="AW19" s="53" t="e">
        <f aca="true" t="shared" si="9" ref="AW19:BA20">(AM19/$AM19)</f>
        <v>#VALUE!</v>
      </c>
      <c r="AX19" s="42" t="e">
        <f t="shared" si="9"/>
        <v>#VALUE!</v>
      </c>
      <c r="AY19" s="42" t="e">
        <f t="shared" si="9"/>
        <v>#VALUE!</v>
      </c>
      <c r="AZ19" s="42" t="e">
        <f t="shared" si="9"/>
        <v>#VALUE!</v>
      </c>
      <c r="BA19" s="60" t="e">
        <f t="shared" si="9"/>
        <v>#VALUE!</v>
      </c>
      <c r="BB19" s="10"/>
    </row>
    <row r="20" spans="1:54" ht="12.75">
      <c r="A20">
        <v>2</v>
      </c>
      <c r="B20">
        <v>8</v>
      </c>
      <c r="C20" s="46" t="s">
        <v>30</v>
      </c>
      <c r="D20" s="22"/>
      <c r="E20" s="53"/>
      <c r="F20" s="42">
        <v>342581</v>
      </c>
      <c r="G20" s="42">
        <v>297067</v>
      </c>
      <c r="H20" s="43" t="e">
        <f t="shared" si="6"/>
        <v>#VALUE!</v>
      </c>
      <c r="I20" s="43">
        <f t="shared" si="6"/>
        <v>0.07165837682892214</v>
      </c>
      <c r="J20" s="43">
        <f t="shared" si="6"/>
        <v>0.07044622240856091</v>
      </c>
      <c r="K20" s="42">
        <f>(E20-F20)</f>
        <v>-342581</v>
      </c>
      <c r="L20" s="42">
        <f>(E20-G20)</f>
        <v>-297067</v>
      </c>
      <c r="M20" s="42">
        <f>(F20-G20)</f>
        <v>45514</v>
      </c>
      <c r="N20" s="43">
        <f>(K20/F20)</f>
        <v>-1</v>
      </c>
      <c r="O20" s="43">
        <f>(L20/G20)</f>
        <v>-1</v>
      </c>
      <c r="P20" s="45">
        <f>(M20/G20)</f>
        <v>0.15321122844341512</v>
      </c>
      <c r="S20" s="2">
        <v>8</v>
      </c>
      <c r="T20" s="53" t="s">
        <v>30</v>
      </c>
      <c r="U20" s="10"/>
      <c r="V20" s="53"/>
      <c r="W20" s="42">
        <v>3496</v>
      </c>
      <c r="X20" s="42">
        <v>2461</v>
      </c>
      <c r="Y20" s="43" t="e">
        <f t="shared" si="7"/>
        <v>#VALUE!</v>
      </c>
      <c r="Z20" s="43">
        <f t="shared" si="7"/>
        <v>0.027945196719476907</v>
      </c>
      <c r="AA20" s="43">
        <f t="shared" si="7"/>
        <v>0.03801007012016187</v>
      </c>
      <c r="AB20" s="42">
        <f>(V20-W20)</f>
        <v>-3496</v>
      </c>
      <c r="AC20" s="42">
        <f>(V20-X20)</f>
        <v>-2461</v>
      </c>
      <c r="AD20" s="42">
        <f>(W20-X20)</f>
        <v>1035</v>
      </c>
      <c r="AE20" s="43">
        <f>(AB20/W20)</f>
        <v>-1</v>
      </c>
      <c r="AF20" s="43">
        <f>(AC20/X20)</f>
        <v>-1</v>
      </c>
      <c r="AG20" s="45">
        <f>(AD20/X20)</f>
        <v>0.4205607476635514</v>
      </c>
      <c r="AK20" s="2">
        <v>8</v>
      </c>
      <c r="AL20" s="53" t="s">
        <v>30</v>
      </c>
      <c r="AM20" s="19"/>
      <c r="AN20" s="8"/>
      <c r="AO20" s="42"/>
      <c r="AP20" s="42">
        <v>3496</v>
      </c>
      <c r="AQ20" s="42">
        <f>SUM(AN20:AP20)</f>
        <v>3496</v>
      </c>
      <c r="AR20" s="50">
        <f>(AM20/BB$10)</f>
        <v>0</v>
      </c>
      <c r="AS20" s="43" t="e">
        <f t="shared" si="8"/>
        <v>#VALUE!</v>
      </c>
      <c r="AT20" s="43" t="e">
        <f t="shared" si="8"/>
        <v>#VALUE!</v>
      </c>
      <c r="AU20" s="43">
        <f t="shared" si="8"/>
        <v>0.027945196719476907</v>
      </c>
      <c r="AV20" s="45">
        <f t="shared" si="8"/>
        <v>0.027945196719476907</v>
      </c>
      <c r="AW20" s="53" t="e">
        <f t="shared" si="9"/>
        <v>#VALUE!</v>
      </c>
      <c r="AX20" s="42" t="e">
        <f t="shared" si="9"/>
        <v>#VALUE!</v>
      </c>
      <c r="AY20" s="42" t="e">
        <f t="shared" si="9"/>
        <v>#VALUE!</v>
      </c>
      <c r="AZ20" s="42" t="e">
        <f t="shared" si="9"/>
        <v>#VALUE!</v>
      </c>
      <c r="BA20" s="60" t="e">
        <f t="shared" si="9"/>
        <v>#VALUE!</v>
      </c>
      <c r="BB20" s="10"/>
    </row>
    <row r="21" spans="2:54" ht="12.75">
      <c r="B21">
        <v>9</v>
      </c>
      <c r="C21" s="47"/>
      <c r="D21" s="22"/>
      <c r="E21" s="5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S21" s="2">
        <v>9</v>
      </c>
      <c r="T21" s="59"/>
      <c r="U21" s="10"/>
      <c r="V21" s="53"/>
      <c r="W21" s="42"/>
      <c r="X21" s="42"/>
      <c r="Y21" s="32"/>
      <c r="Z21" s="32"/>
      <c r="AA21" s="32"/>
      <c r="AB21" s="32"/>
      <c r="AC21" s="32"/>
      <c r="AD21" s="32"/>
      <c r="AE21" s="32"/>
      <c r="AF21" s="32"/>
      <c r="AG21" s="34"/>
      <c r="AK21" s="2">
        <v>9</v>
      </c>
      <c r="AL21" s="59"/>
      <c r="AM21" s="23"/>
      <c r="AN21" s="8"/>
      <c r="AO21" s="42"/>
      <c r="AP21" s="42"/>
      <c r="AQ21" s="42"/>
      <c r="AR21" s="53"/>
      <c r="AS21" s="32"/>
      <c r="AT21" s="32"/>
      <c r="AU21" s="32"/>
      <c r="AV21" s="34"/>
      <c r="AW21" s="46"/>
      <c r="AX21" s="32"/>
      <c r="AY21" s="32"/>
      <c r="AZ21" s="32"/>
      <c r="BA21" s="34"/>
      <c r="BB21" s="10"/>
    </row>
    <row r="22" spans="2:54" ht="12.75">
      <c r="B22">
        <v>10</v>
      </c>
      <c r="C22" s="46"/>
      <c r="D22" s="22"/>
      <c r="E22" s="53"/>
      <c r="F22" s="42"/>
      <c r="G22" s="42"/>
      <c r="H22" s="32"/>
      <c r="I22" s="32"/>
      <c r="J22" s="32"/>
      <c r="K22" s="32"/>
      <c r="L22" s="32"/>
      <c r="M22" s="32"/>
      <c r="N22" s="32"/>
      <c r="O22" s="32"/>
      <c r="P22" s="34"/>
      <c r="S22" s="2">
        <v>10</v>
      </c>
      <c r="T22" s="53"/>
      <c r="U22" s="10"/>
      <c r="V22" s="53"/>
      <c r="W22" s="42"/>
      <c r="X22" s="42"/>
      <c r="Y22" s="32"/>
      <c r="Z22" s="32"/>
      <c r="AA22" s="32"/>
      <c r="AB22" s="32"/>
      <c r="AC22" s="32"/>
      <c r="AD22" s="32"/>
      <c r="AE22" s="32"/>
      <c r="AF22" s="32"/>
      <c r="AG22" s="34"/>
      <c r="AK22" s="2">
        <v>10</v>
      </c>
      <c r="AL22" s="53"/>
      <c r="AM22" s="25"/>
      <c r="AN22" s="8"/>
      <c r="AO22" s="42"/>
      <c r="AP22" s="42"/>
      <c r="AQ22" s="42"/>
      <c r="AR22" s="53"/>
      <c r="AS22" s="32"/>
      <c r="AT22" s="32"/>
      <c r="AU22" s="32"/>
      <c r="AV22" s="34"/>
      <c r="AW22" s="46"/>
      <c r="AX22" s="32"/>
      <c r="AY22" s="32"/>
      <c r="AZ22" s="32"/>
      <c r="BA22" s="34"/>
      <c r="BB22" s="10"/>
    </row>
    <row r="23" spans="1:54" ht="12.75">
      <c r="A23">
        <v>1</v>
      </c>
      <c r="B23">
        <v>11</v>
      </c>
      <c r="C23" s="47" t="s">
        <v>31</v>
      </c>
      <c r="D23" s="22"/>
      <c r="E23" s="53"/>
      <c r="F23" s="42">
        <v>2348219</v>
      </c>
      <c r="G23" s="42">
        <v>2173989</v>
      </c>
      <c r="H23" s="43" t="e">
        <f aca="true" t="shared" si="10" ref="H23:J29">(E23/E$10)</f>
        <v>#VALUE!</v>
      </c>
      <c r="I23" s="43">
        <f t="shared" si="10"/>
        <v>0.4911818284692809</v>
      </c>
      <c r="J23" s="43">
        <f t="shared" si="10"/>
        <v>0.5155379513973781</v>
      </c>
      <c r="K23" s="42">
        <f aca="true" t="shared" si="11" ref="K23:K29">(E23-F23)</f>
        <v>-2348219</v>
      </c>
      <c r="L23" s="42">
        <f aca="true" t="shared" si="12" ref="L23:L29">(E23-G23)</f>
        <v>-2173989</v>
      </c>
      <c r="M23" s="42">
        <f aca="true" t="shared" si="13" ref="M23:M29">(F23-G23)</f>
        <v>174230</v>
      </c>
      <c r="N23" s="43">
        <f aca="true" t="shared" si="14" ref="N23:O29">(K23/F23)</f>
        <v>-1</v>
      </c>
      <c r="O23" s="43">
        <f t="shared" si="14"/>
        <v>-1</v>
      </c>
      <c r="P23" s="45">
        <f aca="true" t="shared" si="15" ref="P23:P29">(M23/G23)</f>
        <v>0.08014299980358686</v>
      </c>
      <c r="S23" s="2">
        <v>11</v>
      </c>
      <c r="T23" s="59" t="s">
        <v>31</v>
      </c>
      <c r="U23" s="10"/>
      <c r="V23" s="53"/>
      <c r="W23" s="42">
        <v>29971</v>
      </c>
      <c r="X23" s="42">
        <v>21407</v>
      </c>
      <c r="Y23" s="43" t="e">
        <f aca="true" t="shared" si="16" ref="Y23:AA29">(V23/V$10)</f>
        <v>#VALUE!</v>
      </c>
      <c r="Z23" s="43">
        <f t="shared" si="16"/>
        <v>0.23957250883279244</v>
      </c>
      <c r="AA23" s="43">
        <f t="shared" si="16"/>
        <v>0.3306304636579866</v>
      </c>
      <c r="AB23" s="42">
        <f aca="true" t="shared" si="17" ref="AB23:AB29">(V23-W23)</f>
        <v>-29971</v>
      </c>
      <c r="AC23" s="42">
        <f aca="true" t="shared" si="18" ref="AC23:AC29">(V23-X23)</f>
        <v>-21407</v>
      </c>
      <c r="AD23" s="42">
        <f aca="true" t="shared" si="19" ref="AD23:AD29">(W23-X23)</f>
        <v>8564</v>
      </c>
      <c r="AE23" s="43">
        <f aca="true" t="shared" si="20" ref="AE23:AF29">(AB23/W23)</f>
        <v>-1</v>
      </c>
      <c r="AF23" s="43">
        <f t="shared" si="20"/>
        <v>-1</v>
      </c>
      <c r="AG23" s="45">
        <f aca="true" t="shared" si="21" ref="AG23:AG29">(AD23/X23)</f>
        <v>0.4000560564301397</v>
      </c>
      <c r="AK23" s="2">
        <v>11</v>
      </c>
      <c r="AL23" s="59" t="s">
        <v>31</v>
      </c>
      <c r="AM23" s="19"/>
      <c r="AN23" s="8"/>
      <c r="AO23" s="42"/>
      <c r="AP23" s="42">
        <v>29971</v>
      </c>
      <c r="AQ23" s="42">
        <f aca="true" t="shared" si="22" ref="AQ23:AQ29">SUM(AN23:AP23)</f>
        <v>29971</v>
      </c>
      <c r="AR23" s="50">
        <f>(AM23/BB$10)</f>
        <v>0</v>
      </c>
      <c r="AS23" s="43" t="e">
        <f>(AN23/AN$10)</f>
        <v>#VALUE!</v>
      </c>
      <c r="AT23" s="43" t="e">
        <f>(AO23/AO$10)</f>
        <v>#VALUE!</v>
      </c>
      <c r="AU23" s="43">
        <f>(AP23/AP$10)</f>
        <v>0.23957250883279244</v>
      </c>
      <c r="AV23" s="45">
        <f>(AQ23/AQ$10)</f>
        <v>0.23957250883279244</v>
      </c>
      <c r="AW23" s="53" t="e">
        <f>(AM23/$AM23)</f>
        <v>#VALUE!</v>
      </c>
      <c r="AX23" s="42" t="e">
        <f>(AN23/$AM23)</f>
        <v>#VALUE!</v>
      </c>
      <c r="AY23" s="42" t="e">
        <f>(AO23/$AM23)</f>
        <v>#VALUE!</v>
      </c>
      <c r="AZ23" s="42" t="e">
        <f>(AP23/$AM23)</f>
        <v>#VALUE!</v>
      </c>
      <c r="BA23" s="60" t="e">
        <f>(AQ23/$AM23)</f>
        <v>#VALUE!</v>
      </c>
      <c r="BB23" s="10"/>
    </row>
    <row r="24" spans="2:54" ht="12.75">
      <c r="B24">
        <v>12</v>
      </c>
      <c r="C24" s="47" t="s">
        <v>32</v>
      </c>
      <c r="D24" s="22"/>
      <c r="E24" s="53"/>
      <c r="F24" s="42">
        <v>427239</v>
      </c>
      <c r="G24" s="42">
        <v>370775</v>
      </c>
      <c r="H24" s="43" t="e">
        <f t="shared" si="10"/>
        <v>#VALUE!</v>
      </c>
      <c r="I24" s="43">
        <f t="shared" si="10"/>
        <v>0.08936646591028652</v>
      </c>
      <c r="J24" s="43">
        <f t="shared" si="10"/>
        <v>0.08792527649834607</v>
      </c>
      <c r="K24" s="42">
        <f t="shared" si="11"/>
        <v>-427239</v>
      </c>
      <c r="L24" s="42">
        <f t="shared" si="12"/>
        <v>-370775</v>
      </c>
      <c r="M24" s="42">
        <f t="shared" si="13"/>
        <v>56464</v>
      </c>
      <c r="N24" s="43">
        <f t="shared" si="14"/>
        <v>-1</v>
      </c>
      <c r="O24" s="43">
        <f t="shared" si="14"/>
        <v>-1</v>
      </c>
      <c r="P24" s="45">
        <f t="shared" si="15"/>
        <v>0.15228642707841683</v>
      </c>
      <c r="R24">
        <v>1</v>
      </c>
      <c r="S24" s="2">
        <v>12</v>
      </c>
      <c r="T24" s="59" t="s">
        <v>32</v>
      </c>
      <c r="U24" s="10"/>
      <c r="V24" s="53"/>
      <c r="W24" s="42">
        <v>6815</v>
      </c>
      <c r="X24" s="42">
        <v>4595</v>
      </c>
      <c r="Y24" s="43" t="e">
        <f t="shared" si="16"/>
        <v>#VALUE!</v>
      </c>
      <c r="Z24" s="43">
        <f t="shared" si="16"/>
        <v>0.054475547952870455</v>
      </c>
      <c r="AA24" s="43">
        <f t="shared" si="16"/>
        <v>0.07096963518981868</v>
      </c>
      <c r="AB24" s="42">
        <f t="shared" si="17"/>
        <v>-6815</v>
      </c>
      <c r="AC24" s="42">
        <f t="shared" si="18"/>
        <v>-4595</v>
      </c>
      <c r="AD24" s="42">
        <f t="shared" si="19"/>
        <v>2220</v>
      </c>
      <c r="AE24" s="43">
        <f t="shared" si="20"/>
        <v>-1</v>
      </c>
      <c r="AF24" s="43">
        <f t="shared" si="20"/>
        <v>-1</v>
      </c>
      <c r="AG24" s="45">
        <f t="shared" si="21"/>
        <v>0.48313384113166485</v>
      </c>
      <c r="AK24" s="2">
        <v>12</v>
      </c>
      <c r="AL24" s="59" t="s">
        <v>32</v>
      </c>
      <c r="AM24" s="19">
        <f aca="true" t="shared" si="23" ref="AM24:AM29">(E24)</f>
        <v>0</v>
      </c>
      <c r="AN24" s="48"/>
      <c r="AO24" s="42"/>
      <c r="AP24" s="42">
        <v>6815</v>
      </c>
      <c r="AQ24" s="42">
        <f t="shared" si="22"/>
        <v>6815</v>
      </c>
      <c r="AR24" s="50">
        <f aca="true" t="shared" si="24" ref="AR24:AR29">(AN24/BB$10)</f>
        <v>0</v>
      </c>
      <c r="AS24" s="43" t="e">
        <f>(#REF!/AN$10)</f>
        <v>#VALUE!</v>
      </c>
      <c r="AT24" s="43" t="e">
        <f aca="true" t="shared" si="25" ref="AT24:AV29">(AO24/AO$10)</f>
        <v>#VALUE!</v>
      </c>
      <c r="AU24" s="43">
        <f t="shared" si="25"/>
        <v>0.054475547952870455</v>
      </c>
      <c r="AV24" s="45">
        <f t="shared" si="25"/>
        <v>0.054475547952870455</v>
      </c>
      <c r="AW24" s="53" t="e">
        <f aca="true" t="shared" si="26" ref="AW24:AW29">(AN24/$AN24)</f>
        <v>#VALUE!</v>
      </c>
      <c r="AX24" s="42" t="e">
        <f>(#REF!/$AN24)</f>
        <v>#VALUE!</v>
      </c>
      <c r="AY24" s="42" t="e">
        <f aca="true" t="shared" si="27" ref="AY24:BA29">(AO24/$AN24)</f>
        <v>#VALUE!</v>
      </c>
      <c r="AZ24" s="42" t="e">
        <f t="shared" si="27"/>
        <v>#VALUE!</v>
      </c>
      <c r="BA24" s="60" t="e">
        <f t="shared" si="27"/>
        <v>#VALUE!</v>
      </c>
      <c r="BB24" s="10">
        <v>365953</v>
      </c>
    </row>
    <row r="25" spans="2:54" ht="12.75">
      <c r="B25">
        <v>13</v>
      </c>
      <c r="C25" s="47" t="s">
        <v>33</v>
      </c>
      <c r="D25" s="22"/>
      <c r="E25" s="53"/>
      <c r="F25" s="42">
        <v>692134</v>
      </c>
      <c r="G25" s="42">
        <v>655615</v>
      </c>
      <c r="H25" s="43" t="e">
        <f t="shared" si="10"/>
        <v>#VALUE!</v>
      </c>
      <c r="I25" s="43">
        <f t="shared" si="10"/>
        <v>0.1447751013281799</v>
      </c>
      <c r="J25" s="43">
        <f t="shared" si="10"/>
        <v>0.15547199825086147</v>
      </c>
      <c r="K25" s="42">
        <f t="shared" si="11"/>
        <v>-692134</v>
      </c>
      <c r="L25" s="42">
        <f t="shared" si="12"/>
        <v>-655615</v>
      </c>
      <c r="M25" s="42">
        <f t="shared" si="13"/>
        <v>36519</v>
      </c>
      <c r="N25" s="43">
        <f t="shared" si="14"/>
        <v>-1</v>
      </c>
      <c r="O25" s="43">
        <f t="shared" si="14"/>
        <v>-1</v>
      </c>
      <c r="P25" s="45">
        <f t="shared" si="15"/>
        <v>0.055701898217703986</v>
      </c>
      <c r="R25">
        <v>1</v>
      </c>
      <c r="S25" s="2">
        <v>13</v>
      </c>
      <c r="T25" s="59" t="s">
        <v>33</v>
      </c>
      <c r="U25" s="10"/>
      <c r="V25" s="53"/>
      <c r="W25" s="42">
        <v>8131</v>
      </c>
      <c r="X25" s="42">
        <v>5394</v>
      </c>
      <c r="Y25" s="43" t="e">
        <f t="shared" si="16"/>
        <v>#VALUE!</v>
      </c>
      <c r="Z25" s="43">
        <f t="shared" si="16"/>
        <v>0.06499496410928682</v>
      </c>
      <c r="AA25" s="43">
        <f t="shared" si="16"/>
        <v>0.08331016587897322</v>
      </c>
      <c r="AB25" s="42">
        <f t="shared" si="17"/>
        <v>-8131</v>
      </c>
      <c r="AC25" s="42">
        <f t="shared" si="18"/>
        <v>-5394</v>
      </c>
      <c r="AD25" s="42">
        <f t="shared" si="19"/>
        <v>2737</v>
      </c>
      <c r="AE25" s="43">
        <f t="shared" si="20"/>
        <v>-1</v>
      </c>
      <c r="AF25" s="43">
        <f t="shared" si="20"/>
        <v>-1</v>
      </c>
      <c r="AG25" s="45">
        <f t="shared" si="21"/>
        <v>0.507415647015202</v>
      </c>
      <c r="AK25" s="2">
        <v>13</v>
      </c>
      <c r="AL25" s="59" t="s">
        <v>33</v>
      </c>
      <c r="AM25" s="19">
        <f t="shared" si="23"/>
        <v>0</v>
      </c>
      <c r="AN25" s="48"/>
      <c r="AO25" s="42"/>
      <c r="AP25" s="42">
        <v>8131</v>
      </c>
      <c r="AQ25" s="42">
        <f t="shared" si="22"/>
        <v>8131</v>
      </c>
      <c r="AR25" s="50">
        <f t="shared" si="24"/>
        <v>0</v>
      </c>
      <c r="AS25" s="43" t="e">
        <f>(#REF!/AN$10)</f>
        <v>#VALUE!</v>
      </c>
      <c r="AT25" s="43" t="e">
        <f t="shared" si="25"/>
        <v>#VALUE!</v>
      </c>
      <c r="AU25" s="43">
        <f t="shared" si="25"/>
        <v>0.06499496410928682</v>
      </c>
      <c r="AV25" s="45">
        <f t="shared" si="25"/>
        <v>0.06499496410928682</v>
      </c>
      <c r="AW25" s="53" t="e">
        <f t="shared" si="26"/>
        <v>#VALUE!</v>
      </c>
      <c r="AX25" s="42" t="e">
        <f>(#REF!/$AN25)</f>
        <v>#VALUE!</v>
      </c>
      <c r="AY25" s="42" t="e">
        <f t="shared" si="27"/>
        <v>#VALUE!</v>
      </c>
      <c r="AZ25" s="42" t="e">
        <f t="shared" si="27"/>
        <v>#VALUE!</v>
      </c>
      <c r="BA25" s="60" t="e">
        <f t="shared" si="27"/>
        <v>#VALUE!</v>
      </c>
      <c r="BB25" s="10">
        <v>587898</v>
      </c>
    </row>
    <row r="26" spans="2:54" ht="12.75">
      <c r="B26">
        <v>14</v>
      </c>
      <c r="C26" s="47" t="s">
        <v>34</v>
      </c>
      <c r="D26" s="22"/>
      <c r="E26" s="53"/>
      <c r="F26" s="42">
        <v>123372</v>
      </c>
      <c r="G26" s="42">
        <v>96356</v>
      </c>
      <c r="H26" s="43" t="e">
        <f t="shared" si="10"/>
        <v>#VALUE!</v>
      </c>
      <c r="I26" s="43">
        <f t="shared" si="10"/>
        <v>0.0258059765898803</v>
      </c>
      <c r="J26" s="43">
        <f t="shared" si="10"/>
        <v>0.022849782057243972</v>
      </c>
      <c r="K26" s="42">
        <f t="shared" si="11"/>
        <v>-123372</v>
      </c>
      <c r="L26" s="42">
        <f t="shared" si="12"/>
        <v>-96356</v>
      </c>
      <c r="M26" s="42">
        <f t="shared" si="13"/>
        <v>27016</v>
      </c>
      <c r="N26" s="43">
        <f t="shared" si="14"/>
        <v>-1</v>
      </c>
      <c r="O26" s="43">
        <f t="shared" si="14"/>
        <v>-1</v>
      </c>
      <c r="P26" s="45">
        <f t="shared" si="15"/>
        <v>0.28037693553074017</v>
      </c>
      <c r="R26">
        <v>2</v>
      </c>
      <c r="S26" s="2">
        <v>14</v>
      </c>
      <c r="T26" s="59" t="s">
        <v>34</v>
      </c>
      <c r="U26" s="10"/>
      <c r="V26" s="53"/>
      <c r="W26" s="42">
        <v>903</v>
      </c>
      <c r="X26" s="42">
        <v>545</v>
      </c>
      <c r="Y26" s="43" t="e">
        <f t="shared" si="16"/>
        <v>#VALUE!</v>
      </c>
      <c r="Z26" s="43">
        <f t="shared" si="16"/>
        <v>0.007218110022221867</v>
      </c>
      <c r="AA26" s="43">
        <f t="shared" si="16"/>
        <v>0.008417508417508417</v>
      </c>
      <c r="AB26" s="42">
        <f t="shared" si="17"/>
        <v>-903</v>
      </c>
      <c r="AC26" s="42">
        <f t="shared" si="18"/>
        <v>-545</v>
      </c>
      <c r="AD26" s="42">
        <f t="shared" si="19"/>
        <v>358</v>
      </c>
      <c r="AE26" s="43">
        <f t="shared" si="20"/>
        <v>-1</v>
      </c>
      <c r="AF26" s="43">
        <f t="shared" si="20"/>
        <v>-1</v>
      </c>
      <c r="AG26" s="45">
        <f t="shared" si="21"/>
        <v>0.6568807339449542</v>
      </c>
      <c r="AK26" s="2">
        <v>14</v>
      </c>
      <c r="AL26" s="59" t="s">
        <v>34</v>
      </c>
      <c r="AM26" s="19">
        <f t="shared" si="23"/>
        <v>0</v>
      </c>
      <c r="AN26" s="48"/>
      <c r="AO26" s="42"/>
      <c r="AP26" s="42">
        <v>903</v>
      </c>
      <c r="AQ26" s="42">
        <f t="shared" si="22"/>
        <v>903</v>
      </c>
      <c r="AR26" s="50">
        <f t="shared" si="24"/>
        <v>0</v>
      </c>
      <c r="AS26" s="43" t="e">
        <f>(#REF!/AN$10)</f>
        <v>#VALUE!</v>
      </c>
      <c r="AT26" s="43" t="e">
        <f t="shared" si="25"/>
        <v>#VALUE!</v>
      </c>
      <c r="AU26" s="43">
        <f t="shared" si="25"/>
        <v>0.007218110022221867</v>
      </c>
      <c r="AV26" s="45">
        <f t="shared" si="25"/>
        <v>0.007218110022221867</v>
      </c>
      <c r="AW26" s="53" t="e">
        <f t="shared" si="26"/>
        <v>#VALUE!</v>
      </c>
      <c r="AX26" s="42" t="e">
        <f>(#REF!/$AN26)</f>
        <v>#VALUE!</v>
      </c>
      <c r="AY26" s="42" t="e">
        <f t="shared" si="27"/>
        <v>#VALUE!</v>
      </c>
      <c r="AZ26" s="42" t="e">
        <f t="shared" si="27"/>
        <v>#VALUE!</v>
      </c>
      <c r="BA26" s="60" t="e">
        <f t="shared" si="27"/>
        <v>#VALUE!</v>
      </c>
      <c r="BB26" s="10">
        <v>119336</v>
      </c>
    </row>
    <row r="27" spans="2:54" ht="12.75">
      <c r="B27">
        <v>15</v>
      </c>
      <c r="C27" s="47" t="s">
        <v>35</v>
      </c>
      <c r="D27" s="22"/>
      <c r="E27" s="53"/>
      <c r="F27" s="42">
        <v>182132</v>
      </c>
      <c r="G27" s="42">
        <v>145930</v>
      </c>
      <c r="H27" s="43" t="e">
        <f t="shared" si="10"/>
        <v>#VALUE!</v>
      </c>
      <c r="I27" s="43">
        <f t="shared" si="10"/>
        <v>0.03809692740871574</v>
      </c>
      <c r="J27" s="43">
        <f t="shared" si="10"/>
        <v>0.03460571936997813</v>
      </c>
      <c r="K27" s="42">
        <f t="shared" si="11"/>
        <v>-182132</v>
      </c>
      <c r="L27" s="42">
        <f t="shared" si="12"/>
        <v>-145930</v>
      </c>
      <c r="M27" s="42">
        <f t="shared" si="13"/>
        <v>36202</v>
      </c>
      <c r="N27" s="43">
        <f t="shared" si="14"/>
        <v>-1</v>
      </c>
      <c r="O27" s="43">
        <f t="shared" si="14"/>
        <v>-1</v>
      </c>
      <c r="P27" s="45">
        <f t="shared" si="15"/>
        <v>0.24807784554238332</v>
      </c>
      <c r="R27">
        <v>2</v>
      </c>
      <c r="S27" s="2">
        <v>15</v>
      </c>
      <c r="T27" s="59" t="s">
        <v>35</v>
      </c>
      <c r="U27" s="10"/>
      <c r="V27" s="53"/>
      <c r="W27" s="42">
        <v>2821</v>
      </c>
      <c r="X27" s="42">
        <v>1751</v>
      </c>
      <c r="Y27" s="43" t="e">
        <f t="shared" si="16"/>
        <v>#VALUE!</v>
      </c>
      <c r="Z27" s="43">
        <f t="shared" si="16"/>
        <v>0.022549599526786143</v>
      </c>
      <c r="AA27" s="43">
        <f t="shared" si="16"/>
        <v>0.027044141723040805</v>
      </c>
      <c r="AB27" s="42">
        <f t="shared" si="17"/>
        <v>-2821</v>
      </c>
      <c r="AC27" s="42">
        <f t="shared" si="18"/>
        <v>-1751</v>
      </c>
      <c r="AD27" s="42">
        <f t="shared" si="19"/>
        <v>1070</v>
      </c>
      <c r="AE27" s="43">
        <f t="shared" si="20"/>
        <v>-1</v>
      </c>
      <c r="AF27" s="43">
        <f t="shared" si="20"/>
        <v>-1</v>
      </c>
      <c r="AG27" s="45">
        <f t="shared" si="21"/>
        <v>0.6110793832095945</v>
      </c>
      <c r="AK27" s="2">
        <v>15</v>
      </c>
      <c r="AL27" s="59" t="s">
        <v>35</v>
      </c>
      <c r="AM27" s="19">
        <f t="shared" si="23"/>
        <v>0</v>
      </c>
      <c r="AN27" s="48"/>
      <c r="AO27" s="42"/>
      <c r="AP27" s="42">
        <v>2821</v>
      </c>
      <c r="AQ27" s="42">
        <f t="shared" si="22"/>
        <v>2821</v>
      </c>
      <c r="AR27" s="50">
        <f t="shared" si="24"/>
        <v>0</v>
      </c>
      <c r="AS27" s="43" t="e">
        <f>(#REF!/AN$10)</f>
        <v>#VALUE!</v>
      </c>
      <c r="AT27" s="43" t="e">
        <f t="shared" si="25"/>
        <v>#VALUE!</v>
      </c>
      <c r="AU27" s="43">
        <f t="shared" si="25"/>
        <v>0.022549599526786143</v>
      </c>
      <c r="AV27" s="45">
        <f t="shared" si="25"/>
        <v>0.022549599526786143</v>
      </c>
      <c r="AW27" s="53" t="e">
        <f t="shared" si="26"/>
        <v>#VALUE!</v>
      </c>
      <c r="AX27" s="42" t="e">
        <f>(#REF!/$AN27)</f>
        <v>#VALUE!</v>
      </c>
      <c r="AY27" s="42" t="e">
        <f t="shared" si="27"/>
        <v>#VALUE!</v>
      </c>
      <c r="AZ27" s="42" t="e">
        <f t="shared" si="27"/>
        <v>#VALUE!</v>
      </c>
      <c r="BA27" s="60" t="e">
        <f t="shared" si="27"/>
        <v>#VALUE!</v>
      </c>
      <c r="BB27" s="10">
        <v>162559</v>
      </c>
    </row>
    <row r="28" spans="2:54" ht="12.75">
      <c r="B28">
        <v>16</v>
      </c>
      <c r="C28" s="47" t="s">
        <v>36</v>
      </c>
      <c r="D28" s="22"/>
      <c r="E28" s="53"/>
      <c r="F28" s="42">
        <v>187328</v>
      </c>
      <c r="G28" s="42">
        <v>118572</v>
      </c>
      <c r="H28" s="43" t="e">
        <f t="shared" si="10"/>
        <v>#VALUE!</v>
      </c>
      <c r="I28" s="43">
        <f t="shared" si="10"/>
        <v>0.03918378548316552</v>
      </c>
      <c r="J28" s="43">
        <f t="shared" si="10"/>
        <v>0.028118065902398733</v>
      </c>
      <c r="K28" s="42">
        <f t="shared" si="11"/>
        <v>-187328</v>
      </c>
      <c r="L28" s="42">
        <f t="shared" si="12"/>
        <v>-118572</v>
      </c>
      <c r="M28" s="42">
        <f t="shared" si="13"/>
        <v>68756</v>
      </c>
      <c r="N28" s="43">
        <f t="shared" si="14"/>
        <v>-1</v>
      </c>
      <c r="O28" s="43">
        <f t="shared" si="14"/>
        <v>-1</v>
      </c>
      <c r="P28" s="45">
        <f t="shared" si="15"/>
        <v>0.5798670849779037</v>
      </c>
      <c r="R28">
        <v>2</v>
      </c>
      <c r="S28" s="2">
        <v>16</v>
      </c>
      <c r="T28" s="59" t="s">
        <v>36</v>
      </c>
      <c r="U28" s="10"/>
      <c r="V28" s="53"/>
      <c r="W28" s="42">
        <v>3699</v>
      </c>
      <c r="X28" s="42">
        <v>1484</v>
      </c>
      <c r="Y28" s="43" t="e">
        <f t="shared" si="16"/>
        <v>#VALUE!</v>
      </c>
      <c r="Z28" s="43">
        <f t="shared" si="16"/>
        <v>0.029567872615945387</v>
      </c>
      <c r="AA28" s="43">
        <f t="shared" si="16"/>
        <v>0.02292033484694035</v>
      </c>
      <c r="AB28" s="42">
        <f t="shared" si="17"/>
        <v>-3699</v>
      </c>
      <c r="AC28" s="42">
        <f t="shared" si="18"/>
        <v>-1484</v>
      </c>
      <c r="AD28" s="42">
        <f t="shared" si="19"/>
        <v>2215</v>
      </c>
      <c r="AE28" s="43">
        <f t="shared" si="20"/>
        <v>-1</v>
      </c>
      <c r="AF28" s="43">
        <f t="shared" si="20"/>
        <v>-1</v>
      </c>
      <c r="AG28" s="45">
        <f t="shared" si="21"/>
        <v>1.4925876010781671</v>
      </c>
      <c r="AK28" s="2">
        <v>16</v>
      </c>
      <c r="AL28" s="59" t="s">
        <v>36</v>
      </c>
      <c r="AM28" s="19">
        <f t="shared" si="23"/>
        <v>0</v>
      </c>
      <c r="AN28" s="48"/>
      <c r="AO28" s="42"/>
      <c r="AP28" s="42">
        <v>3699</v>
      </c>
      <c r="AQ28" s="42">
        <f t="shared" si="22"/>
        <v>3699</v>
      </c>
      <c r="AR28" s="50">
        <f t="shared" si="24"/>
        <v>0</v>
      </c>
      <c r="AS28" s="43" t="e">
        <f>(#REF!/AN$10)</f>
        <v>#VALUE!</v>
      </c>
      <c r="AT28" s="43" t="e">
        <f t="shared" si="25"/>
        <v>#VALUE!</v>
      </c>
      <c r="AU28" s="43">
        <f t="shared" si="25"/>
        <v>0.029567872615945387</v>
      </c>
      <c r="AV28" s="45">
        <f t="shared" si="25"/>
        <v>0.029567872615945387</v>
      </c>
      <c r="AW28" s="53" t="e">
        <f t="shared" si="26"/>
        <v>#VALUE!</v>
      </c>
      <c r="AX28" s="42" t="e">
        <f>(#REF!/$AN28)</f>
        <v>#VALUE!</v>
      </c>
      <c r="AY28" s="42" t="e">
        <f t="shared" si="27"/>
        <v>#VALUE!</v>
      </c>
      <c r="AZ28" s="42" t="e">
        <f t="shared" si="27"/>
        <v>#VALUE!</v>
      </c>
      <c r="BA28" s="60" t="e">
        <f t="shared" si="27"/>
        <v>#VALUE!</v>
      </c>
      <c r="BB28" s="10">
        <v>155899</v>
      </c>
    </row>
    <row r="29" spans="2:54" ht="12.75">
      <c r="B29">
        <v>17</v>
      </c>
      <c r="C29" s="47" t="s">
        <v>37</v>
      </c>
      <c r="D29" s="22"/>
      <c r="E29" s="53"/>
      <c r="F29" s="42">
        <v>736014</v>
      </c>
      <c r="G29" s="42">
        <v>786741</v>
      </c>
      <c r="H29" s="43" t="e">
        <f t="shared" si="10"/>
        <v>#VALUE!</v>
      </c>
      <c r="I29" s="43">
        <f t="shared" si="10"/>
        <v>0.15395357174905291</v>
      </c>
      <c r="J29" s="43">
        <f t="shared" si="10"/>
        <v>0.18656710931854975</v>
      </c>
      <c r="K29" s="42">
        <f t="shared" si="11"/>
        <v>-736014</v>
      </c>
      <c r="L29" s="42">
        <f t="shared" si="12"/>
        <v>-786741</v>
      </c>
      <c r="M29" s="42">
        <f t="shared" si="13"/>
        <v>-50727</v>
      </c>
      <c r="N29" s="43">
        <f t="shared" si="14"/>
        <v>-1</v>
      </c>
      <c r="O29" s="43">
        <f t="shared" si="14"/>
        <v>-1</v>
      </c>
      <c r="P29" s="45">
        <f t="shared" si="15"/>
        <v>-0.06447738201008972</v>
      </c>
      <c r="R29">
        <v>3</v>
      </c>
      <c r="S29" s="2">
        <v>17</v>
      </c>
      <c r="T29" s="59" t="s">
        <v>37</v>
      </c>
      <c r="U29" s="10"/>
      <c r="V29" s="53"/>
      <c r="W29" s="42">
        <v>7602</v>
      </c>
      <c r="X29" s="42">
        <v>7638</v>
      </c>
      <c r="Y29" s="43" t="e">
        <f t="shared" si="16"/>
        <v>#VALUE!</v>
      </c>
      <c r="Z29" s="43">
        <f t="shared" si="16"/>
        <v>0.060766414605681766</v>
      </c>
      <c r="AA29" s="43">
        <f t="shared" si="16"/>
        <v>0.11796867760170512</v>
      </c>
      <c r="AB29" s="42">
        <f t="shared" si="17"/>
        <v>-7602</v>
      </c>
      <c r="AC29" s="42">
        <f t="shared" si="18"/>
        <v>-7638</v>
      </c>
      <c r="AD29" s="42">
        <f t="shared" si="19"/>
        <v>-36</v>
      </c>
      <c r="AE29" s="43">
        <f t="shared" si="20"/>
        <v>-1</v>
      </c>
      <c r="AF29" s="43">
        <f t="shared" si="20"/>
        <v>-1</v>
      </c>
      <c r="AG29" s="45">
        <f t="shared" si="21"/>
        <v>-0.004713275726630008</v>
      </c>
      <c r="AK29" s="2">
        <v>17</v>
      </c>
      <c r="AL29" s="59" t="s">
        <v>37</v>
      </c>
      <c r="AM29" s="19">
        <f t="shared" si="23"/>
        <v>0</v>
      </c>
      <c r="AN29" s="48"/>
      <c r="AO29" s="42"/>
      <c r="AP29" s="42">
        <v>7602</v>
      </c>
      <c r="AQ29" s="42">
        <f t="shared" si="22"/>
        <v>7602</v>
      </c>
      <c r="AR29" s="50">
        <f t="shared" si="24"/>
        <v>0</v>
      </c>
      <c r="AS29" s="43" t="e">
        <f>(#REF!/AN$10)</f>
        <v>#VALUE!</v>
      </c>
      <c r="AT29" s="43" t="e">
        <f t="shared" si="25"/>
        <v>#VALUE!</v>
      </c>
      <c r="AU29" s="43">
        <f t="shared" si="25"/>
        <v>0.060766414605681766</v>
      </c>
      <c r="AV29" s="45">
        <f t="shared" si="25"/>
        <v>0.060766414605681766</v>
      </c>
      <c r="AW29" s="53" t="e">
        <f t="shared" si="26"/>
        <v>#VALUE!</v>
      </c>
      <c r="AX29" s="42" t="e">
        <f>(#REF!/$AN29)</f>
        <v>#VALUE!</v>
      </c>
      <c r="AY29" s="42" t="e">
        <f t="shared" si="27"/>
        <v>#VALUE!</v>
      </c>
      <c r="AZ29" s="42" t="e">
        <f t="shared" si="27"/>
        <v>#VALUE!</v>
      </c>
      <c r="BA29" s="60" t="e">
        <f t="shared" si="27"/>
        <v>#VALUE!</v>
      </c>
      <c r="BB29" s="10">
        <v>287753</v>
      </c>
    </row>
    <row r="30" spans="2:54" ht="12.75">
      <c r="B30">
        <v>18</v>
      </c>
      <c r="C30" s="46"/>
      <c r="D30" s="22"/>
      <c r="E30" s="53"/>
      <c r="F30" s="42"/>
      <c r="G30" s="42"/>
      <c r="H30" s="32"/>
      <c r="I30" s="32"/>
      <c r="J30" s="32"/>
      <c r="K30" s="32"/>
      <c r="L30" s="32"/>
      <c r="M30" s="32"/>
      <c r="N30" s="32"/>
      <c r="O30" s="32"/>
      <c r="P30" s="34"/>
      <c r="S30" s="2">
        <v>18</v>
      </c>
      <c r="T30" s="53"/>
      <c r="U30" s="10"/>
      <c r="V30" s="53"/>
      <c r="W30" s="42"/>
      <c r="X30" s="42"/>
      <c r="Y30" s="32"/>
      <c r="Z30" s="32"/>
      <c r="AA30" s="32"/>
      <c r="AB30" s="32"/>
      <c r="AC30" s="32"/>
      <c r="AD30" s="32"/>
      <c r="AE30" s="32"/>
      <c r="AF30" s="32"/>
      <c r="AG30" s="34"/>
      <c r="AK30" s="2">
        <v>18</v>
      </c>
      <c r="AL30" s="53"/>
      <c r="AM30" s="25"/>
      <c r="AN30" s="53"/>
      <c r="AO30" s="42"/>
      <c r="AP30" s="42"/>
      <c r="AQ30" s="42"/>
      <c r="AR30" s="53"/>
      <c r="AS30" s="32"/>
      <c r="AT30" s="32"/>
      <c r="AU30" s="32"/>
      <c r="AV30" s="34"/>
      <c r="AW30" s="46"/>
      <c r="AX30" s="32"/>
      <c r="AY30" s="32"/>
      <c r="AZ30" s="32"/>
      <c r="BA30" s="34"/>
      <c r="BB30" s="10"/>
    </row>
    <row r="31" spans="1:54" ht="12.75">
      <c r="A31">
        <v>1</v>
      </c>
      <c r="B31">
        <v>19</v>
      </c>
      <c r="C31" s="47" t="s">
        <v>38</v>
      </c>
      <c r="D31" s="22"/>
      <c r="E31" s="53"/>
      <c r="F31" s="42">
        <v>1635788</v>
      </c>
      <c r="G31" s="42">
        <v>1358916</v>
      </c>
      <c r="H31" s="43" t="e">
        <f aca="true" t="shared" si="28" ref="H31:J34">(E31/E$10)</f>
        <v>#VALUE!</v>
      </c>
      <c r="I31" s="43">
        <f t="shared" si="28"/>
        <v>0.3421611616412728</v>
      </c>
      <c r="J31" s="43">
        <f t="shared" si="28"/>
        <v>0.32225221505772084</v>
      </c>
      <c r="K31" s="42">
        <f>(E31-F31)</f>
        <v>-1635788</v>
      </c>
      <c r="L31" s="42">
        <f>(E31-G31)</f>
        <v>-1358916</v>
      </c>
      <c r="M31" s="42">
        <f>(F31-G31)</f>
        <v>276872</v>
      </c>
      <c r="N31" s="43">
        <f aca="true" t="shared" si="29" ref="N31:O34">(K31/F31)</f>
        <v>-1</v>
      </c>
      <c r="O31" s="43">
        <f t="shared" si="29"/>
        <v>-1</v>
      </c>
      <c r="P31" s="45">
        <f>(M31/G31)</f>
        <v>0.20374474949150648</v>
      </c>
      <c r="S31" s="2">
        <v>19</v>
      </c>
      <c r="T31" s="59" t="s">
        <v>38</v>
      </c>
      <c r="U31" s="10"/>
      <c r="V31" s="53"/>
      <c r="W31" s="42">
        <v>87380</v>
      </c>
      <c r="X31" s="42">
        <v>38037</v>
      </c>
      <c r="Y31" s="43" t="e">
        <f aca="true" t="shared" si="30" ref="Y31:AA34">(V31/V$10)</f>
        <v>#VALUE!</v>
      </c>
      <c r="Z31" s="43">
        <f t="shared" si="30"/>
        <v>0.6984700484404726</v>
      </c>
      <c r="AA31" s="43">
        <f t="shared" si="30"/>
        <v>0.5874803076637939</v>
      </c>
      <c r="AB31" s="42">
        <f>(V31-W31)</f>
        <v>-87380</v>
      </c>
      <c r="AC31" s="42">
        <f>(V31-X31)</f>
        <v>-38037</v>
      </c>
      <c r="AD31" s="42">
        <f>(W31-X31)</f>
        <v>49343</v>
      </c>
      <c r="AE31" s="43">
        <f aca="true" t="shared" si="31" ref="AE31:AF34">(AB31/W31)</f>
        <v>-1</v>
      </c>
      <c r="AF31" s="43">
        <f t="shared" si="31"/>
        <v>-1</v>
      </c>
      <c r="AG31" s="45">
        <f>(AD31/X31)</f>
        <v>1.2972369009122697</v>
      </c>
      <c r="AK31" s="2">
        <v>19</v>
      </c>
      <c r="AL31" s="59" t="s">
        <v>38</v>
      </c>
      <c r="AM31" s="19"/>
      <c r="AN31" s="48"/>
      <c r="AO31" s="42"/>
      <c r="AP31" s="42">
        <v>87380</v>
      </c>
      <c r="AQ31" s="42">
        <f>SUM(AN31:AP31)</f>
        <v>87380</v>
      </c>
      <c r="AR31" s="50">
        <f>(AN31/BB$10)</f>
        <v>0</v>
      </c>
      <c r="AS31" s="43" t="e">
        <f>(#REF!/AN$10)</f>
        <v>#VALUE!</v>
      </c>
      <c r="AT31" s="43" t="e">
        <f aca="true" t="shared" si="32" ref="AT31:AV34">(AO31/AO$10)</f>
        <v>#VALUE!</v>
      </c>
      <c r="AU31" s="43">
        <f t="shared" si="32"/>
        <v>0.6984700484404726</v>
      </c>
      <c r="AV31" s="45">
        <f t="shared" si="32"/>
        <v>0.6984700484404726</v>
      </c>
      <c r="AW31" s="53" t="e">
        <f>(AN31/$AN31)</f>
        <v>#VALUE!</v>
      </c>
      <c r="AX31" s="42" t="e">
        <f>(#REF!/$AN31)</f>
        <v>#VALUE!</v>
      </c>
      <c r="AY31" s="42" t="e">
        <f aca="true" t="shared" si="33" ref="AY31:BA34">(AO31/$AN31)</f>
        <v>#VALUE!</v>
      </c>
      <c r="AZ31" s="42" t="e">
        <f t="shared" si="33"/>
        <v>#VALUE!</v>
      </c>
      <c r="BA31" s="60" t="e">
        <f t="shared" si="33"/>
        <v>#VALUE!</v>
      </c>
      <c r="BB31" s="10"/>
    </row>
    <row r="32" spans="2:54" ht="12.75">
      <c r="B32">
        <v>20</v>
      </c>
      <c r="C32" s="47" t="s">
        <v>39</v>
      </c>
      <c r="D32" s="22"/>
      <c r="E32" s="53"/>
      <c r="F32" s="42">
        <v>150208</v>
      </c>
      <c r="G32" s="42">
        <v>114792</v>
      </c>
      <c r="H32" s="43" t="e">
        <f t="shared" si="28"/>
        <v>#VALUE!</v>
      </c>
      <c r="I32" s="43">
        <f t="shared" si="28"/>
        <v>0.03141931825383993</v>
      </c>
      <c r="J32" s="43">
        <f t="shared" si="28"/>
        <v>0.027221679832238263</v>
      </c>
      <c r="K32" s="42">
        <f>(E32-F32)</f>
        <v>-150208</v>
      </c>
      <c r="L32" s="42">
        <f>(E32-G32)</f>
        <v>-114792</v>
      </c>
      <c r="M32" s="42">
        <f>(F32-G32)</f>
        <v>35416</v>
      </c>
      <c r="N32" s="43">
        <f t="shared" si="29"/>
        <v>-1</v>
      </c>
      <c r="O32" s="43">
        <f t="shared" si="29"/>
        <v>-1</v>
      </c>
      <c r="P32" s="45">
        <f>(M32/G32)</f>
        <v>0.30852324203777265</v>
      </c>
      <c r="R32">
        <v>2</v>
      </c>
      <c r="S32" s="2">
        <v>20</v>
      </c>
      <c r="T32" s="59" t="s">
        <v>39</v>
      </c>
      <c r="U32" s="10"/>
      <c r="V32" s="53"/>
      <c r="W32" s="42">
        <v>1713</v>
      </c>
      <c r="X32" s="42">
        <v>826</v>
      </c>
      <c r="Y32" s="43" t="e">
        <f t="shared" si="30"/>
        <v>#VALUE!</v>
      </c>
      <c r="Z32" s="43">
        <f t="shared" si="30"/>
        <v>0.013692826653450785</v>
      </c>
      <c r="AA32" s="43">
        <f t="shared" si="30"/>
        <v>0.012757544867636611</v>
      </c>
      <c r="AB32" s="42">
        <f>(V32-W32)</f>
        <v>-1713</v>
      </c>
      <c r="AC32" s="42">
        <f>(V32-X32)</f>
        <v>-826</v>
      </c>
      <c r="AD32" s="42">
        <f>(W32-X32)</f>
        <v>887</v>
      </c>
      <c r="AE32" s="43">
        <f t="shared" si="31"/>
        <v>-1</v>
      </c>
      <c r="AF32" s="43">
        <f t="shared" si="31"/>
        <v>-1</v>
      </c>
      <c r="AG32" s="45">
        <f>(AD32/X32)</f>
        <v>1.0738498789346247</v>
      </c>
      <c r="AK32" s="2">
        <v>20</v>
      </c>
      <c r="AL32" s="59" t="s">
        <v>40</v>
      </c>
      <c r="AM32" s="19">
        <f>(E32)</f>
        <v>0</v>
      </c>
      <c r="AN32" s="48"/>
      <c r="AO32" s="42"/>
      <c r="AP32" s="42">
        <v>1713</v>
      </c>
      <c r="AQ32" s="42">
        <f>SUM(AN32:AP32)</f>
        <v>1713</v>
      </c>
      <c r="AR32" s="50">
        <f>(AN32/BB$10)</f>
        <v>0</v>
      </c>
      <c r="AS32" s="43" t="e">
        <f>(#REF!/AN$10)</f>
        <v>#VALUE!</v>
      </c>
      <c r="AT32" s="43" t="e">
        <f t="shared" si="32"/>
        <v>#VALUE!</v>
      </c>
      <c r="AU32" s="43">
        <f t="shared" si="32"/>
        <v>0.013692826653450785</v>
      </c>
      <c r="AV32" s="45">
        <f t="shared" si="32"/>
        <v>0.013692826653450785</v>
      </c>
      <c r="AW32" s="53" t="e">
        <f>(AN32/$AN32)</f>
        <v>#VALUE!</v>
      </c>
      <c r="AX32" s="42" t="e">
        <f>(#REF!/$AN32)</f>
        <v>#VALUE!</v>
      </c>
      <c r="AY32" s="42" t="e">
        <f t="shared" si="33"/>
        <v>#VALUE!</v>
      </c>
      <c r="AZ32" s="42" t="e">
        <f t="shared" si="33"/>
        <v>#VALUE!</v>
      </c>
      <c r="BA32" s="60" t="e">
        <f t="shared" si="33"/>
        <v>#VALUE!</v>
      </c>
      <c r="BB32" s="10">
        <v>580635</v>
      </c>
    </row>
    <row r="33" spans="2:54" ht="12.75">
      <c r="B33">
        <v>20</v>
      </c>
      <c r="C33" s="47" t="s">
        <v>40</v>
      </c>
      <c r="D33" s="22"/>
      <c r="E33" s="53"/>
      <c r="F33" s="42">
        <v>757027</v>
      </c>
      <c r="G33" s="42">
        <v>579053</v>
      </c>
      <c r="H33" s="43" t="e">
        <f t="shared" si="28"/>
        <v>#VALUE!</v>
      </c>
      <c r="I33" s="43">
        <f t="shared" si="28"/>
        <v>0.15834890445082606</v>
      </c>
      <c r="J33" s="43">
        <f t="shared" si="28"/>
        <v>0.13731614896418795</v>
      </c>
      <c r="K33" s="42">
        <f>(E33-F33)</f>
        <v>-757027</v>
      </c>
      <c r="L33" s="42">
        <f>(E33-G33)</f>
        <v>-579053</v>
      </c>
      <c r="M33" s="42">
        <f>(F33-G33)</f>
        <v>177974</v>
      </c>
      <c r="N33" s="43">
        <f t="shared" si="29"/>
        <v>-1</v>
      </c>
      <c r="O33" s="43">
        <f t="shared" si="29"/>
        <v>-1</v>
      </c>
      <c r="P33" s="45">
        <f>(M33/G33)</f>
        <v>0.3073535583098611</v>
      </c>
      <c r="R33">
        <v>1</v>
      </c>
      <c r="S33" s="2">
        <v>20</v>
      </c>
      <c r="T33" s="59" t="s">
        <v>40</v>
      </c>
      <c r="U33" s="10"/>
      <c r="V33" s="53"/>
      <c r="W33" s="42">
        <v>55684</v>
      </c>
      <c r="X33" s="42">
        <v>22790</v>
      </c>
      <c r="Y33" s="43" t="e">
        <f t="shared" si="30"/>
        <v>#VALUE!</v>
      </c>
      <c r="Z33" s="43">
        <f t="shared" si="30"/>
        <v>0.44510879122635927</v>
      </c>
      <c r="AA33" s="43">
        <f t="shared" si="30"/>
        <v>0.35199085657801255</v>
      </c>
      <c r="AB33" s="42">
        <f>(V33-W33)</f>
        <v>-55684</v>
      </c>
      <c r="AC33" s="42">
        <f>(V33-X33)</f>
        <v>-22790</v>
      </c>
      <c r="AD33" s="42">
        <f>(W33-X33)</f>
        <v>32894</v>
      </c>
      <c r="AE33" s="43">
        <f t="shared" si="31"/>
        <v>-1</v>
      </c>
      <c r="AF33" s="43">
        <f t="shared" si="31"/>
        <v>-1</v>
      </c>
      <c r="AG33" s="45">
        <f>(AD33/X33)</f>
        <v>1.4433523475208425</v>
      </c>
      <c r="AK33" s="2">
        <v>20</v>
      </c>
      <c r="AL33" s="59" t="s">
        <v>39</v>
      </c>
      <c r="AM33" s="19">
        <f>(E33)</f>
        <v>0</v>
      </c>
      <c r="AN33" s="48"/>
      <c r="AO33" s="42"/>
      <c r="AP33" s="42">
        <v>55684</v>
      </c>
      <c r="AQ33" s="42">
        <f>SUM(AN33:AP33)</f>
        <v>55684</v>
      </c>
      <c r="AR33" s="50">
        <f>(AN33/BB$10)</f>
        <v>0</v>
      </c>
      <c r="AS33" s="43" t="e">
        <f>(#REF!/AN$10)</f>
        <v>#VALUE!</v>
      </c>
      <c r="AT33" s="43" t="e">
        <f t="shared" si="32"/>
        <v>#VALUE!</v>
      </c>
      <c r="AU33" s="43">
        <f t="shared" si="32"/>
        <v>0.44510879122635927</v>
      </c>
      <c r="AV33" s="45">
        <f t="shared" si="32"/>
        <v>0.44510879122635927</v>
      </c>
      <c r="AW33" s="53" t="e">
        <f>(AN33/$AN33)</f>
        <v>#VALUE!</v>
      </c>
      <c r="AX33" s="42" t="e">
        <f>(#REF!/$AN33)</f>
        <v>#VALUE!</v>
      </c>
      <c r="AY33" s="42" t="e">
        <f t="shared" si="33"/>
        <v>#VALUE!</v>
      </c>
      <c r="AZ33" s="42" t="e">
        <f t="shared" si="33"/>
        <v>#VALUE!</v>
      </c>
      <c r="BA33" s="60" t="e">
        <f t="shared" si="33"/>
        <v>#VALUE!</v>
      </c>
      <c r="BB33" s="10">
        <v>139909</v>
      </c>
    </row>
    <row r="34" spans="2:54" ht="12.75">
      <c r="B34">
        <v>21</v>
      </c>
      <c r="C34" s="47" t="s">
        <v>41</v>
      </c>
      <c r="D34" s="22"/>
      <c r="E34" s="53"/>
      <c r="F34" s="42">
        <v>728553</v>
      </c>
      <c r="G34" s="42">
        <v>665071</v>
      </c>
      <c r="H34" s="43" t="e">
        <f t="shared" si="28"/>
        <v>#VALUE!</v>
      </c>
      <c r="I34" s="43">
        <f t="shared" si="28"/>
        <v>0.15239293893660685</v>
      </c>
      <c r="J34" s="43">
        <f t="shared" si="28"/>
        <v>0.15771438626129464</v>
      </c>
      <c r="K34" s="42">
        <f>(E34-F34)</f>
        <v>-728553</v>
      </c>
      <c r="L34" s="42">
        <f>(E34-G34)</f>
        <v>-665071</v>
      </c>
      <c r="M34" s="42">
        <f>(F34-G34)</f>
        <v>63482</v>
      </c>
      <c r="N34" s="43">
        <f t="shared" si="29"/>
        <v>-1</v>
      </c>
      <c r="O34" s="43">
        <f t="shared" si="29"/>
        <v>-1</v>
      </c>
      <c r="P34" s="45">
        <f>(M34/G34)</f>
        <v>0.0954514630768745</v>
      </c>
      <c r="R34">
        <v>1</v>
      </c>
      <c r="S34" s="2">
        <v>21</v>
      </c>
      <c r="T34" s="59" t="s">
        <v>41</v>
      </c>
      <c r="U34" s="10"/>
      <c r="V34" s="53"/>
      <c r="W34" s="42">
        <v>29983</v>
      </c>
      <c r="X34" s="42">
        <v>14421</v>
      </c>
      <c r="Y34" s="43" t="e">
        <f t="shared" si="30"/>
        <v>#VALUE!</v>
      </c>
      <c r="Z34" s="43">
        <f t="shared" si="30"/>
        <v>0.2396684305606625</v>
      </c>
      <c r="AA34" s="43">
        <f t="shared" si="30"/>
        <v>0.22273190621814476</v>
      </c>
      <c r="AB34" s="42">
        <f>(V34-W34)</f>
        <v>-29983</v>
      </c>
      <c r="AC34" s="42">
        <f>(V34-X34)</f>
        <v>-14421</v>
      </c>
      <c r="AD34" s="42">
        <f>(W34-X34)</f>
        <v>15562</v>
      </c>
      <c r="AE34" s="43">
        <f t="shared" si="31"/>
        <v>-1</v>
      </c>
      <c r="AF34" s="43">
        <f t="shared" si="31"/>
        <v>-1</v>
      </c>
      <c r="AG34" s="45">
        <f>(AD34/X34)</f>
        <v>1.0791207267179808</v>
      </c>
      <c r="AK34" s="2">
        <v>21</v>
      </c>
      <c r="AL34" s="59" t="s">
        <v>41</v>
      </c>
      <c r="AM34" s="19">
        <f>(E34)</f>
        <v>0</v>
      </c>
      <c r="AN34" s="48"/>
      <c r="AO34" s="42"/>
      <c r="AP34" s="42">
        <v>29983</v>
      </c>
      <c r="AQ34" s="42">
        <f>SUM(AN34:AP34)</f>
        <v>29983</v>
      </c>
      <c r="AR34" s="50">
        <f>(AN34/BB$10)</f>
        <v>0</v>
      </c>
      <c r="AS34" s="43" t="e">
        <f>(#REF!/AN$10)</f>
        <v>#VALUE!</v>
      </c>
      <c r="AT34" s="43" t="e">
        <f t="shared" si="32"/>
        <v>#VALUE!</v>
      </c>
      <c r="AU34" s="43">
        <f t="shared" si="32"/>
        <v>0.2396684305606625</v>
      </c>
      <c r="AV34" s="45">
        <f t="shared" si="32"/>
        <v>0.2396684305606625</v>
      </c>
      <c r="AW34" s="53" t="e">
        <f>(AN34/$AN34)</f>
        <v>#VALUE!</v>
      </c>
      <c r="AX34" s="42" t="e">
        <f>(#REF!/$AN34)</f>
        <v>#VALUE!</v>
      </c>
      <c r="AY34" s="42" t="e">
        <f t="shared" si="33"/>
        <v>#VALUE!</v>
      </c>
      <c r="AZ34" s="42" t="e">
        <f t="shared" si="33"/>
        <v>#VALUE!</v>
      </c>
      <c r="BA34" s="60" t="e">
        <f t="shared" si="33"/>
        <v>#VALUE!</v>
      </c>
      <c r="BB34" s="10">
        <v>314616</v>
      </c>
    </row>
    <row r="35" spans="2:54" ht="12.75">
      <c r="B35">
        <v>22</v>
      </c>
      <c r="C35" s="46"/>
      <c r="D35" s="22"/>
      <c r="E35" s="53"/>
      <c r="F35" s="42"/>
      <c r="G35" s="42"/>
      <c r="H35" s="32"/>
      <c r="I35" s="32"/>
      <c r="J35" s="32"/>
      <c r="K35" s="32"/>
      <c r="L35" s="32"/>
      <c r="M35" s="32"/>
      <c r="N35" s="32"/>
      <c r="O35" s="32"/>
      <c r="P35" s="34"/>
      <c r="S35" s="2">
        <v>22</v>
      </c>
      <c r="T35" s="53"/>
      <c r="U35" s="10"/>
      <c r="V35" s="53"/>
      <c r="W35" s="42"/>
      <c r="X35" s="42"/>
      <c r="Y35" s="32"/>
      <c r="Z35" s="32"/>
      <c r="AA35" s="32"/>
      <c r="AB35" s="32"/>
      <c r="AC35" s="32"/>
      <c r="AD35" s="32"/>
      <c r="AE35" s="32"/>
      <c r="AF35" s="32"/>
      <c r="AG35" s="34"/>
      <c r="AK35" s="2">
        <v>22</v>
      </c>
      <c r="AL35" s="53"/>
      <c r="AM35" s="25"/>
      <c r="AN35" s="53"/>
      <c r="AO35" s="42"/>
      <c r="AP35" s="42"/>
      <c r="AQ35" s="42"/>
      <c r="AR35" s="53"/>
      <c r="AS35" s="32"/>
      <c r="AT35" s="32"/>
      <c r="AU35" s="32"/>
      <c r="AV35" s="34"/>
      <c r="AW35" s="46"/>
      <c r="AX35" s="32"/>
      <c r="AY35" s="32"/>
      <c r="AZ35" s="32"/>
      <c r="BA35" s="34"/>
      <c r="BB35" s="10"/>
    </row>
    <row r="36" spans="2:54" ht="12.75">
      <c r="B36">
        <v>23</v>
      </c>
      <c r="C36" s="47" t="s">
        <v>42</v>
      </c>
      <c r="D36" s="22"/>
      <c r="E36" s="53"/>
      <c r="F36" s="42">
        <v>228500</v>
      </c>
      <c r="G36" s="42">
        <v>167284</v>
      </c>
      <c r="H36" s="43" t="e">
        <f aca="true" t="shared" si="34" ref="H36:J39">(E36/E$10)</f>
        <v>#VALUE!</v>
      </c>
      <c r="I36" s="43">
        <f t="shared" si="34"/>
        <v>0.04779581793914055</v>
      </c>
      <c r="J36" s="43">
        <f t="shared" si="34"/>
        <v>0.039669589248868785</v>
      </c>
      <c r="K36" s="42">
        <f>(E36-F36)</f>
        <v>-228500</v>
      </c>
      <c r="L36" s="42">
        <f>(E36-G36)</f>
        <v>-167284</v>
      </c>
      <c r="M36" s="42">
        <f>(F36-G36)</f>
        <v>61216</v>
      </c>
      <c r="N36" s="43">
        <f aca="true" t="shared" si="35" ref="N36:O39">(K36/F36)</f>
        <v>-1</v>
      </c>
      <c r="O36" s="43">
        <f t="shared" si="35"/>
        <v>-1</v>
      </c>
      <c r="P36" s="45">
        <f>(M36/G36)</f>
        <v>0.3659405561799096</v>
      </c>
      <c r="R36">
        <v>2</v>
      </c>
      <c r="S36" s="2">
        <v>23</v>
      </c>
      <c r="T36" s="59" t="s">
        <v>42</v>
      </c>
      <c r="U36" s="10"/>
      <c r="V36" s="53"/>
      <c r="W36" s="42">
        <v>3437</v>
      </c>
      <c r="X36" s="42">
        <v>2012</v>
      </c>
      <c r="Y36" s="43" t="e">
        <f aca="true" t="shared" si="36" ref="Y36:AA39">(V36/V$10)</f>
        <v>#VALUE!</v>
      </c>
      <c r="Z36" s="43">
        <f t="shared" si="36"/>
        <v>0.027473581557449122</v>
      </c>
      <c r="AA36" s="43">
        <f t="shared" si="36"/>
        <v>0.0310752787817008</v>
      </c>
      <c r="AB36" s="42">
        <f>(V36-W36)</f>
        <v>-3437</v>
      </c>
      <c r="AC36" s="42">
        <f>(V36-X36)</f>
        <v>-2012</v>
      </c>
      <c r="AD36" s="42">
        <f>(W36-X36)</f>
        <v>1425</v>
      </c>
      <c r="AE36" s="43">
        <f aca="true" t="shared" si="37" ref="AE36:AF39">(AB36/W36)</f>
        <v>-1</v>
      </c>
      <c r="AF36" s="43">
        <f t="shared" si="37"/>
        <v>-1</v>
      </c>
      <c r="AG36" s="45">
        <f>(AD36/X36)</f>
        <v>0.7082504970178927</v>
      </c>
      <c r="AK36" s="2">
        <v>23</v>
      </c>
      <c r="AL36" s="59" t="s">
        <v>42</v>
      </c>
      <c r="AM36" s="19"/>
      <c r="AN36" s="48"/>
      <c r="AO36" s="42"/>
      <c r="AP36" s="42">
        <v>3437</v>
      </c>
      <c r="AQ36" s="42">
        <f>SUM(AN36:AP36)</f>
        <v>3437</v>
      </c>
      <c r="AR36" s="50">
        <f>(AN36/BB$10)</f>
        <v>0</v>
      </c>
      <c r="AS36" s="43" t="e">
        <f>(#REF!/AN$10)</f>
        <v>#VALUE!</v>
      </c>
      <c r="AT36" s="43" t="e">
        <f aca="true" t="shared" si="38" ref="AT36:AV39">(AO36/AO$10)</f>
        <v>#VALUE!</v>
      </c>
      <c r="AU36" s="43">
        <f t="shared" si="38"/>
        <v>0.027473581557449122</v>
      </c>
      <c r="AV36" s="45">
        <f t="shared" si="38"/>
        <v>0.027473581557449122</v>
      </c>
      <c r="AW36" s="53" t="e">
        <f>(AN36/$AN36)</f>
        <v>#VALUE!</v>
      </c>
      <c r="AX36" s="42" t="e">
        <f>(#REF!/$AN36)</f>
        <v>#VALUE!</v>
      </c>
      <c r="AY36" s="42" t="e">
        <f aca="true" t="shared" si="39" ref="AY36:BA39">(AO36/$AN36)</f>
        <v>#VALUE!</v>
      </c>
      <c r="AZ36" s="42" t="e">
        <f t="shared" si="39"/>
        <v>#VALUE!</v>
      </c>
      <c r="BA36" s="60" t="e">
        <f t="shared" si="39"/>
        <v>#VALUE!</v>
      </c>
      <c r="BB36" s="10"/>
    </row>
    <row r="37" spans="1:54" ht="12.75">
      <c r="A37">
        <v>1</v>
      </c>
      <c r="B37">
        <v>24</v>
      </c>
      <c r="C37" s="47" t="s">
        <v>43</v>
      </c>
      <c r="D37" s="22"/>
      <c r="E37" s="53"/>
      <c r="F37" s="42">
        <v>51372</v>
      </c>
      <c r="G37" s="42">
        <v>34638</v>
      </c>
      <c r="H37" s="43" t="e">
        <f t="shared" si="34"/>
        <v>#VALUE!</v>
      </c>
      <c r="I37" s="43">
        <f t="shared" si="34"/>
        <v>0.010745587567481524</v>
      </c>
      <c r="J37" s="43">
        <f t="shared" si="34"/>
        <v>0.008214026639740303</v>
      </c>
      <c r="K37" s="42">
        <f>(E37-F37)</f>
        <v>-51372</v>
      </c>
      <c r="L37" s="42">
        <f>(E37-G37)</f>
        <v>-34638</v>
      </c>
      <c r="M37" s="42">
        <f>(F37-G37)</f>
        <v>16734</v>
      </c>
      <c r="N37" s="43">
        <f t="shared" si="35"/>
        <v>-1</v>
      </c>
      <c r="O37" s="43">
        <f t="shared" si="35"/>
        <v>-1</v>
      </c>
      <c r="P37" s="45">
        <f>(M37/G37)</f>
        <v>0.48311103412437206</v>
      </c>
      <c r="S37" s="2">
        <v>24</v>
      </c>
      <c r="T37" s="59" t="s">
        <v>43</v>
      </c>
      <c r="U37" s="10"/>
      <c r="V37" s="53"/>
      <c r="W37" s="42">
        <v>502</v>
      </c>
      <c r="X37" s="42">
        <v>260</v>
      </c>
      <c r="Y37" s="43" t="e">
        <f t="shared" si="36"/>
        <v>#VALUE!</v>
      </c>
      <c r="Z37" s="43">
        <f t="shared" si="36"/>
        <v>0.004012725615897428</v>
      </c>
      <c r="AA37" s="43">
        <f t="shared" si="36"/>
        <v>0.004015692089086585</v>
      </c>
      <c r="AB37" s="42">
        <f>(V37-W37)</f>
        <v>-502</v>
      </c>
      <c r="AC37" s="42">
        <f>(V37-X37)</f>
        <v>-260</v>
      </c>
      <c r="AD37" s="42">
        <f>(W37-X37)</f>
        <v>242</v>
      </c>
      <c r="AE37" s="43">
        <f t="shared" si="37"/>
        <v>-1</v>
      </c>
      <c r="AF37" s="43">
        <f t="shared" si="37"/>
        <v>-1</v>
      </c>
      <c r="AG37" s="45">
        <f>(AD37/X37)</f>
        <v>0.9307692307692308</v>
      </c>
      <c r="AK37" s="2">
        <v>24</v>
      </c>
      <c r="AL37" s="59" t="s">
        <v>43</v>
      </c>
      <c r="AM37" s="19">
        <f>(E37)</f>
        <v>0</v>
      </c>
      <c r="AN37" s="48"/>
      <c r="AO37" s="42"/>
      <c r="AP37" s="42">
        <v>502</v>
      </c>
      <c r="AQ37" s="42">
        <f>SUM(AN37:AP37)</f>
        <v>502</v>
      </c>
      <c r="AR37" s="50">
        <f>(AN37/BB$10)</f>
        <v>0</v>
      </c>
      <c r="AS37" s="43" t="e">
        <f>(#REF!/AN$10)</f>
        <v>#VALUE!</v>
      </c>
      <c r="AT37" s="43" t="e">
        <f t="shared" si="38"/>
        <v>#VALUE!</v>
      </c>
      <c r="AU37" s="43">
        <f t="shared" si="38"/>
        <v>0.004012725615897428</v>
      </c>
      <c r="AV37" s="45">
        <f t="shared" si="38"/>
        <v>0.004012725615897428</v>
      </c>
      <c r="AW37" s="53" t="e">
        <f>(AN37/$AN37)</f>
        <v>#VALUE!</v>
      </c>
      <c r="AX37" s="42" t="e">
        <f>(#REF!/$AN37)</f>
        <v>#VALUE!</v>
      </c>
      <c r="AY37" s="42" t="e">
        <f t="shared" si="39"/>
        <v>#VALUE!</v>
      </c>
      <c r="AZ37" s="42" t="e">
        <f t="shared" si="39"/>
        <v>#VALUE!</v>
      </c>
      <c r="BA37" s="60" t="e">
        <f t="shared" si="39"/>
        <v>#VALUE!</v>
      </c>
      <c r="BB37" s="10">
        <v>42825</v>
      </c>
    </row>
    <row r="38" spans="1:54" ht="12.75">
      <c r="A38">
        <v>1</v>
      </c>
      <c r="B38">
        <v>25</v>
      </c>
      <c r="C38" s="47" t="s">
        <v>44</v>
      </c>
      <c r="D38" s="22"/>
      <c r="E38" s="53"/>
      <c r="F38" s="42">
        <v>101154</v>
      </c>
      <c r="G38" s="42">
        <v>72751</v>
      </c>
      <c r="H38" s="43" t="e">
        <f t="shared" si="34"/>
        <v>#VALUE!</v>
      </c>
      <c r="I38" s="43">
        <f t="shared" si="34"/>
        <v>0.021158591544051742</v>
      </c>
      <c r="J38" s="43">
        <f t="shared" si="34"/>
        <v>0.01725211190218104</v>
      </c>
      <c r="K38" s="42">
        <f>(E38-F38)</f>
        <v>-101154</v>
      </c>
      <c r="L38" s="42">
        <f>(E38-G38)</f>
        <v>-72751</v>
      </c>
      <c r="M38" s="42">
        <f>(F38-G38)</f>
        <v>28403</v>
      </c>
      <c r="N38" s="43">
        <f t="shared" si="35"/>
        <v>-1</v>
      </c>
      <c r="O38" s="43">
        <f t="shared" si="35"/>
        <v>-1</v>
      </c>
      <c r="P38" s="45">
        <f>(M38/G38)</f>
        <v>0.3904138774724746</v>
      </c>
      <c r="S38" s="2">
        <v>25</v>
      </c>
      <c r="T38" s="59" t="s">
        <v>44</v>
      </c>
      <c r="U38" s="10"/>
      <c r="V38" s="53"/>
      <c r="W38" s="42">
        <v>1705</v>
      </c>
      <c r="X38" s="42">
        <v>940</v>
      </c>
      <c r="Y38" s="43" t="e">
        <f t="shared" si="36"/>
        <v>#VALUE!</v>
      </c>
      <c r="Z38" s="43">
        <f t="shared" si="36"/>
        <v>0.013628878834870746</v>
      </c>
      <c r="AA38" s="43">
        <f t="shared" si="36"/>
        <v>0.014518271399005344</v>
      </c>
      <c r="AB38" s="42">
        <f>(V38-W38)</f>
        <v>-1705</v>
      </c>
      <c r="AC38" s="42">
        <f>(V38-X38)</f>
        <v>-940</v>
      </c>
      <c r="AD38" s="42">
        <f>(W38-X38)</f>
        <v>765</v>
      </c>
      <c r="AE38" s="43">
        <f t="shared" si="37"/>
        <v>-1</v>
      </c>
      <c r="AF38" s="43">
        <f t="shared" si="37"/>
        <v>-1</v>
      </c>
      <c r="AG38" s="45">
        <f>(AD38/X38)</f>
        <v>0.8138297872340425</v>
      </c>
      <c r="AK38" s="2">
        <v>25</v>
      </c>
      <c r="AL38" s="59" t="s">
        <v>44</v>
      </c>
      <c r="AM38" s="19">
        <f>(E38)</f>
        <v>0</v>
      </c>
      <c r="AN38" s="48"/>
      <c r="AO38" s="42"/>
      <c r="AP38" s="42">
        <v>1705</v>
      </c>
      <c r="AQ38" s="42">
        <f>SUM(AN38:AP38)</f>
        <v>1705</v>
      </c>
      <c r="AR38" s="50">
        <f>(AN38/BB$10)</f>
        <v>0</v>
      </c>
      <c r="AS38" s="43" t="e">
        <f>(#REF!/AN$10)</f>
        <v>#VALUE!</v>
      </c>
      <c r="AT38" s="43" t="e">
        <f t="shared" si="38"/>
        <v>#VALUE!</v>
      </c>
      <c r="AU38" s="43">
        <f t="shared" si="38"/>
        <v>0.013628878834870746</v>
      </c>
      <c r="AV38" s="45">
        <f t="shared" si="38"/>
        <v>0.013628878834870746</v>
      </c>
      <c r="AW38" s="53" t="e">
        <f>(AN38/$AN38)</f>
        <v>#VALUE!</v>
      </c>
      <c r="AX38" s="42" t="e">
        <f>(#REF!/$AN38)</f>
        <v>#VALUE!</v>
      </c>
      <c r="AY38" s="42" t="e">
        <f t="shared" si="39"/>
        <v>#VALUE!</v>
      </c>
      <c r="AZ38" s="42" t="e">
        <f t="shared" si="39"/>
        <v>#VALUE!</v>
      </c>
      <c r="BA38" s="60" t="e">
        <f t="shared" si="39"/>
        <v>#VALUE!</v>
      </c>
      <c r="BB38" s="10">
        <v>80234</v>
      </c>
    </row>
    <row r="39" spans="1:54" ht="12.75">
      <c r="A39">
        <v>2</v>
      </c>
      <c r="B39">
        <v>26</v>
      </c>
      <c r="C39" s="47" t="s">
        <v>45</v>
      </c>
      <c r="D39" s="22"/>
      <c r="E39" s="53"/>
      <c r="F39" s="42">
        <v>75974</v>
      </c>
      <c r="G39" s="42">
        <v>59895</v>
      </c>
      <c r="H39" s="43" t="e">
        <f t="shared" si="34"/>
        <v>#VALUE!</v>
      </c>
      <c r="I39" s="43">
        <f t="shared" si="34"/>
        <v>0.015891638827607284</v>
      </c>
      <c r="J39" s="43">
        <f t="shared" si="34"/>
        <v>0.014203450706947443</v>
      </c>
      <c r="K39" s="42">
        <f>(E39-F39)</f>
        <v>-75974</v>
      </c>
      <c r="L39" s="42">
        <f>(E39-G39)</f>
        <v>-59895</v>
      </c>
      <c r="M39" s="42">
        <f>(F39-G39)</f>
        <v>16079</v>
      </c>
      <c r="N39" s="43">
        <f t="shared" si="35"/>
        <v>-1</v>
      </c>
      <c r="O39" s="43">
        <f t="shared" si="35"/>
        <v>-1</v>
      </c>
      <c r="P39" s="45">
        <f>(M39/G39)</f>
        <v>0.26845312630436596</v>
      </c>
      <c r="S39" s="2">
        <v>26</v>
      </c>
      <c r="T39" s="59" t="s">
        <v>45</v>
      </c>
      <c r="U39" s="10"/>
      <c r="V39" s="53"/>
      <c r="W39" s="42">
        <v>1230</v>
      </c>
      <c r="X39" s="42">
        <v>812</v>
      </c>
      <c r="Y39" s="43" t="e">
        <f t="shared" si="36"/>
        <v>#VALUE!</v>
      </c>
      <c r="Z39" s="43">
        <f t="shared" si="36"/>
        <v>0.009831977106680947</v>
      </c>
      <c r="AA39" s="43">
        <f t="shared" si="36"/>
        <v>0.012541315293608872</v>
      </c>
      <c r="AB39" s="42">
        <f>(V39-W39)</f>
        <v>-1230</v>
      </c>
      <c r="AC39" s="42">
        <f>(V39-X39)</f>
        <v>-812</v>
      </c>
      <c r="AD39" s="42">
        <f>(W39-X39)</f>
        <v>418</v>
      </c>
      <c r="AE39" s="43">
        <f t="shared" si="37"/>
        <v>-1</v>
      </c>
      <c r="AF39" s="43">
        <f t="shared" si="37"/>
        <v>-1</v>
      </c>
      <c r="AG39" s="45">
        <f>(AD39/X39)</f>
        <v>0.5147783251231527</v>
      </c>
      <c r="AK39" s="2">
        <v>26</v>
      </c>
      <c r="AL39" s="59" t="s">
        <v>45</v>
      </c>
      <c r="AM39" s="19">
        <f>(E39)</f>
        <v>0</v>
      </c>
      <c r="AN39" s="48"/>
      <c r="AO39" s="42"/>
      <c r="AP39" s="42">
        <v>1230</v>
      </c>
      <c r="AQ39" s="42">
        <f>SUM(AN39:AP39)</f>
        <v>1230</v>
      </c>
      <c r="AR39" s="50">
        <f>(AN39/BB$10)</f>
        <v>0</v>
      </c>
      <c r="AS39" s="43" t="e">
        <f>(#REF!/AN$10)</f>
        <v>#VALUE!</v>
      </c>
      <c r="AT39" s="43" t="e">
        <f t="shared" si="38"/>
        <v>#VALUE!</v>
      </c>
      <c r="AU39" s="43">
        <f t="shared" si="38"/>
        <v>0.009831977106680947</v>
      </c>
      <c r="AV39" s="45">
        <f t="shared" si="38"/>
        <v>0.009831977106680947</v>
      </c>
      <c r="AW39" s="53" t="e">
        <f>(AN39/$AN39)</f>
        <v>#VALUE!</v>
      </c>
      <c r="AX39" s="42" t="e">
        <f>(#REF!/$AN39)</f>
        <v>#VALUE!</v>
      </c>
      <c r="AY39" s="42" t="e">
        <f t="shared" si="39"/>
        <v>#VALUE!</v>
      </c>
      <c r="AZ39" s="42" t="e">
        <f t="shared" si="39"/>
        <v>#VALUE!</v>
      </c>
      <c r="BA39" s="60" t="e">
        <f t="shared" si="39"/>
        <v>#VALUE!</v>
      </c>
      <c r="BB39" s="10">
        <v>64129</v>
      </c>
    </row>
    <row r="40" spans="2:54" ht="12.75">
      <c r="B40">
        <v>27</v>
      </c>
      <c r="C40" s="47"/>
      <c r="D40" s="22"/>
      <c r="E40" s="5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4"/>
      <c r="S40" s="2">
        <v>27</v>
      </c>
      <c r="T40" s="59"/>
      <c r="U40" s="10"/>
      <c r="V40" s="53"/>
      <c r="W40" s="42"/>
      <c r="X40" s="42"/>
      <c r="Y40" s="32"/>
      <c r="Z40" s="32"/>
      <c r="AA40" s="32"/>
      <c r="AB40" s="32"/>
      <c r="AC40" s="32"/>
      <c r="AD40" s="32"/>
      <c r="AE40" s="32"/>
      <c r="AF40" s="32"/>
      <c r="AG40" s="34"/>
      <c r="AK40" s="2">
        <v>27</v>
      </c>
      <c r="AL40" s="59"/>
      <c r="AM40" s="23"/>
      <c r="AN40" s="59"/>
      <c r="AO40" s="42"/>
      <c r="AP40" s="42"/>
      <c r="AQ40" s="42"/>
      <c r="AR40" s="53"/>
      <c r="AS40" s="32"/>
      <c r="AT40" s="32"/>
      <c r="AU40" s="32"/>
      <c r="AV40" s="34"/>
      <c r="AW40" s="46"/>
      <c r="AX40" s="32"/>
      <c r="AY40" s="32"/>
      <c r="AZ40" s="32"/>
      <c r="BA40" s="34"/>
      <c r="BB40" s="10"/>
    </row>
    <row r="41" spans="2:54" ht="12.75">
      <c r="B41">
        <v>28</v>
      </c>
      <c r="C41" s="47" t="s">
        <v>46</v>
      </c>
      <c r="D41" s="22"/>
      <c r="E41" s="53"/>
      <c r="F41" s="42">
        <v>224477</v>
      </c>
      <c r="G41" s="42">
        <v>220124</v>
      </c>
      <c r="H41" s="43" t="e">
        <f aca="true" t="shared" si="40" ref="H41:J44">(E41/E$10)</f>
        <v>#VALUE!</v>
      </c>
      <c r="I41" s="43">
        <f t="shared" si="40"/>
        <v>0.04695431870251402</v>
      </c>
      <c r="J41" s="43">
        <f t="shared" si="40"/>
        <v>0.05220002309735535</v>
      </c>
      <c r="K41" s="42">
        <f>(E41-F41)</f>
        <v>-224477</v>
      </c>
      <c r="L41" s="42">
        <f>(E41-G41)</f>
        <v>-220124</v>
      </c>
      <c r="M41" s="42">
        <f>(F41-G41)</f>
        <v>4353</v>
      </c>
      <c r="N41" s="43">
        <f aca="true" t="shared" si="41" ref="N41:O44">(K41/F41)</f>
        <v>-1</v>
      </c>
      <c r="O41" s="43">
        <f t="shared" si="41"/>
        <v>-1</v>
      </c>
      <c r="P41" s="45">
        <f>(M41/G41)</f>
        <v>0.01977521760462285</v>
      </c>
      <c r="R41">
        <v>4</v>
      </c>
      <c r="S41" s="2">
        <v>28</v>
      </c>
      <c r="T41" s="59" t="s">
        <v>46</v>
      </c>
      <c r="U41" s="10"/>
      <c r="V41" s="53"/>
      <c r="W41" s="42">
        <v>1334</v>
      </c>
      <c r="X41" s="42">
        <v>1111</v>
      </c>
      <c r="Y41" s="43" t="e">
        <f aca="true" t="shared" si="42" ref="Y41:AA44">(V41/V$10)</f>
        <v>#VALUE!</v>
      </c>
      <c r="Z41" s="43">
        <f t="shared" si="42"/>
        <v>0.010663298748221452</v>
      </c>
      <c r="AA41" s="43">
        <f t="shared" si="42"/>
        <v>0.017159361196058445</v>
      </c>
      <c r="AB41" s="42">
        <f>(V41-W41)</f>
        <v>-1334</v>
      </c>
      <c r="AC41" s="42">
        <f>(V41-X41)</f>
        <v>-1111</v>
      </c>
      <c r="AD41" s="42">
        <f>(W41-X41)</f>
        <v>223</v>
      </c>
      <c r="AE41" s="43">
        <f aca="true" t="shared" si="43" ref="AE41:AF44">(AB41/W41)</f>
        <v>-1</v>
      </c>
      <c r="AF41" s="43">
        <f t="shared" si="43"/>
        <v>-1</v>
      </c>
      <c r="AG41" s="45">
        <f>(AD41/X41)</f>
        <v>0.2007200720072007</v>
      </c>
      <c r="AK41" s="2">
        <v>28</v>
      </c>
      <c r="AL41" s="59" t="s">
        <v>46</v>
      </c>
      <c r="AM41" s="19"/>
      <c r="AN41" s="48"/>
      <c r="AO41" s="42"/>
      <c r="AP41" s="42">
        <v>1334</v>
      </c>
      <c r="AQ41" s="42">
        <f>SUM(AN41:AP41)</f>
        <v>1334</v>
      </c>
      <c r="AR41" s="50">
        <f>(AN41/BB$10)</f>
        <v>0</v>
      </c>
      <c r="AS41" s="43" t="e">
        <f>(#REF!/AN$10)</f>
        <v>#VALUE!</v>
      </c>
      <c r="AT41" s="43" t="e">
        <f aca="true" t="shared" si="44" ref="AT41:AV44">(AO41/AO$10)</f>
        <v>#VALUE!</v>
      </c>
      <c r="AU41" s="43">
        <f t="shared" si="44"/>
        <v>0.010663298748221452</v>
      </c>
      <c r="AV41" s="45">
        <f t="shared" si="44"/>
        <v>0.010663298748221452</v>
      </c>
      <c r="AW41" s="53" t="e">
        <f>(AN41/$AN41)</f>
        <v>#VALUE!</v>
      </c>
      <c r="AX41" s="42" t="e">
        <f>(#REF!/$AN41)</f>
        <v>#VALUE!</v>
      </c>
      <c r="AY41" s="42" t="e">
        <f aca="true" t="shared" si="45" ref="AY41:BA44">(AO41/$AN41)</f>
        <v>#VALUE!</v>
      </c>
      <c r="AZ41" s="42" t="e">
        <f t="shared" si="45"/>
        <v>#VALUE!</v>
      </c>
      <c r="BA41" s="60" t="e">
        <f t="shared" si="45"/>
        <v>#VALUE!</v>
      </c>
      <c r="BB41" s="10"/>
    </row>
    <row r="42" spans="1:54" ht="12.75">
      <c r="A42">
        <v>1</v>
      </c>
      <c r="B42">
        <v>29</v>
      </c>
      <c r="C42" s="47" t="s">
        <v>47</v>
      </c>
      <c r="D42" s="22"/>
      <c r="E42" s="53"/>
      <c r="F42" s="42">
        <v>74946</v>
      </c>
      <c r="G42" s="42">
        <v>80548</v>
      </c>
      <c r="H42" s="43" t="e">
        <f t="shared" si="40"/>
        <v>#VALUE!</v>
      </c>
      <c r="I42" s="43">
        <f t="shared" si="40"/>
        <v>0.01567660993989859</v>
      </c>
      <c r="J42" s="43">
        <f t="shared" si="40"/>
        <v>0.01910108602626601</v>
      </c>
      <c r="K42" s="42">
        <f>(E42-F42)</f>
        <v>-74946</v>
      </c>
      <c r="L42" s="42">
        <f>(E42-G42)</f>
        <v>-80548</v>
      </c>
      <c r="M42" s="42">
        <f>(F42-G42)</f>
        <v>-5602</v>
      </c>
      <c r="N42" s="43">
        <f t="shared" si="41"/>
        <v>-1</v>
      </c>
      <c r="O42" s="43">
        <f t="shared" si="41"/>
        <v>-1</v>
      </c>
      <c r="P42" s="45">
        <f>(M42/G42)</f>
        <v>-0.06954859214381487</v>
      </c>
      <c r="S42" s="2">
        <v>29</v>
      </c>
      <c r="T42" s="59" t="s">
        <v>47</v>
      </c>
      <c r="U42" s="10"/>
      <c r="V42" s="53"/>
      <c r="W42" s="42">
        <v>319</v>
      </c>
      <c r="X42" s="42">
        <v>345</v>
      </c>
      <c r="Y42" s="43" t="e">
        <f t="shared" si="42"/>
        <v>#VALUE!</v>
      </c>
      <c r="Z42" s="43">
        <f t="shared" si="42"/>
        <v>0.0025499192658790426</v>
      </c>
      <c r="AA42" s="43">
        <f t="shared" si="42"/>
        <v>0.005328514502826429</v>
      </c>
      <c r="AB42" s="42">
        <f>(V42-W42)</f>
        <v>-319</v>
      </c>
      <c r="AC42" s="42">
        <f>(V42-X42)</f>
        <v>-345</v>
      </c>
      <c r="AD42" s="42">
        <f>(W42-X42)</f>
        <v>-26</v>
      </c>
      <c r="AE42" s="43">
        <f t="shared" si="43"/>
        <v>-1</v>
      </c>
      <c r="AF42" s="43">
        <f t="shared" si="43"/>
        <v>-1</v>
      </c>
      <c r="AG42" s="45">
        <f>(AD42/X42)</f>
        <v>-0.07536231884057971</v>
      </c>
      <c r="AK42" s="2">
        <v>29</v>
      </c>
      <c r="AL42" s="59" t="s">
        <v>47</v>
      </c>
      <c r="AM42" s="19">
        <f>(E42)</f>
        <v>0</v>
      </c>
      <c r="AN42" s="48"/>
      <c r="AO42" s="42"/>
      <c r="AP42" s="42">
        <v>319</v>
      </c>
      <c r="AQ42" s="42">
        <f>SUM(AN42:AP42)</f>
        <v>319</v>
      </c>
      <c r="AR42" s="50">
        <f>(AN42/BB$10)</f>
        <v>0</v>
      </c>
      <c r="AS42" s="43" t="e">
        <f>(#REF!/AN$10)</f>
        <v>#VALUE!</v>
      </c>
      <c r="AT42" s="43" t="e">
        <f t="shared" si="44"/>
        <v>#VALUE!</v>
      </c>
      <c r="AU42" s="43">
        <f t="shared" si="44"/>
        <v>0.0025499192658790426</v>
      </c>
      <c r="AV42" s="45">
        <f t="shared" si="44"/>
        <v>0.0025499192658790426</v>
      </c>
      <c r="AW42" s="53" t="e">
        <f>(AN42/$AN42)</f>
        <v>#VALUE!</v>
      </c>
      <c r="AX42" s="42" t="e">
        <f>(#REF!/$AN42)</f>
        <v>#VALUE!</v>
      </c>
      <c r="AY42" s="42" t="e">
        <f t="shared" si="45"/>
        <v>#VALUE!</v>
      </c>
      <c r="AZ42" s="42" t="e">
        <f t="shared" si="45"/>
        <v>#VALUE!</v>
      </c>
      <c r="BA42" s="60" t="e">
        <f t="shared" si="45"/>
        <v>#VALUE!</v>
      </c>
      <c r="BB42" s="10">
        <v>72955</v>
      </c>
    </row>
    <row r="43" spans="1:54" ht="12.75">
      <c r="A43">
        <v>2</v>
      </c>
      <c r="B43">
        <v>30</v>
      </c>
      <c r="C43" s="47" t="s">
        <v>48</v>
      </c>
      <c r="D43" s="22"/>
      <c r="E43" s="53"/>
      <c r="F43" s="42">
        <v>28138</v>
      </c>
      <c r="G43" s="42">
        <v>26490</v>
      </c>
      <c r="H43" s="43" t="e">
        <f t="shared" si="40"/>
        <v>#VALUE!</v>
      </c>
      <c r="I43" s="43">
        <f t="shared" si="40"/>
        <v>0.005885683698781343</v>
      </c>
      <c r="J43" s="43">
        <f t="shared" si="40"/>
        <v>0.0062818166662832915</v>
      </c>
      <c r="K43" s="42">
        <f>(E43-F43)</f>
        <v>-28138</v>
      </c>
      <c r="L43" s="42">
        <f>(E43-G43)</f>
        <v>-26490</v>
      </c>
      <c r="M43" s="42">
        <f>(F43-G43)</f>
        <v>1648</v>
      </c>
      <c r="N43" s="43">
        <f t="shared" si="41"/>
        <v>-1</v>
      </c>
      <c r="O43" s="43">
        <f t="shared" si="41"/>
        <v>-1</v>
      </c>
      <c r="P43" s="45">
        <f>(M43/G43)</f>
        <v>0.06221215553038883</v>
      </c>
      <c r="S43" s="2">
        <v>30</v>
      </c>
      <c r="T43" s="59" t="s">
        <v>48</v>
      </c>
      <c r="U43" s="10"/>
      <c r="V43" s="53"/>
      <c r="W43" s="42">
        <v>110</v>
      </c>
      <c r="X43" s="42">
        <v>101</v>
      </c>
      <c r="Y43" s="43" t="e">
        <f t="shared" si="42"/>
        <v>#VALUE!</v>
      </c>
      <c r="Z43" s="43">
        <f t="shared" si="42"/>
        <v>0.000879282505475532</v>
      </c>
      <c r="AA43" s="43">
        <f t="shared" si="42"/>
        <v>0.001559941926914404</v>
      </c>
      <c r="AB43" s="42">
        <f>(V43-W43)</f>
        <v>-110</v>
      </c>
      <c r="AC43" s="42">
        <f>(V43-X43)</f>
        <v>-101</v>
      </c>
      <c r="AD43" s="42">
        <f>(W43-X43)</f>
        <v>9</v>
      </c>
      <c r="AE43" s="43">
        <f t="shared" si="43"/>
        <v>-1</v>
      </c>
      <c r="AF43" s="43">
        <f t="shared" si="43"/>
        <v>-1</v>
      </c>
      <c r="AG43" s="45">
        <f>(AD43/X43)</f>
        <v>0.0891089108910891</v>
      </c>
      <c r="AK43" s="2">
        <v>30</v>
      </c>
      <c r="AL43" s="59" t="s">
        <v>48</v>
      </c>
      <c r="AM43" s="19">
        <f>(E43)</f>
        <v>0</v>
      </c>
      <c r="AN43" s="48"/>
      <c r="AO43" s="42"/>
      <c r="AP43" s="42">
        <v>110</v>
      </c>
      <c r="AQ43" s="42">
        <f>SUM(AN43:AP43)</f>
        <v>110</v>
      </c>
      <c r="AR43" s="50">
        <f>(AN43/BB$10)</f>
        <v>0</v>
      </c>
      <c r="AS43" s="43" t="e">
        <f>(#REF!/AN$10)</f>
        <v>#VALUE!</v>
      </c>
      <c r="AT43" s="43" t="e">
        <f t="shared" si="44"/>
        <v>#VALUE!</v>
      </c>
      <c r="AU43" s="43">
        <f t="shared" si="44"/>
        <v>0.000879282505475532</v>
      </c>
      <c r="AV43" s="45">
        <f t="shared" si="44"/>
        <v>0.000879282505475532</v>
      </c>
      <c r="AW43" s="53" t="e">
        <f>(AN43/$AN43)</f>
        <v>#VALUE!</v>
      </c>
      <c r="AX43" s="42" t="e">
        <f>(#REF!/$AN43)</f>
        <v>#VALUE!</v>
      </c>
      <c r="AY43" s="42" t="e">
        <f t="shared" si="45"/>
        <v>#VALUE!</v>
      </c>
      <c r="AZ43" s="42" t="e">
        <f t="shared" si="45"/>
        <v>#VALUE!</v>
      </c>
      <c r="BA43" s="60" t="e">
        <f t="shared" si="45"/>
        <v>#VALUE!</v>
      </c>
      <c r="BB43" s="10">
        <v>27963</v>
      </c>
    </row>
    <row r="44" spans="1:54" ht="12.75">
      <c r="A44">
        <v>1</v>
      </c>
      <c r="B44">
        <v>31</v>
      </c>
      <c r="C44" s="47" t="s">
        <v>49</v>
      </c>
      <c r="D44" s="22"/>
      <c r="E44" s="53"/>
      <c r="F44" s="42">
        <v>121393</v>
      </c>
      <c r="G44" s="42">
        <v>113086</v>
      </c>
      <c r="H44" s="43" t="e">
        <f t="shared" si="40"/>
        <v>#VALUE!</v>
      </c>
      <c r="I44" s="43">
        <f t="shared" si="40"/>
        <v>0.025392025063834086</v>
      </c>
      <c r="J44" s="43">
        <f t="shared" si="40"/>
        <v>0.026817120404806053</v>
      </c>
      <c r="K44" s="42">
        <f>(E44-F44)</f>
        <v>-121393</v>
      </c>
      <c r="L44" s="42">
        <f>(E44-G44)</f>
        <v>-113086</v>
      </c>
      <c r="M44" s="42">
        <f>(F44-G44)</f>
        <v>8307</v>
      </c>
      <c r="N44" s="43">
        <f t="shared" si="41"/>
        <v>-1</v>
      </c>
      <c r="O44" s="43">
        <f t="shared" si="41"/>
        <v>-1</v>
      </c>
      <c r="P44" s="45">
        <f>(M44/G44)</f>
        <v>0.07345736872822453</v>
      </c>
      <c r="S44" s="2">
        <v>31</v>
      </c>
      <c r="T44" s="59" t="s">
        <v>49</v>
      </c>
      <c r="U44" s="10"/>
      <c r="V44" s="53"/>
      <c r="W44" s="42">
        <v>905</v>
      </c>
      <c r="X44" s="42">
        <v>665</v>
      </c>
      <c r="Y44" s="43" t="e">
        <f t="shared" si="42"/>
        <v>#VALUE!</v>
      </c>
      <c r="Z44" s="43">
        <f t="shared" si="42"/>
        <v>0.007234096976866876</v>
      </c>
      <c r="AA44" s="43">
        <f t="shared" si="42"/>
        <v>0.010270904766317611</v>
      </c>
      <c r="AB44" s="42">
        <f>(V44-W44)</f>
        <v>-905</v>
      </c>
      <c r="AC44" s="42">
        <f>(V44-X44)</f>
        <v>-665</v>
      </c>
      <c r="AD44" s="42">
        <f>(W44-X44)</f>
        <v>240</v>
      </c>
      <c r="AE44" s="43">
        <f t="shared" si="43"/>
        <v>-1</v>
      </c>
      <c r="AF44" s="43">
        <f t="shared" si="43"/>
        <v>-1</v>
      </c>
      <c r="AG44" s="45">
        <f>(AD44/X44)</f>
        <v>0.3609022556390977</v>
      </c>
      <c r="AK44" s="2">
        <v>31</v>
      </c>
      <c r="AL44" s="59" t="s">
        <v>49</v>
      </c>
      <c r="AM44" s="19">
        <f>(E44)</f>
        <v>0</v>
      </c>
      <c r="AN44" s="48"/>
      <c r="AO44" s="42"/>
      <c r="AP44" s="42">
        <v>905</v>
      </c>
      <c r="AQ44" s="42">
        <f>SUM(AN44:AP44)</f>
        <v>905</v>
      </c>
      <c r="AR44" s="50">
        <f>(AN44/BB$10)</f>
        <v>0</v>
      </c>
      <c r="AS44" s="43" t="e">
        <f>(#REF!/AN$10)</f>
        <v>#VALUE!</v>
      </c>
      <c r="AT44" s="43" t="e">
        <f t="shared" si="44"/>
        <v>#VALUE!</v>
      </c>
      <c r="AU44" s="43">
        <f t="shared" si="44"/>
        <v>0.007234096976866876</v>
      </c>
      <c r="AV44" s="45">
        <f t="shared" si="44"/>
        <v>0.007234096976866876</v>
      </c>
      <c r="AW44" s="53" t="e">
        <f>(AN44/$AN44)</f>
        <v>#VALUE!</v>
      </c>
      <c r="AX44" s="42" t="e">
        <f>(#REF!/$AN44)</f>
        <v>#VALUE!</v>
      </c>
      <c r="AY44" s="42" t="e">
        <f t="shared" si="45"/>
        <v>#VALUE!</v>
      </c>
      <c r="AZ44" s="42" t="e">
        <f t="shared" si="45"/>
        <v>#VALUE!</v>
      </c>
      <c r="BA44" s="60" t="e">
        <f t="shared" si="45"/>
        <v>#VALUE!</v>
      </c>
      <c r="BB44" s="10">
        <v>112828</v>
      </c>
    </row>
    <row r="45" spans="2:54" ht="12.75">
      <c r="B45">
        <v>32</v>
      </c>
      <c r="C45" s="48"/>
      <c r="D45" s="22"/>
      <c r="E45" s="53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S45" s="2">
        <v>32</v>
      </c>
      <c r="T45" s="59"/>
      <c r="U45" s="10"/>
      <c r="V45" s="53"/>
      <c r="W45" s="42"/>
      <c r="X45" s="42"/>
      <c r="Y45" s="32"/>
      <c r="Z45" s="32"/>
      <c r="AA45" s="32"/>
      <c r="AB45" s="32"/>
      <c r="AC45" s="32"/>
      <c r="AD45" s="32"/>
      <c r="AE45" s="32"/>
      <c r="AF45" s="32"/>
      <c r="AG45" s="34"/>
      <c r="AK45" s="2">
        <v>32</v>
      </c>
      <c r="AL45" s="59"/>
      <c r="AM45" s="23"/>
      <c r="AN45" s="59"/>
      <c r="AO45" s="42"/>
      <c r="AP45" s="42"/>
      <c r="AQ45" s="42"/>
      <c r="AR45" s="53"/>
      <c r="AS45" s="32"/>
      <c r="AT45" s="32"/>
      <c r="AU45" s="32"/>
      <c r="AV45" s="34"/>
      <c r="AW45" s="46"/>
      <c r="AX45" s="32"/>
      <c r="AY45" s="32"/>
      <c r="AZ45" s="32"/>
      <c r="BA45" s="34"/>
      <c r="BB45" s="10"/>
    </row>
    <row r="46" spans="2:54" ht="12.75">
      <c r="B46">
        <v>33</v>
      </c>
      <c r="C46" s="47" t="s">
        <v>50</v>
      </c>
      <c r="D46" s="22"/>
      <c r="E46" s="53"/>
      <c r="F46" s="42">
        <v>180726</v>
      </c>
      <c r="G46" s="42">
        <v>151380</v>
      </c>
      <c r="H46" s="43" t="e">
        <f aca="true" t="shared" si="46" ref="H46:J51">(E46/E$10)</f>
        <v>#VALUE!</v>
      </c>
      <c r="I46" s="43">
        <f t="shared" si="46"/>
        <v>0.03780283147863945</v>
      </c>
      <c r="J46" s="43">
        <f t="shared" si="46"/>
        <v>0.03589812785737881</v>
      </c>
      <c r="K46" s="42">
        <f aca="true" t="shared" si="47" ref="K46:K51">(E46-F46)</f>
        <v>-180726</v>
      </c>
      <c r="L46" s="42">
        <f aca="true" t="shared" si="48" ref="L46:L51">(E46-G46)</f>
        <v>-151380</v>
      </c>
      <c r="M46" s="42">
        <f aca="true" t="shared" si="49" ref="M46:M51">(F46-G46)</f>
        <v>29346</v>
      </c>
      <c r="N46" s="43">
        <f aca="true" t="shared" si="50" ref="N46:O51">(K46/F46)</f>
        <v>-1</v>
      </c>
      <c r="O46" s="43">
        <f t="shared" si="50"/>
        <v>-1</v>
      </c>
      <c r="P46" s="45">
        <f aca="true" t="shared" si="51" ref="P46:P51">(M46/G46)</f>
        <v>0.19385652001585416</v>
      </c>
      <c r="S46" s="2">
        <v>33</v>
      </c>
      <c r="T46" s="59" t="s">
        <v>50</v>
      </c>
      <c r="U46" s="10"/>
      <c r="V46" s="53"/>
      <c r="W46" s="42">
        <v>1689</v>
      </c>
      <c r="X46" s="42">
        <v>1118</v>
      </c>
      <c r="Y46" s="43" t="e">
        <f aca="true" t="shared" si="52" ref="Y46:AA51">(V46/V$10)</f>
        <v>#VALUE!</v>
      </c>
      <c r="Z46" s="43">
        <f t="shared" si="52"/>
        <v>0.013500983197710668</v>
      </c>
      <c r="AA46" s="43">
        <f t="shared" si="52"/>
        <v>0.017267475983072312</v>
      </c>
      <c r="AB46" s="42">
        <f aca="true" t="shared" si="53" ref="AB46:AB51">(V46-W46)</f>
        <v>-1689</v>
      </c>
      <c r="AC46" s="42">
        <f aca="true" t="shared" si="54" ref="AC46:AC51">(V46-X46)</f>
        <v>-1118</v>
      </c>
      <c r="AD46" s="42">
        <f aca="true" t="shared" si="55" ref="AD46:AD51">(W46-X46)</f>
        <v>571</v>
      </c>
      <c r="AE46" s="43">
        <f aca="true" t="shared" si="56" ref="AE46:AF51">(AB46/W46)</f>
        <v>-1</v>
      </c>
      <c r="AF46" s="43">
        <f t="shared" si="56"/>
        <v>-1</v>
      </c>
      <c r="AG46" s="45">
        <f aca="true" t="shared" si="57" ref="AG46:AG51">(AD46/X46)</f>
        <v>0.5107334525939177</v>
      </c>
      <c r="AK46" s="2">
        <v>33</v>
      </c>
      <c r="AL46" s="59" t="s">
        <v>50</v>
      </c>
      <c r="AM46" s="23"/>
      <c r="AN46" s="59"/>
      <c r="AO46" s="42"/>
      <c r="AP46" s="42">
        <v>1689</v>
      </c>
      <c r="AQ46" s="42">
        <f aca="true" t="shared" si="58" ref="AQ46:AQ51">SUM(AN46:AP46)</f>
        <v>1689</v>
      </c>
      <c r="AR46" s="50">
        <f aca="true" t="shared" si="59" ref="AR46:AR51">(AN46/BB$10)</f>
        <v>0</v>
      </c>
      <c r="AS46" s="43" t="e">
        <f>(#REF!/AN$10)</f>
        <v>#VALUE!</v>
      </c>
      <c r="AT46" s="43" t="e">
        <f aca="true" t="shared" si="60" ref="AT46:AV51">(AO46/AO$10)</f>
        <v>#VALUE!</v>
      </c>
      <c r="AU46" s="43">
        <f t="shared" si="60"/>
        <v>0.013500983197710668</v>
      </c>
      <c r="AV46" s="45">
        <f t="shared" si="60"/>
        <v>0.013500983197710668</v>
      </c>
      <c r="AW46" s="53" t="e">
        <f aca="true" t="shared" si="61" ref="AW46:AW51">(AN46/$AN46)</f>
        <v>#VALUE!</v>
      </c>
      <c r="AX46" s="42" t="e">
        <f>(#REF!/$AN46)</f>
        <v>#VALUE!</v>
      </c>
      <c r="AY46" s="42" t="e">
        <f aca="true" t="shared" si="62" ref="AY46:BA51">(AO46/$AN46)</f>
        <v>#VALUE!</v>
      </c>
      <c r="AZ46" s="42" t="e">
        <f t="shared" si="62"/>
        <v>#VALUE!</v>
      </c>
      <c r="BA46" s="60" t="e">
        <f t="shared" si="62"/>
        <v>#VALUE!</v>
      </c>
      <c r="BB46" s="10"/>
    </row>
    <row r="47" spans="1:54" ht="12.75">
      <c r="A47">
        <v>2</v>
      </c>
      <c r="B47">
        <v>34</v>
      </c>
      <c r="C47" s="47" t="s">
        <v>51</v>
      </c>
      <c r="D47" s="22"/>
      <c r="E47" s="53"/>
      <c r="F47" s="42">
        <v>27035</v>
      </c>
      <c r="G47" s="42">
        <v>23143</v>
      </c>
      <c r="H47" s="43" t="e">
        <f t="shared" si="46"/>
        <v>#VALUE!</v>
      </c>
      <c r="I47" s="43">
        <f t="shared" si="46"/>
        <v>0.005654966905840984</v>
      </c>
      <c r="J47" s="43">
        <f t="shared" si="46"/>
        <v>0.005488111857598876</v>
      </c>
      <c r="K47" s="42">
        <f t="shared" si="47"/>
        <v>-27035</v>
      </c>
      <c r="L47" s="42">
        <f t="shared" si="48"/>
        <v>-23143</v>
      </c>
      <c r="M47" s="42">
        <f t="shared" si="49"/>
        <v>3892</v>
      </c>
      <c r="N47" s="43">
        <f t="shared" si="50"/>
        <v>-1</v>
      </c>
      <c r="O47" s="43">
        <f t="shared" si="50"/>
        <v>-1</v>
      </c>
      <c r="P47" s="45">
        <f t="shared" si="51"/>
        <v>0.16817180140863328</v>
      </c>
      <c r="R47">
        <v>4</v>
      </c>
      <c r="S47" s="2">
        <v>34</v>
      </c>
      <c r="T47" s="59" t="s">
        <v>51</v>
      </c>
      <c r="U47" s="10"/>
      <c r="V47" s="53"/>
      <c r="W47" s="42">
        <v>231</v>
      </c>
      <c r="X47" s="42">
        <v>172</v>
      </c>
      <c r="Y47" s="43" t="e">
        <f t="shared" si="52"/>
        <v>#VALUE!</v>
      </c>
      <c r="Z47" s="43">
        <f t="shared" si="52"/>
        <v>0.001846493261498617</v>
      </c>
      <c r="AA47" s="43">
        <f t="shared" si="52"/>
        <v>0.0026565347666265096</v>
      </c>
      <c r="AB47" s="42">
        <f t="shared" si="53"/>
        <v>-231</v>
      </c>
      <c r="AC47" s="42">
        <f t="shared" si="54"/>
        <v>-172</v>
      </c>
      <c r="AD47" s="42">
        <f t="shared" si="55"/>
        <v>59</v>
      </c>
      <c r="AE47" s="43">
        <f t="shared" si="56"/>
        <v>-1</v>
      </c>
      <c r="AF47" s="43">
        <f t="shared" si="56"/>
        <v>-1</v>
      </c>
      <c r="AG47" s="45">
        <f t="shared" si="57"/>
        <v>0.3430232558139535</v>
      </c>
      <c r="AK47" s="2">
        <v>34</v>
      </c>
      <c r="AL47" s="59" t="s">
        <v>51</v>
      </c>
      <c r="AM47" s="19">
        <f>(E47)</f>
        <v>0</v>
      </c>
      <c r="AN47" s="48"/>
      <c r="AO47" s="42"/>
      <c r="AP47" s="42">
        <v>231</v>
      </c>
      <c r="AQ47" s="42">
        <f t="shared" si="58"/>
        <v>231</v>
      </c>
      <c r="AR47" s="50">
        <f t="shared" si="59"/>
        <v>0</v>
      </c>
      <c r="AS47" s="43" t="e">
        <f>(#REF!/AN$10)</f>
        <v>#VALUE!</v>
      </c>
      <c r="AT47" s="43" t="e">
        <f t="shared" si="60"/>
        <v>#VALUE!</v>
      </c>
      <c r="AU47" s="43">
        <f t="shared" si="60"/>
        <v>0.001846493261498617</v>
      </c>
      <c r="AV47" s="45">
        <f t="shared" si="60"/>
        <v>0.001846493261498617</v>
      </c>
      <c r="AW47" s="53" t="e">
        <f t="shared" si="61"/>
        <v>#VALUE!</v>
      </c>
      <c r="AX47" s="42" t="e">
        <f>(#REF!/$AN47)</f>
        <v>#VALUE!</v>
      </c>
      <c r="AY47" s="42" t="e">
        <f t="shared" si="62"/>
        <v>#VALUE!</v>
      </c>
      <c r="AZ47" s="42" t="e">
        <f t="shared" si="62"/>
        <v>#VALUE!</v>
      </c>
      <c r="BA47" s="60" t="e">
        <f t="shared" si="62"/>
        <v>#VALUE!</v>
      </c>
      <c r="BB47" s="10">
        <v>22355</v>
      </c>
    </row>
    <row r="48" spans="1:54" ht="12.75">
      <c r="A48">
        <v>1</v>
      </c>
      <c r="B48">
        <v>35</v>
      </c>
      <c r="C48" s="47" t="s">
        <v>52</v>
      </c>
      <c r="D48" s="22"/>
      <c r="E48" s="53"/>
      <c r="F48" s="42">
        <v>71347</v>
      </c>
      <c r="G48" s="42">
        <v>60430</v>
      </c>
      <c r="H48" s="43" t="e">
        <f t="shared" si="46"/>
        <v>#VALUE!</v>
      </c>
      <c r="I48" s="43">
        <f t="shared" si="46"/>
        <v>0.014923799660848405</v>
      </c>
      <c r="J48" s="43">
        <f t="shared" si="46"/>
        <v>0.014330320163967509</v>
      </c>
      <c r="K48" s="42">
        <f t="shared" si="47"/>
        <v>-71347</v>
      </c>
      <c r="L48" s="42">
        <f t="shared" si="48"/>
        <v>-60430</v>
      </c>
      <c r="M48" s="42">
        <f t="shared" si="49"/>
        <v>10917</v>
      </c>
      <c r="N48" s="43">
        <f t="shared" si="50"/>
        <v>-1</v>
      </c>
      <c r="O48" s="43">
        <f t="shared" si="50"/>
        <v>-1</v>
      </c>
      <c r="P48" s="45">
        <f t="shared" si="51"/>
        <v>0.18065530365712396</v>
      </c>
      <c r="R48">
        <v>2</v>
      </c>
      <c r="S48" s="2">
        <v>35</v>
      </c>
      <c r="T48" s="59" t="s">
        <v>52</v>
      </c>
      <c r="U48" s="10"/>
      <c r="V48" s="53"/>
      <c r="W48" s="42">
        <v>635</v>
      </c>
      <c r="X48" s="42">
        <v>404</v>
      </c>
      <c r="Y48" s="43" t="e">
        <f t="shared" si="52"/>
        <v>#VALUE!</v>
      </c>
      <c r="Z48" s="43">
        <f t="shared" si="52"/>
        <v>0.005075858099790571</v>
      </c>
      <c r="AA48" s="43">
        <f t="shared" si="52"/>
        <v>0.006239767707657616</v>
      </c>
      <c r="AB48" s="42">
        <f t="shared" si="53"/>
        <v>-635</v>
      </c>
      <c r="AC48" s="42">
        <f t="shared" si="54"/>
        <v>-404</v>
      </c>
      <c r="AD48" s="42">
        <f t="shared" si="55"/>
        <v>231</v>
      </c>
      <c r="AE48" s="43">
        <f t="shared" si="56"/>
        <v>-1</v>
      </c>
      <c r="AF48" s="43">
        <f t="shared" si="56"/>
        <v>-1</v>
      </c>
      <c r="AG48" s="45">
        <f t="shared" si="57"/>
        <v>0.5717821782178217</v>
      </c>
      <c r="AK48" s="2">
        <v>35</v>
      </c>
      <c r="AL48" s="59" t="s">
        <v>52</v>
      </c>
      <c r="AM48" s="19">
        <f>(E48)</f>
        <v>0</v>
      </c>
      <c r="AN48" s="48"/>
      <c r="AO48" s="42"/>
      <c r="AP48" s="42">
        <v>635</v>
      </c>
      <c r="AQ48" s="42">
        <f t="shared" si="58"/>
        <v>635</v>
      </c>
      <c r="AR48" s="50">
        <f t="shared" si="59"/>
        <v>0</v>
      </c>
      <c r="AS48" s="43" t="e">
        <f>(#REF!/AN$10)</f>
        <v>#VALUE!</v>
      </c>
      <c r="AT48" s="43" t="e">
        <f t="shared" si="60"/>
        <v>#VALUE!</v>
      </c>
      <c r="AU48" s="43">
        <f t="shared" si="60"/>
        <v>0.005075858099790571</v>
      </c>
      <c r="AV48" s="45">
        <f t="shared" si="60"/>
        <v>0.005075858099790571</v>
      </c>
      <c r="AW48" s="53" t="e">
        <f t="shared" si="61"/>
        <v>#VALUE!</v>
      </c>
      <c r="AX48" s="42" t="e">
        <f>(#REF!/$AN48)</f>
        <v>#VALUE!</v>
      </c>
      <c r="AY48" s="42" t="e">
        <f t="shared" si="62"/>
        <v>#VALUE!</v>
      </c>
      <c r="AZ48" s="42" t="e">
        <f t="shared" si="62"/>
        <v>#VALUE!</v>
      </c>
      <c r="BA48" s="60" t="e">
        <f t="shared" si="62"/>
        <v>#VALUE!</v>
      </c>
      <c r="BB48" s="10">
        <v>67450</v>
      </c>
    </row>
    <row r="49" spans="1:54" ht="12.75">
      <c r="A49">
        <v>2</v>
      </c>
      <c r="B49">
        <v>36</v>
      </c>
      <c r="C49" s="47" t="s">
        <v>53</v>
      </c>
      <c r="D49" s="22"/>
      <c r="E49" s="53"/>
      <c r="F49" s="42">
        <v>17842</v>
      </c>
      <c r="G49" s="42">
        <v>16695</v>
      </c>
      <c r="H49" s="43" t="e">
        <f t="shared" si="46"/>
        <v>#VALUE!</v>
      </c>
      <c r="I49" s="43">
        <f t="shared" si="46"/>
        <v>0.003732048068578318</v>
      </c>
      <c r="J49" s="43">
        <f t="shared" si="46"/>
        <v>0.003959038476542075</v>
      </c>
      <c r="K49" s="42">
        <f t="shared" si="47"/>
        <v>-17842</v>
      </c>
      <c r="L49" s="42">
        <f t="shared" si="48"/>
        <v>-16695</v>
      </c>
      <c r="M49" s="42">
        <f t="shared" si="49"/>
        <v>1147</v>
      </c>
      <c r="N49" s="43">
        <f t="shared" si="50"/>
        <v>-1</v>
      </c>
      <c r="O49" s="43">
        <f t="shared" si="50"/>
        <v>-1</v>
      </c>
      <c r="P49" s="45">
        <f t="shared" si="51"/>
        <v>0.06870320455226116</v>
      </c>
      <c r="R49">
        <v>4</v>
      </c>
      <c r="S49" s="2">
        <v>36</v>
      </c>
      <c r="T49" s="59" t="s">
        <v>53</v>
      </c>
      <c r="U49" s="10"/>
      <c r="V49" s="53"/>
      <c r="W49" s="42">
        <v>467</v>
      </c>
      <c r="X49" s="42">
        <v>182</v>
      </c>
      <c r="Y49" s="43" t="e">
        <f t="shared" si="52"/>
        <v>#VALUE!</v>
      </c>
      <c r="Z49" s="43">
        <f t="shared" si="52"/>
        <v>0.0037329539096097584</v>
      </c>
      <c r="AA49" s="43">
        <f t="shared" si="52"/>
        <v>0.0028109844623606093</v>
      </c>
      <c r="AB49" s="42">
        <f t="shared" si="53"/>
        <v>-467</v>
      </c>
      <c r="AC49" s="42">
        <f t="shared" si="54"/>
        <v>-182</v>
      </c>
      <c r="AD49" s="42">
        <f t="shared" si="55"/>
        <v>285</v>
      </c>
      <c r="AE49" s="43">
        <f t="shared" si="56"/>
        <v>-1</v>
      </c>
      <c r="AF49" s="43">
        <f t="shared" si="56"/>
        <v>-1</v>
      </c>
      <c r="AG49" s="45">
        <f t="shared" si="57"/>
        <v>1.565934065934066</v>
      </c>
      <c r="AK49" s="2">
        <v>36</v>
      </c>
      <c r="AL49" s="59" t="s">
        <v>53</v>
      </c>
      <c r="AM49" s="19">
        <f>(E49)</f>
        <v>0</v>
      </c>
      <c r="AN49" s="48"/>
      <c r="AO49" s="42"/>
      <c r="AP49" s="42">
        <v>467</v>
      </c>
      <c r="AQ49" s="42">
        <f t="shared" si="58"/>
        <v>467</v>
      </c>
      <c r="AR49" s="50">
        <f t="shared" si="59"/>
        <v>0</v>
      </c>
      <c r="AS49" s="43" t="e">
        <f>(#REF!/AN$10)</f>
        <v>#VALUE!</v>
      </c>
      <c r="AT49" s="43" t="e">
        <f t="shared" si="60"/>
        <v>#VALUE!</v>
      </c>
      <c r="AU49" s="43">
        <f t="shared" si="60"/>
        <v>0.0037329539096097584</v>
      </c>
      <c r="AV49" s="45">
        <f t="shared" si="60"/>
        <v>0.0037329539096097584</v>
      </c>
      <c r="AW49" s="53" t="e">
        <f t="shared" si="61"/>
        <v>#VALUE!</v>
      </c>
      <c r="AX49" s="42" t="e">
        <f>(#REF!/$AN49)</f>
        <v>#VALUE!</v>
      </c>
      <c r="AY49" s="42" t="e">
        <f t="shared" si="62"/>
        <v>#VALUE!</v>
      </c>
      <c r="AZ49" s="42" t="e">
        <f t="shared" si="62"/>
        <v>#VALUE!</v>
      </c>
      <c r="BA49" s="60" t="e">
        <f t="shared" si="62"/>
        <v>#VALUE!</v>
      </c>
      <c r="BB49" s="10">
        <v>14085</v>
      </c>
    </row>
    <row r="50" spans="1:54" ht="12.75">
      <c r="A50">
        <v>1</v>
      </c>
      <c r="B50">
        <v>37</v>
      </c>
      <c r="C50" s="47" t="s">
        <v>54</v>
      </c>
      <c r="D50" s="22"/>
      <c r="E50" s="53"/>
      <c r="F50" s="42">
        <v>33953</v>
      </c>
      <c r="G50" s="42">
        <v>25508</v>
      </c>
      <c r="H50" s="43" t="e">
        <f t="shared" si="46"/>
        <v>#VALUE!</v>
      </c>
      <c r="I50" s="43">
        <f t="shared" si="46"/>
        <v>0.007102019284409799</v>
      </c>
      <c r="J50" s="43">
        <f t="shared" si="46"/>
        <v>0.00604894599937917</v>
      </c>
      <c r="K50" s="42">
        <f t="shared" si="47"/>
        <v>-33953</v>
      </c>
      <c r="L50" s="42">
        <f t="shared" si="48"/>
        <v>-25508</v>
      </c>
      <c r="M50" s="42">
        <f t="shared" si="49"/>
        <v>8445</v>
      </c>
      <c r="N50" s="43">
        <f t="shared" si="50"/>
        <v>-1</v>
      </c>
      <c r="O50" s="43">
        <f t="shared" si="50"/>
        <v>-1</v>
      </c>
      <c r="P50" s="45">
        <f t="shared" si="51"/>
        <v>0.3310726046730437</v>
      </c>
      <c r="R50">
        <v>2</v>
      </c>
      <c r="S50" s="2">
        <v>37</v>
      </c>
      <c r="T50" s="59" t="s">
        <v>54</v>
      </c>
      <c r="U50" s="10"/>
      <c r="V50" s="53"/>
      <c r="W50" s="42">
        <v>189</v>
      </c>
      <c r="X50" s="42">
        <v>227</v>
      </c>
      <c r="Y50" s="43" t="e">
        <f t="shared" si="52"/>
        <v>#VALUE!</v>
      </c>
      <c r="Z50" s="43">
        <f t="shared" si="52"/>
        <v>0.0015107672139534141</v>
      </c>
      <c r="AA50" s="43">
        <f t="shared" si="52"/>
        <v>0.0035060080931640565</v>
      </c>
      <c r="AB50" s="42">
        <f t="shared" si="53"/>
        <v>-189</v>
      </c>
      <c r="AC50" s="42">
        <f t="shared" si="54"/>
        <v>-227</v>
      </c>
      <c r="AD50" s="42">
        <f t="shared" si="55"/>
        <v>-38</v>
      </c>
      <c r="AE50" s="43">
        <f t="shared" si="56"/>
        <v>-1</v>
      </c>
      <c r="AF50" s="43">
        <f t="shared" si="56"/>
        <v>-1</v>
      </c>
      <c r="AG50" s="45">
        <f t="shared" si="57"/>
        <v>-0.16740088105726872</v>
      </c>
      <c r="AK50" s="2">
        <v>37</v>
      </c>
      <c r="AL50" s="59" t="s">
        <v>54</v>
      </c>
      <c r="AM50" s="19">
        <f>(E50)</f>
        <v>0</v>
      </c>
      <c r="AN50" s="48"/>
      <c r="AO50" s="42"/>
      <c r="AP50" s="42">
        <v>189</v>
      </c>
      <c r="AQ50" s="42">
        <f t="shared" si="58"/>
        <v>189</v>
      </c>
      <c r="AR50" s="50">
        <f t="shared" si="59"/>
        <v>0</v>
      </c>
      <c r="AS50" s="43" t="e">
        <f>(#REF!/AN$10)</f>
        <v>#VALUE!</v>
      </c>
      <c r="AT50" s="43" t="e">
        <f t="shared" si="60"/>
        <v>#VALUE!</v>
      </c>
      <c r="AU50" s="43">
        <f t="shared" si="60"/>
        <v>0.0015107672139534141</v>
      </c>
      <c r="AV50" s="45">
        <f t="shared" si="60"/>
        <v>0.0015107672139534141</v>
      </c>
      <c r="AW50" s="53" t="e">
        <f t="shared" si="61"/>
        <v>#VALUE!</v>
      </c>
      <c r="AX50" s="42" t="e">
        <f>(#REF!/$AN50)</f>
        <v>#VALUE!</v>
      </c>
      <c r="AY50" s="42" t="e">
        <f t="shared" si="62"/>
        <v>#VALUE!</v>
      </c>
      <c r="AZ50" s="42" t="e">
        <f t="shared" si="62"/>
        <v>#VALUE!</v>
      </c>
      <c r="BA50" s="60" t="e">
        <f t="shared" si="62"/>
        <v>#VALUE!</v>
      </c>
      <c r="BB50" s="10">
        <v>29911</v>
      </c>
    </row>
    <row r="51" spans="1:54" ht="12.75">
      <c r="A51">
        <v>2</v>
      </c>
      <c r="B51">
        <v>38</v>
      </c>
      <c r="C51" s="47" t="s">
        <v>55</v>
      </c>
      <c r="D51" s="22"/>
      <c r="E51" s="53"/>
      <c r="F51" s="42">
        <v>30549</v>
      </c>
      <c r="G51" s="42">
        <v>25604</v>
      </c>
      <c r="H51" s="43" t="e">
        <f t="shared" si="46"/>
        <v>#VALUE!</v>
      </c>
      <c r="I51" s="43">
        <f t="shared" si="46"/>
        <v>0.006389997558961946</v>
      </c>
      <c r="J51" s="43">
        <f t="shared" si="46"/>
        <v>0.0060717113598911816</v>
      </c>
      <c r="K51" s="42">
        <f t="shared" si="47"/>
        <v>-30549</v>
      </c>
      <c r="L51" s="42">
        <f t="shared" si="48"/>
        <v>-25604</v>
      </c>
      <c r="M51" s="42">
        <f t="shared" si="49"/>
        <v>4945</v>
      </c>
      <c r="N51" s="43">
        <f t="shared" si="50"/>
        <v>-1</v>
      </c>
      <c r="O51" s="43">
        <f t="shared" si="50"/>
        <v>-1</v>
      </c>
      <c r="P51" s="45">
        <f t="shared" si="51"/>
        <v>0.19313388533041712</v>
      </c>
      <c r="R51">
        <v>4</v>
      </c>
      <c r="S51" s="2">
        <v>38</v>
      </c>
      <c r="T51" s="59" t="s">
        <v>55</v>
      </c>
      <c r="U51" s="10"/>
      <c r="V51" s="53"/>
      <c r="W51" s="42">
        <v>167</v>
      </c>
      <c r="X51" s="42">
        <v>133</v>
      </c>
      <c r="Y51" s="43" t="e">
        <f t="shared" si="52"/>
        <v>#VALUE!</v>
      </c>
      <c r="Z51" s="43">
        <f t="shared" si="52"/>
        <v>0.0013349107128583077</v>
      </c>
      <c r="AA51" s="43">
        <f t="shared" si="52"/>
        <v>0.002054180953263522</v>
      </c>
      <c r="AB51" s="42">
        <f t="shared" si="53"/>
        <v>-167</v>
      </c>
      <c r="AC51" s="42">
        <f t="shared" si="54"/>
        <v>-133</v>
      </c>
      <c r="AD51" s="42">
        <f t="shared" si="55"/>
        <v>34</v>
      </c>
      <c r="AE51" s="43">
        <f t="shared" si="56"/>
        <v>-1</v>
      </c>
      <c r="AF51" s="43">
        <f t="shared" si="56"/>
        <v>-1</v>
      </c>
      <c r="AG51" s="45">
        <f t="shared" si="57"/>
        <v>0.2556390977443609</v>
      </c>
      <c r="AK51" s="2">
        <v>38</v>
      </c>
      <c r="AL51" s="59" t="s">
        <v>55</v>
      </c>
      <c r="AM51" s="19">
        <f>(E51)</f>
        <v>0</v>
      </c>
      <c r="AN51" s="48"/>
      <c r="AO51" s="42"/>
      <c r="AP51" s="42">
        <v>167</v>
      </c>
      <c r="AQ51" s="42">
        <f t="shared" si="58"/>
        <v>167</v>
      </c>
      <c r="AR51" s="50">
        <f t="shared" si="59"/>
        <v>0</v>
      </c>
      <c r="AS51" s="43" t="e">
        <f>(#REF!/AN$10)</f>
        <v>#VALUE!</v>
      </c>
      <c r="AT51" s="43" t="e">
        <f t="shared" si="60"/>
        <v>#VALUE!</v>
      </c>
      <c r="AU51" s="43">
        <f t="shared" si="60"/>
        <v>0.0013349107128583077</v>
      </c>
      <c r="AV51" s="45">
        <f t="shared" si="60"/>
        <v>0.0013349107128583077</v>
      </c>
      <c r="AW51" s="53" t="e">
        <f t="shared" si="61"/>
        <v>#VALUE!</v>
      </c>
      <c r="AX51" s="42" t="e">
        <f>(#REF!/$AN51)</f>
        <v>#VALUE!</v>
      </c>
      <c r="AY51" s="42" t="e">
        <f t="shared" si="62"/>
        <v>#VALUE!</v>
      </c>
      <c r="AZ51" s="42" t="e">
        <f t="shared" si="62"/>
        <v>#VALUE!</v>
      </c>
      <c r="BA51" s="60" t="e">
        <f t="shared" si="62"/>
        <v>#VALUE!</v>
      </c>
      <c r="BB51" s="10">
        <v>24833</v>
      </c>
    </row>
    <row r="52" spans="2:54" ht="12.75">
      <c r="B52">
        <v>39</v>
      </c>
      <c r="C52" s="46"/>
      <c r="D52" s="22"/>
      <c r="E52" s="53"/>
      <c r="F52" s="42"/>
      <c r="G52" s="42"/>
      <c r="H52" s="32"/>
      <c r="I52" s="32"/>
      <c r="J52" s="32"/>
      <c r="K52" s="32"/>
      <c r="L52" s="32"/>
      <c r="M52" s="32"/>
      <c r="N52" s="32"/>
      <c r="O52" s="32"/>
      <c r="P52" s="34"/>
      <c r="S52" s="2">
        <v>39</v>
      </c>
      <c r="T52" s="53"/>
      <c r="U52" s="10"/>
      <c r="V52" s="53"/>
      <c r="W52" s="42"/>
      <c r="X52" s="42"/>
      <c r="Y52" s="32"/>
      <c r="Z52" s="32"/>
      <c r="AA52" s="32"/>
      <c r="AB52" s="32"/>
      <c r="AC52" s="32"/>
      <c r="AD52" s="32"/>
      <c r="AE52" s="32"/>
      <c r="AF52" s="32"/>
      <c r="AG52" s="34"/>
      <c r="AK52" s="2">
        <v>39</v>
      </c>
      <c r="AL52" s="53"/>
      <c r="AM52" s="25"/>
      <c r="AN52" s="53"/>
      <c r="AO52" s="42"/>
      <c r="AP52" s="42"/>
      <c r="AQ52" s="42"/>
      <c r="AR52" s="53"/>
      <c r="AS52" s="32"/>
      <c r="AT52" s="32"/>
      <c r="AU52" s="32"/>
      <c r="AV52" s="34"/>
      <c r="AW52" s="46"/>
      <c r="AX52" s="32"/>
      <c r="AY52" s="32"/>
      <c r="AZ52" s="32"/>
      <c r="BA52" s="34"/>
      <c r="BB52" s="10"/>
    </row>
    <row r="53" spans="1:54" ht="12.75">
      <c r="A53">
        <v>2</v>
      </c>
      <c r="B53">
        <v>40</v>
      </c>
      <c r="C53" s="47" t="s">
        <v>56</v>
      </c>
      <c r="D53" s="22"/>
      <c r="E53" s="53"/>
      <c r="F53" s="42">
        <v>163043</v>
      </c>
      <c r="G53" s="42">
        <v>145240</v>
      </c>
      <c r="H53" s="43" t="e">
        <f aca="true" t="shared" si="63" ref="H53:J57">(E53/E$10)</f>
        <v>#VALUE!</v>
      </c>
      <c r="I53" s="43">
        <f t="shared" si="63"/>
        <v>0.034104041769152264</v>
      </c>
      <c r="J53" s="43">
        <f t="shared" si="63"/>
        <v>0.034442093341298045</v>
      </c>
      <c r="K53" s="42">
        <f>(E53-F53)</f>
        <v>-163043</v>
      </c>
      <c r="L53" s="42">
        <f>(E53-G53)</f>
        <v>-145240</v>
      </c>
      <c r="M53" s="42">
        <f>(F53-G53)</f>
        <v>17803</v>
      </c>
      <c r="N53" s="43">
        <f aca="true" t="shared" si="64" ref="N53:O57">(K53/F53)</f>
        <v>-1</v>
      </c>
      <c r="O53" s="43">
        <f t="shared" si="64"/>
        <v>-1</v>
      </c>
      <c r="P53" s="45">
        <f>(M53/G53)</f>
        <v>0.12257642522721013</v>
      </c>
      <c r="R53">
        <v>4</v>
      </c>
      <c r="S53" s="2">
        <v>40</v>
      </c>
      <c r="T53" s="59" t="s">
        <v>56</v>
      </c>
      <c r="U53" s="10"/>
      <c r="V53" s="53"/>
      <c r="W53" s="42">
        <v>1291</v>
      </c>
      <c r="X53" s="42">
        <v>1061</v>
      </c>
      <c r="Y53" s="43" t="e">
        <f aca="true" t="shared" si="65" ref="Y53:AA57">(V53/V$10)</f>
        <v>#VALUE!</v>
      </c>
      <c r="Z53" s="43">
        <f t="shared" si="65"/>
        <v>0.010319579223353744</v>
      </c>
      <c r="AA53" s="43">
        <f t="shared" si="65"/>
        <v>0.016387112717387946</v>
      </c>
      <c r="AB53" s="42">
        <f>(V53-W53)</f>
        <v>-1291</v>
      </c>
      <c r="AC53" s="42">
        <f>(V53-X53)</f>
        <v>-1061</v>
      </c>
      <c r="AD53" s="42">
        <f>(W53-X53)</f>
        <v>230</v>
      </c>
      <c r="AE53" s="43">
        <f aca="true" t="shared" si="66" ref="AE53:AF57">(AB53/W53)</f>
        <v>-1</v>
      </c>
      <c r="AF53" s="43">
        <f t="shared" si="66"/>
        <v>-1</v>
      </c>
      <c r="AG53" s="45">
        <f>(AD53/X53)</f>
        <v>0.21677662582469368</v>
      </c>
      <c r="AK53" s="2">
        <v>40</v>
      </c>
      <c r="AL53" s="59" t="s">
        <v>56</v>
      </c>
      <c r="AM53" s="23"/>
      <c r="AN53" s="59"/>
      <c r="AO53" s="42"/>
      <c r="AP53" s="42">
        <v>1291</v>
      </c>
      <c r="AQ53" s="42">
        <f>SUM(AN53:AP53)</f>
        <v>1291</v>
      </c>
      <c r="AR53" s="50">
        <f>(AN53/BB$10)</f>
        <v>0</v>
      </c>
      <c r="AS53" s="43" t="e">
        <f>(#REF!/AN$10)</f>
        <v>#VALUE!</v>
      </c>
      <c r="AT53" s="43" t="e">
        <f aca="true" t="shared" si="67" ref="AT53:AV57">(AO53/AO$10)</f>
        <v>#VALUE!</v>
      </c>
      <c r="AU53" s="43">
        <f t="shared" si="67"/>
        <v>0.010319579223353744</v>
      </c>
      <c r="AV53" s="45">
        <f t="shared" si="67"/>
        <v>0.010319579223353744</v>
      </c>
      <c r="AW53" s="53" t="e">
        <f>(AN53/$AN53)</f>
        <v>#VALUE!</v>
      </c>
      <c r="AX53" s="42" t="e">
        <f>(#REF!/$AN53)</f>
        <v>#VALUE!</v>
      </c>
      <c r="AY53" s="42" t="e">
        <f aca="true" t="shared" si="68" ref="AY53:BA57">(AO53/$AN53)</f>
        <v>#VALUE!</v>
      </c>
      <c r="AZ53" s="42" t="e">
        <f t="shared" si="68"/>
        <v>#VALUE!</v>
      </c>
      <c r="BA53" s="60" t="e">
        <f t="shared" si="68"/>
        <v>#VALUE!</v>
      </c>
      <c r="BB53" s="10"/>
    </row>
    <row r="54" spans="2:54" ht="12.75">
      <c r="B54">
        <v>41</v>
      </c>
      <c r="C54" s="46" t="s">
        <v>57</v>
      </c>
      <c r="D54" s="22"/>
      <c r="E54" s="53"/>
      <c r="F54" s="42">
        <v>30236</v>
      </c>
      <c r="G54" s="42">
        <v>30623</v>
      </c>
      <c r="H54" s="43" t="e">
        <f t="shared" si="63"/>
        <v>#VALUE!</v>
      </c>
      <c r="I54" s="43">
        <f t="shared" si="63"/>
        <v>0.006324526701128462</v>
      </c>
      <c r="J54" s="43">
        <f t="shared" si="63"/>
        <v>0.007261912864159805</v>
      </c>
      <c r="K54" s="42">
        <f>(E54-F54)</f>
        <v>-30236</v>
      </c>
      <c r="L54" s="42">
        <f>(E54-G54)</f>
        <v>-30623</v>
      </c>
      <c r="M54" s="42">
        <f>(F54-G54)</f>
        <v>-387</v>
      </c>
      <c r="N54" s="43">
        <f t="shared" si="64"/>
        <v>-1</v>
      </c>
      <c r="O54" s="43">
        <f t="shared" si="64"/>
        <v>-1</v>
      </c>
      <c r="P54" s="45">
        <f>(M54/G54)</f>
        <v>-0.012637560003918623</v>
      </c>
      <c r="S54" s="2">
        <v>41</v>
      </c>
      <c r="T54" s="53" t="s">
        <v>57</v>
      </c>
      <c r="U54" s="10"/>
      <c r="V54" s="53"/>
      <c r="W54" s="42">
        <v>177</v>
      </c>
      <c r="X54" s="42">
        <v>293</v>
      </c>
      <c r="Y54" s="43" t="e">
        <f t="shared" si="65"/>
        <v>#VALUE!</v>
      </c>
      <c r="Z54" s="43">
        <f t="shared" si="65"/>
        <v>0.001414845486083356</v>
      </c>
      <c r="AA54" s="43">
        <f t="shared" si="65"/>
        <v>0.004525376085009113</v>
      </c>
      <c r="AB54" s="42">
        <f>(V54-W54)</f>
        <v>-177</v>
      </c>
      <c r="AC54" s="42">
        <f>(V54-X54)</f>
        <v>-293</v>
      </c>
      <c r="AD54" s="42">
        <f>(W54-X54)</f>
        <v>-116</v>
      </c>
      <c r="AE54" s="43">
        <f t="shared" si="66"/>
        <v>-1</v>
      </c>
      <c r="AF54" s="43">
        <f t="shared" si="66"/>
        <v>-1</v>
      </c>
      <c r="AG54" s="45">
        <f>(AD54/X54)</f>
        <v>-0.39590443686006827</v>
      </c>
      <c r="AK54" s="2">
        <v>41</v>
      </c>
      <c r="AL54" s="53" t="s">
        <v>57</v>
      </c>
      <c r="AM54" s="19">
        <f>(E54)</f>
        <v>0</v>
      </c>
      <c r="AN54" s="48"/>
      <c r="AO54" s="42"/>
      <c r="AP54" s="42">
        <v>177</v>
      </c>
      <c r="AQ54" s="42">
        <f>SUM(AN54:AP54)</f>
        <v>177</v>
      </c>
      <c r="AR54" s="50">
        <f>(AN54/BB$10)</f>
        <v>0</v>
      </c>
      <c r="AS54" s="43" t="e">
        <f>(#REF!/AN$10)</f>
        <v>#VALUE!</v>
      </c>
      <c r="AT54" s="43" t="e">
        <f t="shared" si="67"/>
        <v>#VALUE!</v>
      </c>
      <c r="AU54" s="43">
        <f t="shared" si="67"/>
        <v>0.001414845486083356</v>
      </c>
      <c r="AV54" s="45">
        <f t="shared" si="67"/>
        <v>0.001414845486083356</v>
      </c>
      <c r="AW54" s="53" t="e">
        <f>(AN54/$AN54)</f>
        <v>#VALUE!</v>
      </c>
      <c r="AX54" s="42" t="e">
        <f>(#REF!/$AN54)</f>
        <v>#VALUE!</v>
      </c>
      <c r="AY54" s="42" t="e">
        <f t="shared" si="68"/>
        <v>#VALUE!</v>
      </c>
      <c r="AZ54" s="42" t="e">
        <f t="shared" si="68"/>
        <v>#VALUE!</v>
      </c>
      <c r="BA54" s="60" t="e">
        <f t="shared" si="68"/>
        <v>#VALUE!</v>
      </c>
      <c r="BB54" s="10">
        <v>21548</v>
      </c>
    </row>
    <row r="55" spans="2:54" ht="12.75">
      <c r="B55">
        <v>42</v>
      </c>
      <c r="C55" s="47" t="s">
        <v>58</v>
      </c>
      <c r="D55" s="22"/>
      <c r="E55" s="53"/>
      <c r="F55" s="42">
        <v>23440</v>
      </c>
      <c r="G55" s="42">
        <v>19188</v>
      </c>
      <c r="H55" s="43" t="e">
        <f t="shared" si="63"/>
        <v>#VALUE!</v>
      </c>
      <c r="I55" s="43">
        <f t="shared" si="63"/>
        <v>0.004902993315069822</v>
      </c>
      <c r="J55" s="43">
        <f t="shared" si="63"/>
        <v>0.004550226432338384</v>
      </c>
      <c r="K55" s="42">
        <f>(E55-F55)</f>
        <v>-23440</v>
      </c>
      <c r="L55" s="42">
        <f>(E55-G55)</f>
        <v>-19188</v>
      </c>
      <c r="M55" s="42">
        <f>(F55-G55)</f>
        <v>4252</v>
      </c>
      <c r="N55" s="43">
        <f t="shared" si="64"/>
        <v>-1</v>
      </c>
      <c r="O55" s="43">
        <f t="shared" si="64"/>
        <v>-1</v>
      </c>
      <c r="P55" s="45">
        <f>(M55/G55)</f>
        <v>0.2215968313529289</v>
      </c>
      <c r="R55" s="2"/>
      <c r="S55" s="2">
        <v>42</v>
      </c>
      <c r="T55" s="59" t="s">
        <v>58</v>
      </c>
      <c r="U55" s="10"/>
      <c r="V55" s="53"/>
      <c r="W55" s="42">
        <v>229</v>
      </c>
      <c r="X55" s="42">
        <v>125</v>
      </c>
      <c r="Y55" s="43" t="e">
        <f t="shared" si="65"/>
        <v>#VALUE!</v>
      </c>
      <c r="Z55" s="43">
        <f t="shared" si="65"/>
        <v>0.0018305063068536074</v>
      </c>
      <c r="AA55" s="43">
        <f t="shared" si="65"/>
        <v>0.0019306211966762426</v>
      </c>
      <c r="AB55" s="42">
        <f>(V55-W55)</f>
        <v>-229</v>
      </c>
      <c r="AC55" s="42">
        <f>(V55-X55)</f>
        <v>-125</v>
      </c>
      <c r="AD55" s="42">
        <f>(W55-X55)</f>
        <v>104</v>
      </c>
      <c r="AE55" s="43">
        <f t="shared" si="66"/>
        <v>-1</v>
      </c>
      <c r="AF55" s="43">
        <f t="shared" si="66"/>
        <v>-1</v>
      </c>
      <c r="AG55" s="45">
        <f>(AD55/X55)</f>
        <v>0.832</v>
      </c>
      <c r="AK55" s="2">
        <v>42</v>
      </c>
      <c r="AL55" s="59" t="s">
        <v>58</v>
      </c>
      <c r="AM55" s="19">
        <f>(E55)</f>
        <v>0</v>
      </c>
      <c r="AN55" s="48"/>
      <c r="AO55" s="42"/>
      <c r="AP55" s="42">
        <v>229</v>
      </c>
      <c r="AQ55" s="42">
        <f>SUM(AN55:AP55)</f>
        <v>229</v>
      </c>
      <c r="AR55" s="50">
        <f>(AN55/BB$10)</f>
        <v>0</v>
      </c>
      <c r="AS55" s="43" t="e">
        <f>(#REF!/AN$10)</f>
        <v>#VALUE!</v>
      </c>
      <c r="AT55" s="43" t="e">
        <f t="shared" si="67"/>
        <v>#VALUE!</v>
      </c>
      <c r="AU55" s="43">
        <f t="shared" si="67"/>
        <v>0.0018305063068536074</v>
      </c>
      <c r="AV55" s="45">
        <f t="shared" si="67"/>
        <v>0.0018305063068536074</v>
      </c>
      <c r="AW55" s="53" t="e">
        <f>(AN55/$AN55)</f>
        <v>#VALUE!</v>
      </c>
      <c r="AX55" s="42" t="e">
        <f>(#REF!/$AN55)</f>
        <v>#VALUE!</v>
      </c>
      <c r="AY55" s="42" t="e">
        <f t="shared" si="68"/>
        <v>#VALUE!</v>
      </c>
      <c r="AZ55" s="42" t="e">
        <f t="shared" si="68"/>
        <v>#VALUE!</v>
      </c>
      <c r="BA55" s="60" t="e">
        <f t="shared" si="68"/>
        <v>#VALUE!</v>
      </c>
      <c r="BB55" s="10">
        <v>14282</v>
      </c>
    </row>
    <row r="56" spans="2:54" ht="12.75">
      <c r="B56">
        <v>43</v>
      </c>
      <c r="C56" s="47" t="s">
        <v>59</v>
      </c>
      <c r="D56" s="22"/>
      <c r="E56" s="53"/>
      <c r="F56" s="42">
        <v>74339</v>
      </c>
      <c r="G56" s="42">
        <v>64540</v>
      </c>
      <c r="H56" s="43" t="e">
        <f t="shared" si="63"/>
        <v>#VALUE!</v>
      </c>
      <c r="I56" s="43">
        <f t="shared" si="63"/>
        <v>0.015549642493556977</v>
      </c>
      <c r="J56" s="43">
        <f t="shared" si="63"/>
        <v>0.01530496216088802</v>
      </c>
      <c r="K56" s="42">
        <f>(E56-F56)</f>
        <v>-74339</v>
      </c>
      <c r="L56" s="42">
        <f>(E56-G56)</f>
        <v>-64540</v>
      </c>
      <c r="M56" s="42">
        <f>(F56-G56)</f>
        <v>9799</v>
      </c>
      <c r="N56" s="43">
        <f t="shared" si="64"/>
        <v>-1</v>
      </c>
      <c r="O56" s="43">
        <f t="shared" si="64"/>
        <v>-1</v>
      </c>
      <c r="P56" s="45">
        <f>(M56/G56)</f>
        <v>0.1518283235202975</v>
      </c>
      <c r="R56" s="2"/>
      <c r="S56" s="2">
        <v>43</v>
      </c>
      <c r="T56" s="59" t="s">
        <v>59</v>
      </c>
      <c r="U56" s="10"/>
      <c r="V56" s="53"/>
      <c r="W56" s="42">
        <v>610</v>
      </c>
      <c r="X56" s="42">
        <v>408</v>
      </c>
      <c r="Y56" s="43" t="e">
        <f t="shared" si="65"/>
        <v>#VALUE!</v>
      </c>
      <c r="Z56" s="43">
        <f t="shared" si="65"/>
        <v>0.00487602116672795</v>
      </c>
      <c r="AA56" s="43">
        <f t="shared" si="65"/>
        <v>0.006301547585951256</v>
      </c>
      <c r="AB56" s="42">
        <f>(V56-W56)</f>
        <v>-610</v>
      </c>
      <c r="AC56" s="42">
        <f>(V56-X56)</f>
        <v>-408</v>
      </c>
      <c r="AD56" s="42">
        <f>(W56-X56)</f>
        <v>202</v>
      </c>
      <c r="AE56" s="43">
        <f t="shared" si="66"/>
        <v>-1</v>
      </c>
      <c r="AF56" s="43">
        <f t="shared" si="66"/>
        <v>-1</v>
      </c>
      <c r="AG56" s="45">
        <f>(AD56/X56)</f>
        <v>0.4950980392156863</v>
      </c>
      <c r="AK56" s="2">
        <v>43</v>
      </c>
      <c r="AL56" s="59" t="s">
        <v>59</v>
      </c>
      <c r="AM56" s="19">
        <f>(E56)</f>
        <v>0</v>
      </c>
      <c r="AN56" s="48"/>
      <c r="AO56" s="42"/>
      <c r="AP56" s="42">
        <v>610</v>
      </c>
      <c r="AQ56" s="42">
        <f>SUM(AN56:AP56)</f>
        <v>610</v>
      </c>
      <c r="AR56" s="50">
        <f>(AN56/BB$10)</f>
        <v>0</v>
      </c>
      <c r="AS56" s="43" t="e">
        <f>(#REF!/AN$10)</f>
        <v>#VALUE!</v>
      </c>
      <c r="AT56" s="43" t="e">
        <f t="shared" si="67"/>
        <v>#VALUE!</v>
      </c>
      <c r="AU56" s="43">
        <f t="shared" si="67"/>
        <v>0.00487602116672795</v>
      </c>
      <c r="AV56" s="45">
        <f t="shared" si="67"/>
        <v>0.00487602116672795</v>
      </c>
      <c r="AW56" s="53" t="e">
        <f>(AN56/$AN56)</f>
        <v>#VALUE!</v>
      </c>
      <c r="AX56" s="42" t="e">
        <f>(#REF!/$AN56)</f>
        <v>#VALUE!</v>
      </c>
      <c r="AY56" s="42" t="e">
        <f t="shared" si="68"/>
        <v>#VALUE!</v>
      </c>
      <c r="AZ56" s="42" t="e">
        <f t="shared" si="68"/>
        <v>#VALUE!</v>
      </c>
      <c r="BA56" s="60" t="e">
        <f t="shared" si="68"/>
        <v>#VALUE!</v>
      </c>
      <c r="BB56" s="10">
        <v>56755</v>
      </c>
    </row>
    <row r="57" spans="2:54" ht="12.75">
      <c r="B57">
        <v>44</v>
      </c>
      <c r="C57" s="47" t="s">
        <v>60</v>
      </c>
      <c r="D57" s="22"/>
      <c r="E57" s="53"/>
      <c r="F57" s="42">
        <v>35028</v>
      </c>
      <c r="G57" s="42">
        <v>30889</v>
      </c>
      <c r="H57" s="43" t="e">
        <f t="shared" si="63"/>
        <v>#VALUE!</v>
      </c>
      <c r="I57" s="43">
        <f t="shared" si="63"/>
        <v>0.007326879259397003</v>
      </c>
      <c r="J57" s="43">
        <f t="shared" si="63"/>
        <v>0.007324991883911838</v>
      </c>
      <c r="K57" s="42">
        <f>(E57-F57)</f>
        <v>-35028</v>
      </c>
      <c r="L57" s="42">
        <f>(E57-G57)</f>
        <v>-30889</v>
      </c>
      <c r="M57" s="42">
        <f>(F57-G57)</f>
        <v>4139</v>
      </c>
      <c r="N57" s="43">
        <f t="shared" si="64"/>
        <v>-1</v>
      </c>
      <c r="O57" s="43">
        <f t="shared" si="64"/>
        <v>-1</v>
      </c>
      <c r="P57" s="45">
        <f>(M57/G57)</f>
        <v>0.13399592087798246</v>
      </c>
      <c r="R57" s="2"/>
      <c r="S57" s="2">
        <v>44</v>
      </c>
      <c r="T57" s="59" t="s">
        <v>60</v>
      </c>
      <c r="U57" s="10"/>
      <c r="V57" s="53"/>
      <c r="W57" s="42">
        <v>275</v>
      </c>
      <c r="X57" s="42">
        <v>235</v>
      </c>
      <c r="Y57" s="43" t="e">
        <f t="shared" si="65"/>
        <v>#VALUE!</v>
      </c>
      <c r="Z57" s="43">
        <f t="shared" si="65"/>
        <v>0.0021982062636888297</v>
      </c>
      <c r="AA57" s="43">
        <f t="shared" si="65"/>
        <v>0.003629567849751336</v>
      </c>
      <c r="AB57" s="42">
        <f>(V57-W57)</f>
        <v>-275</v>
      </c>
      <c r="AC57" s="42">
        <f>(V57-X57)</f>
        <v>-235</v>
      </c>
      <c r="AD57" s="42">
        <f>(W57-X57)</f>
        <v>40</v>
      </c>
      <c r="AE57" s="43">
        <f t="shared" si="66"/>
        <v>-1</v>
      </c>
      <c r="AF57" s="43">
        <f t="shared" si="66"/>
        <v>-1</v>
      </c>
      <c r="AG57" s="45">
        <f>(AD57/X57)</f>
        <v>0.1702127659574468</v>
      </c>
      <c r="AK57" s="2">
        <v>44</v>
      </c>
      <c r="AL57" s="59" t="s">
        <v>60</v>
      </c>
      <c r="AM57" s="19">
        <f>(E57)</f>
        <v>0</v>
      </c>
      <c r="AN57" s="48"/>
      <c r="AO57" s="42"/>
      <c r="AP57" s="42">
        <v>275</v>
      </c>
      <c r="AQ57" s="42">
        <f>SUM(AN57:AP57)</f>
        <v>275</v>
      </c>
      <c r="AR57" s="50">
        <f>(AN57/BB$10)</f>
        <v>0</v>
      </c>
      <c r="AS57" s="43" t="e">
        <f>(#REF!/AN$10)</f>
        <v>#VALUE!</v>
      </c>
      <c r="AT57" s="43" t="e">
        <f t="shared" si="67"/>
        <v>#VALUE!</v>
      </c>
      <c r="AU57" s="43">
        <f t="shared" si="67"/>
        <v>0.0021982062636888297</v>
      </c>
      <c r="AV57" s="45">
        <f t="shared" si="67"/>
        <v>0.0021982062636888297</v>
      </c>
      <c r="AW57" s="53" t="e">
        <f>(AN57/$AN57)</f>
        <v>#VALUE!</v>
      </c>
      <c r="AX57" s="42" t="e">
        <f>(#REF!/$AN57)</f>
        <v>#VALUE!</v>
      </c>
      <c r="AY57" s="42" t="e">
        <f t="shared" si="68"/>
        <v>#VALUE!</v>
      </c>
      <c r="AZ57" s="42" t="e">
        <f t="shared" si="68"/>
        <v>#VALUE!</v>
      </c>
      <c r="BA57" s="60" t="e">
        <f t="shared" si="68"/>
        <v>#VALUE!</v>
      </c>
      <c r="BB57" s="10">
        <v>27253</v>
      </c>
    </row>
    <row r="58" spans="3:54" ht="12.75">
      <c r="C58" s="48"/>
      <c r="D58" s="22"/>
      <c r="E58" s="5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/>
      <c r="T58" s="48"/>
      <c r="U58" s="22"/>
      <c r="V58" s="5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4"/>
      <c r="AL58" s="48"/>
      <c r="AM58" s="19"/>
      <c r="AN58" s="7"/>
      <c r="AO58" s="42"/>
      <c r="AP58" s="32"/>
      <c r="AQ58" s="32"/>
      <c r="AR58" s="46"/>
      <c r="AS58" s="32"/>
      <c r="AT58" s="32"/>
      <c r="AU58" s="32"/>
      <c r="AV58" s="34"/>
      <c r="AW58" s="46"/>
      <c r="AX58" s="32"/>
      <c r="AY58" s="32"/>
      <c r="AZ58" s="32"/>
      <c r="BA58" s="34"/>
      <c r="BB58" s="66"/>
    </row>
    <row r="59" spans="3:53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55" t="s">
        <v>64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T63" s="55" t="s">
        <v>65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L63" s="55" t="s">
        <v>66</v>
      </c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61"/>
    </row>
    <row r="65" spans="38:54" ht="12.75">
      <c r="AL65" s="15"/>
      <c r="AM65" s="15"/>
      <c r="AN65" s="15"/>
      <c r="AO65" s="6"/>
      <c r="AP65" s="6"/>
      <c r="AQ65" s="6"/>
      <c r="AR65" s="15"/>
      <c r="AS65" s="6"/>
      <c r="AT65" s="6"/>
      <c r="AU65" s="6"/>
      <c r="AV65" s="6"/>
      <c r="AW65" s="15"/>
      <c r="AX65" s="6"/>
      <c r="AY65" s="6"/>
      <c r="AZ65" s="6"/>
      <c r="BA65" s="20"/>
      <c r="BB65" s="62"/>
    </row>
    <row r="66" spans="3:54" ht="12.75">
      <c r="C66" s="15"/>
      <c r="D66" s="36"/>
      <c r="E66" s="15"/>
      <c r="F66" s="6"/>
      <c r="G66" s="6"/>
      <c r="H66" s="36"/>
      <c r="I66" s="6"/>
      <c r="J66" s="6"/>
      <c r="K66" s="36"/>
      <c r="L66" s="6"/>
      <c r="M66" s="38"/>
      <c r="N66" s="6"/>
      <c r="O66" s="6"/>
      <c r="P66" s="20"/>
      <c r="T66" s="15"/>
      <c r="U66" s="36"/>
      <c r="V66" s="15"/>
      <c r="W66" s="6"/>
      <c r="X66" s="6"/>
      <c r="Y66" s="36"/>
      <c r="Z66" s="6"/>
      <c r="AA66" s="6"/>
      <c r="AB66" s="36"/>
      <c r="AC66" s="6"/>
      <c r="AD66" s="38"/>
      <c r="AE66" s="6"/>
      <c r="AF66" s="6"/>
      <c r="AG66" s="20"/>
      <c r="AL66" s="16"/>
      <c r="AM66" s="12"/>
      <c r="AN66" s="9"/>
      <c r="AR66" s="49" t="s">
        <v>3</v>
      </c>
      <c r="AS66" s="18"/>
      <c r="AT66" s="18"/>
      <c r="AU66" s="18"/>
      <c r="AV66" s="21"/>
      <c r="AW66" s="24" t="s">
        <v>4</v>
      </c>
      <c r="AX66" s="18"/>
      <c r="AY66" s="18"/>
      <c r="AZ66" s="18"/>
      <c r="BA66" s="21"/>
      <c r="BB66" s="25"/>
    </row>
    <row r="67" spans="3:54" ht="12.75">
      <c r="C67" s="16"/>
      <c r="D67" s="51">
        <v>2000</v>
      </c>
      <c r="E67" s="24" t="s">
        <v>5</v>
      </c>
      <c r="F67" s="18"/>
      <c r="G67" s="18"/>
      <c r="H67" s="37" t="s">
        <v>6</v>
      </c>
      <c r="I67" s="18"/>
      <c r="J67" s="18"/>
      <c r="K67" s="37" t="s">
        <v>7</v>
      </c>
      <c r="L67" s="18"/>
      <c r="M67" s="39"/>
      <c r="N67" s="18" t="s">
        <v>8</v>
      </c>
      <c r="O67" s="18"/>
      <c r="P67" s="21"/>
      <c r="T67" s="16"/>
      <c r="U67" s="51">
        <v>2000</v>
      </c>
      <c r="V67" s="24" t="s">
        <v>5</v>
      </c>
      <c r="W67" s="18"/>
      <c r="X67" s="18"/>
      <c r="Y67" s="37" t="s">
        <v>6</v>
      </c>
      <c r="Z67" s="18"/>
      <c r="AA67" s="18"/>
      <c r="AB67" s="37" t="s">
        <v>7</v>
      </c>
      <c r="AC67" s="18"/>
      <c r="AD67" s="39"/>
      <c r="AE67" s="18" t="s">
        <v>8</v>
      </c>
      <c r="AF67" s="18"/>
      <c r="AG67" s="21"/>
      <c r="AL67" s="16"/>
      <c r="AM67" s="17" t="s">
        <v>9</v>
      </c>
      <c r="AN67" s="37" t="s">
        <v>67</v>
      </c>
      <c r="AO67" s="18"/>
      <c r="AP67" s="18"/>
      <c r="AQ67" s="18"/>
      <c r="AR67" s="27" t="s">
        <v>9</v>
      </c>
      <c r="AS67" s="56" t="s">
        <v>67</v>
      </c>
      <c r="AT67" s="44"/>
      <c r="AU67" s="44"/>
      <c r="AV67" s="57"/>
      <c r="AW67" s="54" t="s">
        <v>9</v>
      </c>
      <c r="AX67" s="56" t="s">
        <v>67</v>
      </c>
      <c r="AY67" s="40"/>
      <c r="AZ67" s="40"/>
      <c r="BA67" s="41"/>
      <c r="BB67" s="63"/>
    </row>
    <row r="68" spans="3:54" ht="12.75">
      <c r="C68" s="16"/>
      <c r="D68" s="51" t="s">
        <v>5</v>
      </c>
      <c r="E68" s="26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3"/>
      <c r="T68" s="16"/>
      <c r="U68" s="51" t="s">
        <v>5</v>
      </c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3"/>
      <c r="AL68" s="16"/>
      <c r="AM68" s="17" t="s">
        <v>11</v>
      </c>
      <c r="AN68" s="3"/>
      <c r="AO68" s="3"/>
      <c r="AP68" s="3"/>
      <c r="AQ68" s="3" t="s">
        <v>12</v>
      </c>
      <c r="AR68" s="27" t="s">
        <v>11</v>
      </c>
      <c r="AS68" s="3"/>
      <c r="AT68" s="3"/>
      <c r="AU68" s="3"/>
      <c r="AV68" s="3" t="s">
        <v>12</v>
      </c>
      <c r="AW68" s="27" t="s">
        <v>11</v>
      </c>
      <c r="AX68" s="3"/>
      <c r="AY68" s="3"/>
      <c r="AZ68" s="3"/>
      <c r="BA68" s="11" t="s">
        <v>12</v>
      </c>
      <c r="BB68" s="64" t="s">
        <v>68</v>
      </c>
    </row>
    <row r="69" spans="3:54" ht="12.75">
      <c r="C69" s="16"/>
      <c r="D69" s="51" t="s">
        <v>14</v>
      </c>
      <c r="E69" s="27">
        <v>2000</v>
      </c>
      <c r="F69" s="30">
        <v>1990</v>
      </c>
      <c r="G69" s="30">
        <v>1980</v>
      </c>
      <c r="H69" s="30">
        <v>2000</v>
      </c>
      <c r="I69" s="30">
        <v>1990</v>
      </c>
      <c r="J69" s="30">
        <v>1980</v>
      </c>
      <c r="K69" s="32" t="s">
        <v>15</v>
      </c>
      <c r="L69" s="32" t="s">
        <v>16</v>
      </c>
      <c r="M69" s="32" t="s">
        <v>17</v>
      </c>
      <c r="N69" s="32" t="s">
        <v>15</v>
      </c>
      <c r="O69" s="32" t="s">
        <v>16</v>
      </c>
      <c r="P69" s="34" t="s">
        <v>17</v>
      </c>
      <c r="T69" s="16"/>
      <c r="U69" s="51" t="s">
        <v>14</v>
      </c>
      <c r="V69" s="27">
        <v>2000</v>
      </c>
      <c r="W69" s="30">
        <v>1990</v>
      </c>
      <c r="X69" s="30">
        <v>1980</v>
      </c>
      <c r="Y69" s="30">
        <v>2000</v>
      </c>
      <c r="Z69" s="30">
        <v>1990</v>
      </c>
      <c r="AA69" s="30">
        <v>1980</v>
      </c>
      <c r="AB69" s="32" t="s">
        <v>15</v>
      </c>
      <c r="AC69" s="32" t="s">
        <v>16</v>
      </c>
      <c r="AD69" s="32" t="s">
        <v>17</v>
      </c>
      <c r="AE69" s="32" t="s">
        <v>15</v>
      </c>
      <c r="AF69" s="32" t="s">
        <v>16</v>
      </c>
      <c r="AG69" s="34" t="s">
        <v>17</v>
      </c>
      <c r="AL69" s="1" t="s">
        <v>18</v>
      </c>
      <c r="AM69" s="17">
        <v>2000</v>
      </c>
      <c r="AN69" s="4" t="s">
        <v>19</v>
      </c>
      <c r="AO69" s="30" t="s">
        <v>20</v>
      </c>
      <c r="AP69" s="30" t="s">
        <v>21</v>
      </c>
      <c r="AQ69" s="30" t="s">
        <v>22</v>
      </c>
      <c r="AR69" s="27">
        <v>2000</v>
      </c>
      <c r="AS69" s="4" t="s">
        <v>19</v>
      </c>
      <c r="AT69" s="30" t="s">
        <v>20</v>
      </c>
      <c r="AU69" s="30" t="s">
        <v>21</v>
      </c>
      <c r="AV69" s="30" t="s">
        <v>22</v>
      </c>
      <c r="AW69" s="27">
        <v>2000</v>
      </c>
      <c r="AX69" s="4" t="s">
        <v>19</v>
      </c>
      <c r="AY69" s="30" t="s">
        <v>20</v>
      </c>
      <c r="AZ69" s="30" t="s">
        <v>21</v>
      </c>
      <c r="BA69" s="58" t="s">
        <v>22</v>
      </c>
      <c r="BB69" s="65" t="s">
        <v>23</v>
      </c>
    </row>
    <row r="70" spans="3:54" ht="12.75">
      <c r="C70" s="5"/>
      <c r="D70" s="52"/>
      <c r="E70" s="2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5"/>
      <c r="T70" s="5"/>
      <c r="U70" s="52"/>
      <c r="V70" s="28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5"/>
      <c r="AL70" s="5"/>
      <c r="AM70" s="13"/>
      <c r="AN70" s="31"/>
      <c r="AO70" s="31"/>
      <c r="AP70" s="31"/>
      <c r="AQ70" s="31"/>
      <c r="AR70" s="28"/>
      <c r="AS70" s="31"/>
      <c r="AT70" s="31"/>
      <c r="AU70" s="31"/>
      <c r="AV70" s="31"/>
      <c r="AW70" s="28"/>
      <c r="AX70" s="31"/>
      <c r="AY70" s="31"/>
      <c r="AZ70" s="31"/>
      <c r="BA70" s="35"/>
      <c r="BB70" s="66"/>
    </row>
    <row r="71" spans="3:54" ht="12.75">
      <c r="C71" s="46"/>
      <c r="D71" s="22"/>
      <c r="E71" s="4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/>
      <c r="T71" s="46"/>
      <c r="U71" s="22"/>
      <c r="V71" s="46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4"/>
      <c r="AL71" s="46"/>
      <c r="AM71" s="12"/>
      <c r="AN71" s="7"/>
      <c r="AO71" s="32"/>
      <c r="AP71" s="32"/>
      <c r="AQ71" s="32"/>
      <c r="AR71" s="46"/>
      <c r="AS71" s="32"/>
      <c r="AT71" s="32"/>
      <c r="AU71" s="32"/>
      <c r="AV71" s="34"/>
      <c r="AW71" s="46"/>
      <c r="AX71" s="32"/>
      <c r="AY71" s="32"/>
      <c r="AZ71" s="32"/>
      <c r="BA71" s="34"/>
      <c r="BB71" s="10"/>
    </row>
    <row r="72" spans="3:54" ht="12.75">
      <c r="C72" s="47" t="s">
        <v>24</v>
      </c>
      <c r="D72" s="22"/>
      <c r="E72" s="53"/>
      <c r="F72" s="42">
        <v>3619227</v>
      </c>
      <c r="G72" s="42">
        <v>3049445</v>
      </c>
      <c r="H72" s="43" t="e">
        <f>(E72/E$72)</f>
        <v>#VALUE!</v>
      </c>
      <c r="I72" s="43">
        <f>(F72/F$72)</f>
        <v>1</v>
      </c>
      <c r="J72" s="43">
        <f>(G72/G$72)</f>
        <v>1</v>
      </c>
      <c r="K72" s="42">
        <f>(E72-F72)</f>
        <v>-3619227</v>
      </c>
      <c r="L72" s="42">
        <f>(E72-G72)</f>
        <v>-3049445</v>
      </c>
      <c r="M72" s="42">
        <f>(F72-G72)</f>
        <v>569782</v>
      </c>
      <c r="N72" s="43">
        <f>(K72/F72)</f>
        <v>-1</v>
      </c>
      <c r="O72" s="43">
        <f>(L72/G72)</f>
        <v>-1</v>
      </c>
      <c r="P72" s="45">
        <f>(M72/G72)</f>
        <v>0.18684777065990696</v>
      </c>
      <c r="T72" s="47" t="s">
        <v>24</v>
      </c>
      <c r="U72" s="22"/>
      <c r="V72" s="53"/>
      <c r="W72" s="42">
        <v>88791</v>
      </c>
      <c r="X72" s="42">
        <v>43388</v>
      </c>
      <c r="Y72" s="43" t="e">
        <f>(V72/V$72)</f>
        <v>#VALUE!</v>
      </c>
      <c r="Z72" s="43">
        <f>(W72/W$72)</f>
        <v>1</v>
      </c>
      <c r="AA72" s="43">
        <f>(X72/X$72)</f>
        <v>1</v>
      </c>
      <c r="AB72" s="42">
        <f>(V72-W72)</f>
        <v>-88791</v>
      </c>
      <c r="AC72" s="42">
        <f>(V72-X72)</f>
        <v>-43388</v>
      </c>
      <c r="AD72" s="42">
        <f>(W72-X72)</f>
        <v>45403</v>
      </c>
      <c r="AE72" s="43">
        <f>(AB72/W72)</f>
        <v>-1</v>
      </c>
      <c r="AF72" s="43">
        <f>(AC72/X72)</f>
        <v>-1</v>
      </c>
      <c r="AG72" s="45">
        <f>(AD72/X72)</f>
        <v>1.0464414123720844</v>
      </c>
      <c r="AL72" s="47" t="s">
        <v>24</v>
      </c>
      <c r="AM72" s="19">
        <f>(E72)</f>
        <v>0</v>
      </c>
      <c r="AN72" s="7"/>
      <c r="AO72" s="42"/>
      <c r="AP72" s="42">
        <v>125102</v>
      </c>
      <c r="AQ72" s="42">
        <f>SUM(AN72:AP72)</f>
        <v>125102</v>
      </c>
      <c r="AR72" s="50" t="e">
        <f>(AM72/AM$72)</f>
        <v>#VALUE!</v>
      </c>
      <c r="AS72" s="43" t="e">
        <f>(AN72/AN$72)</f>
        <v>#VALUE!</v>
      </c>
      <c r="AT72" s="43" t="e">
        <f>(AO72/AO$72)</f>
        <v>#VALUE!</v>
      </c>
      <c r="AU72" s="43">
        <f>(AP72/AP$72)</f>
        <v>1</v>
      </c>
      <c r="AV72" s="45">
        <f>(AQ72/AQ$72)</f>
        <v>1</v>
      </c>
      <c r="AW72" s="53" t="e">
        <f>(AM72/$AM72)</f>
        <v>#VALUE!</v>
      </c>
      <c r="AX72" s="42" t="e">
        <f>(AN72/$AM72)</f>
        <v>#VALUE!</v>
      </c>
      <c r="AY72" s="42" t="e">
        <f>(AO72/$AM72)</f>
        <v>#VALUE!</v>
      </c>
      <c r="AZ72" s="42" t="e">
        <f>(AP72/$AM72)</f>
        <v>#VALUE!</v>
      </c>
      <c r="BA72" s="60" t="e">
        <f>(AQ72/$AM72)</f>
        <v>#VALUE!</v>
      </c>
      <c r="BB72" s="10">
        <v>1189899</v>
      </c>
    </row>
    <row r="73" spans="3:54" ht="12.75">
      <c r="C73" s="46"/>
      <c r="D73" s="22"/>
      <c r="E73" s="53"/>
      <c r="F73" s="42"/>
      <c r="G73" s="42"/>
      <c r="H73" s="32"/>
      <c r="I73" s="32"/>
      <c r="J73" s="32"/>
      <c r="K73" s="32"/>
      <c r="L73" s="32"/>
      <c r="M73" s="32"/>
      <c r="N73" s="32"/>
      <c r="O73" s="32"/>
      <c r="P73" s="34"/>
      <c r="T73" s="46"/>
      <c r="U73" s="22"/>
      <c r="V73" s="53"/>
      <c r="W73" s="42"/>
      <c r="X73" s="42"/>
      <c r="Y73" s="32"/>
      <c r="Z73" s="32"/>
      <c r="AA73" s="32"/>
      <c r="AB73" s="32"/>
      <c r="AC73" s="32"/>
      <c r="AD73" s="32"/>
      <c r="AE73" s="32"/>
      <c r="AF73" s="32"/>
      <c r="AG73" s="34"/>
      <c r="AL73" s="46"/>
      <c r="AM73" s="12"/>
      <c r="AN73" s="7"/>
      <c r="AO73" s="42"/>
      <c r="AP73" s="42"/>
      <c r="AQ73" s="42"/>
      <c r="AR73" s="53"/>
      <c r="AS73" s="32"/>
      <c r="AT73" s="32"/>
      <c r="AU73" s="32"/>
      <c r="AV73" s="34"/>
      <c r="AW73" s="46"/>
      <c r="AX73" s="32"/>
      <c r="AY73" s="32"/>
      <c r="AZ73" s="32"/>
      <c r="BA73" s="34"/>
      <c r="BB73" s="22"/>
    </row>
    <row r="74" spans="3:54" ht="12.75">
      <c r="C74" s="46"/>
      <c r="D74" s="22"/>
      <c r="E74" s="53"/>
      <c r="F74" s="42"/>
      <c r="G74" s="42"/>
      <c r="H74" s="32"/>
      <c r="I74" s="32"/>
      <c r="J74" s="32"/>
      <c r="K74" s="32"/>
      <c r="L74" s="32"/>
      <c r="M74" s="32"/>
      <c r="N74" s="32"/>
      <c r="O74" s="32"/>
      <c r="P74" s="34"/>
      <c r="T74" s="46"/>
      <c r="U74" s="22"/>
      <c r="V74" s="53"/>
      <c r="W74" s="42"/>
      <c r="X74" s="42"/>
      <c r="Y74" s="32"/>
      <c r="Z74" s="32"/>
      <c r="AA74" s="32"/>
      <c r="AB74" s="32"/>
      <c r="AC74" s="32"/>
      <c r="AD74" s="32"/>
      <c r="AE74" s="32"/>
      <c r="AF74" s="32"/>
      <c r="AG74" s="34"/>
      <c r="AL74" s="46"/>
      <c r="AM74" s="12"/>
      <c r="AN74" s="7"/>
      <c r="AO74" s="42"/>
      <c r="AP74" s="42"/>
      <c r="AQ74" s="42"/>
      <c r="AR74" s="53"/>
      <c r="AS74" s="32"/>
      <c r="AT74" s="32"/>
      <c r="AU74" s="32"/>
      <c r="AV74" s="34"/>
      <c r="AW74" s="46"/>
      <c r="AX74" s="32"/>
      <c r="AY74" s="32"/>
      <c r="AZ74" s="32"/>
      <c r="BA74" s="34"/>
      <c r="BB74" s="22"/>
    </row>
    <row r="75" spans="1:54" ht="12.75">
      <c r="A75">
        <v>1</v>
      </c>
      <c r="B75">
        <v>1</v>
      </c>
      <c r="C75" s="46" t="s">
        <v>25</v>
      </c>
      <c r="D75" s="22"/>
      <c r="E75" s="53"/>
      <c r="F75" s="42">
        <v>1993129</v>
      </c>
      <c r="G75" s="42">
        <v>1656019</v>
      </c>
      <c r="H75" s="43" t="e">
        <f aca="true" t="shared" si="69" ref="H75:J78">(E75/E$72)</f>
        <v>#VALUE!</v>
      </c>
      <c r="I75" s="43">
        <f t="shared" si="69"/>
        <v>0.5507057169942643</v>
      </c>
      <c r="J75" s="43">
        <f t="shared" si="69"/>
        <v>0.5430558675431103</v>
      </c>
      <c r="K75" s="42">
        <f>(E75-F75)</f>
        <v>-1993129</v>
      </c>
      <c r="L75" s="42">
        <f>(E75-G75)</f>
        <v>-1656019</v>
      </c>
      <c r="M75" s="42">
        <f>(F75-G75)</f>
        <v>337110</v>
      </c>
      <c r="N75" s="43">
        <f aca="true" t="shared" si="70" ref="N75:O78">(K75/F75)</f>
        <v>-1</v>
      </c>
      <c r="O75" s="43">
        <f t="shared" si="70"/>
        <v>-1</v>
      </c>
      <c r="P75" s="45">
        <f>(M75/G75)</f>
        <v>0.20356650497367482</v>
      </c>
      <c r="R75">
        <v>1</v>
      </c>
      <c r="S75">
        <v>1</v>
      </c>
      <c r="T75" s="46" t="s">
        <v>25</v>
      </c>
      <c r="U75" s="22"/>
      <c r="V75" s="53"/>
      <c r="W75" s="42">
        <v>72081</v>
      </c>
      <c r="X75" s="42">
        <v>31822</v>
      </c>
      <c r="Y75" s="43" t="e">
        <f aca="true" t="shared" si="71" ref="Y75:AA78">(V75/V$72)</f>
        <v>#VALUE!</v>
      </c>
      <c r="Z75" s="43">
        <f t="shared" si="71"/>
        <v>0.8118052505321486</v>
      </c>
      <c r="AA75" s="43">
        <f t="shared" si="71"/>
        <v>0.7334285977689684</v>
      </c>
      <c r="AB75" s="42">
        <f>(V75-W75)</f>
        <v>-72081</v>
      </c>
      <c r="AC75" s="42">
        <f>(V75-X75)</f>
        <v>-31822</v>
      </c>
      <c r="AD75" s="42">
        <f>(W75-X75)</f>
        <v>40259</v>
      </c>
      <c r="AE75" s="43">
        <f aca="true" t="shared" si="72" ref="AE75:AF78">(AB75/W75)</f>
        <v>-1</v>
      </c>
      <c r="AF75" s="43">
        <f t="shared" si="72"/>
        <v>-1</v>
      </c>
      <c r="AG75" s="45">
        <f>(AD75/X75)</f>
        <v>1.265131041417887</v>
      </c>
      <c r="AK75">
        <v>1</v>
      </c>
      <c r="AL75" s="46" t="s">
        <v>25</v>
      </c>
      <c r="AM75" s="19"/>
      <c r="AN75" s="7"/>
      <c r="AO75" s="42"/>
      <c r="AP75" s="42">
        <v>100613</v>
      </c>
      <c r="AQ75" s="42">
        <f>SUM(AN75:AP75)</f>
        <v>100613</v>
      </c>
      <c r="AR75" s="50" t="e">
        <f aca="true" t="shared" si="73" ref="AR75:AV78">(AM75/AM$72)</f>
        <v>#VALUE!</v>
      </c>
      <c r="AS75" s="43" t="e">
        <f t="shared" si="73"/>
        <v>#VALUE!</v>
      </c>
      <c r="AT75" s="43" t="e">
        <f t="shared" si="73"/>
        <v>#VALUE!</v>
      </c>
      <c r="AU75" s="43">
        <f t="shared" si="73"/>
        <v>0.804247733849179</v>
      </c>
      <c r="AV75" s="45">
        <f t="shared" si="73"/>
        <v>0.804247733849179</v>
      </c>
      <c r="AW75" s="53" t="e">
        <f aca="true" t="shared" si="74" ref="AW75:BA78">(AM75/$AM75)</f>
        <v>#VALUE!</v>
      </c>
      <c r="AX75" s="42" t="e">
        <f t="shared" si="74"/>
        <v>#VALUE!</v>
      </c>
      <c r="AY75" s="42" t="e">
        <f t="shared" si="74"/>
        <v>#VALUE!</v>
      </c>
      <c r="AZ75" s="42" t="e">
        <f t="shared" si="74"/>
        <v>#VALUE!</v>
      </c>
      <c r="BA75" s="60" t="e">
        <f t="shared" si="74"/>
        <v>#VALUE!</v>
      </c>
      <c r="BB75" s="22"/>
    </row>
    <row r="76" spans="1:54" ht="12.75">
      <c r="A76">
        <v>2</v>
      </c>
      <c r="B76">
        <v>2</v>
      </c>
      <c r="C76" s="46" t="s">
        <v>26</v>
      </c>
      <c r="D76" s="22"/>
      <c r="E76" s="53"/>
      <c r="F76" s="42">
        <v>713317</v>
      </c>
      <c r="G76" s="42">
        <v>500414</v>
      </c>
      <c r="H76" s="43" t="e">
        <f t="shared" si="69"/>
        <v>#VALUE!</v>
      </c>
      <c r="I76" s="43">
        <f t="shared" si="69"/>
        <v>0.19709098102992711</v>
      </c>
      <c r="J76" s="43">
        <f t="shared" si="69"/>
        <v>0.1641000247586036</v>
      </c>
      <c r="K76" s="42">
        <f>(E76-F76)</f>
        <v>-713317</v>
      </c>
      <c r="L76" s="42">
        <f>(E76-G76)</f>
        <v>-500414</v>
      </c>
      <c r="M76" s="42">
        <f>(F76-G76)</f>
        <v>212903</v>
      </c>
      <c r="N76" s="43">
        <f t="shared" si="70"/>
        <v>-1</v>
      </c>
      <c r="O76" s="43">
        <f t="shared" si="70"/>
        <v>-1</v>
      </c>
      <c r="P76" s="45">
        <f>(M76/G76)</f>
        <v>0.42545372431626616</v>
      </c>
      <c r="R76">
        <v>2</v>
      </c>
      <c r="S76">
        <v>2</v>
      </c>
      <c r="T76" s="46" t="s">
        <v>26</v>
      </c>
      <c r="U76" s="22"/>
      <c r="V76" s="53"/>
      <c r="W76" s="42">
        <v>8760</v>
      </c>
      <c r="X76" s="42">
        <v>4513</v>
      </c>
      <c r="Y76" s="43" t="e">
        <f t="shared" si="71"/>
        <v>#VALUE!</v>
      </c>
      <c r="Z76" s="43">
        <f t="shared" si="71"/>
        <v>0.09865864783592931</v>
      </c>
      <c r="AA76" s="43">
        <f t="shared" si="71"/>
        <v>0.10401493500507053</v>
      </c>
      <c r="AB76" s="42">
        <f>(V76-W76)</f>
        <v>-8760</v>
      </c>
      <c r="AC76" s="42">
        <f>(V76-X76)</f>
        <v>-4513</v>
      </c>
      <c r="AD76" s="42">
        <f>(W76-X76)</f>
        <v>4247</v>
      </c>
      <c r="AE76" s="43">
        <f t="shared" si="72"/>
        <v>-1</v>
      </c>
      <c r="AF76" s="43">
        <f t="shared" si="72"/>
        <v>-1</v>
      </c>
      <c r="AG76" s="45">
        <f>(AD76/X76)</f>
        <v>0.9410591624196765</v>
      </c>
      <c r="AK76">
        <v>2</v>
      </c>
      <c r="AL76" s="46" t="s">
        <v>26</v>
      </c>
      <c r="AM76" s="19"/>
      <c r="AN76" s="7"/>
      <c r="AO76" s="42"/>
      <c r="AP76" s="42">
        <v>13397</v>
      </c>
      <c r="AQ76" s="42">
        <f>SUM(AN76:AP76)</f>
        <v>13397</v>
      </c>
      <c r="AR76" s="50" t="e">
        <f t="shared" si="73"/>
        <v>#VALUE!</v>
      </c>
      <c r="AS76" s="43" t="e">
        <f t="shared" si="73"/>
        <v>#VALUE!</v>
      </c>
      <c r="AT76" s="43" t="e">
        <f t="shared" si="73"/>
        <v>#VALUE!</v>
      </c>
      <c r="AU76" s="43">
        <f t="shared" si="73"/>
        <v>0.1070886156895973</v>
      </c>
      <c r="AV76" s="45">
        <f t="shared" si="73"/>
        <v>0.1070886156895973</v>
      </c>
      <c r="AW76" s="53" t="e">
        <f t="shared" si="74"/>
        <v>#VALUE!</v>
      </c>
      <c r="AX76" s="42" t="e">
        <f t="shared" si="74"/>
        <v>#VALUE!</v>
      </c>
      <c r="AY76" s="42" t="e">
        <f t="shared" si="74"/>
        <v>#VALUE!</v>
      </c>
      <c r="AZ76" s="42" t="e">
        <f t="shared" si="74"/>
        <v>#VALUE!</v>
      </c>
      <c r="BA76" s="60" t="e">
        <f t="shared" si="74"/>
        <v>#VALUE!</v>
      </c>
      <c r="BB76" s="22"/>
    </row>
    <row r="77" spans="1:54" ht="12.75">
      <c r="A77">
        <v>3</v>
      </c>
      <c r="B77">
        <v>3</v>
      </c>
      <c r="C77" s="46" t="s">
        <v>27</v>
      </c>
      <c r="D77" s="22"/>
      <c r="E77" s="53"/>
      <c r="F77" s="42">
        <v>556145</v>
      </c>
      <c r="G77" s="42">
        <v>574832</v>
      </c>
      <c r="H77" s="43" t="e">
        <f t="shared" si="69"/>
        <v>#VALUE!</v>
      </c>
      <c r="I77" s="43">
        <f t="shared" si="69"/>
        <v>0.1536640282579678</v>
      </c>
      <c r="J77" s="43">
        <f t="shared" si="69"/>
        <v>0.18850380970963568</v>
      </c>
      <c r="K77" s="42">
        <f>(E77-F77)</f>
        <v>-556145</v>
      </c>
      <c r="L77" s="42">
        <f>(E77-G77)</f>
        <v>-574832</v>
      </c>
      <c r="M77" s="42">
        <f>(F77-G77)</f>
        <v>-18687</v>
      </c>
      <c r="N77" s="43">
        <f t="shared" si="70"/>
        <v>-1</v>
      </c>
      <c r="O77" s="43">
        <f t="shared" si="70"/>
        <v>-1</v>
      </c>
      <c r="P77" s="45">
        <f>(M77/G77)</f>
        <v>-0.03250862860801069</v>
      </c>
      <c r="R77">
        <v>3</v>
      </c>
      <c r="S77">
        <v>3</v>
      </c>
      <c r="T77" s="46" t="s">
        <v>27</v>
      </c>
      <c r="U77" s="22"/>
      <c r="V77" s="53"/>
      <c r="W77" s="42">
        <v>5587</v>
      </c>
      <c r="X77" s="42">
        <v>5264</v>
      </c>
      <c r="Y77" s="43" t="e">
        <f t="shared" si="71"/>
        <v>#VALUE!</v>
      </c>
      <c r="Z77" s="43">
        <f t="shared" si="71"/>
        <v>0.06292304400220743</v>
      </c>
      <c r="AA77" s="43">
        <f t="shared" si="71"/>
        <v>0.12132386835069604</v>
      </c>
      <c r="AB77" s="42">
        <f>(V77-W77)</f>
        <v>-5587</v>
      </c>
      <c r="AC77" s="42">
        <f>(V77-X77)</f>
        <v>-5264</v>
      </c>
      <c r="AD77" s="42">
        <f>(W77-X77)</f>
        <v>323</v>
      </c>
      <c r="AE77" s="43">
        <f t="shared" si="72"/>
        <v>-1</v>
      </c>
      <c r="AF77" s="43">
        <f t="shared" si="72"/>
        <v>-1</v>
      </c>
      <c r="AG77" s="45">
        <f>(AD77/X77)</f>
        <v>0.06136018237082067</v>
      </c>
      <c r="AK77">
        <v>3</v>
      </c>
      <c r="AL77" s="46" t="s">
        <v>27</v>
      </c>
      <c r="AM77" s="19"/>
      <c r="AN77" s="7"/>
      <c r="AO77" s="42"/>
      <c r="AP77" s="42">
        <v>7602</v>
      </c>
      <c r="AQ77" s="42">
        <f>SUM(AN77:AP77)</f>
        <v>7602</v>
      </c>
      <c r="AR77" s="50" t="e">
        <f t="shared" si="73"/>
        <v>#VALUE!</v>
      </c>
      <c r="AS77" s="43" t="e">
        <f t="shared" si="73"/>
        <v>#VALUE!</v>
      </c>
      <c r="AT77" s="43" t="e">
        <f t="shared" si="73"/>
        <v>#VALUE!</v>
      </c>
      <c r="AU77" s="43">
        <f t="shared" si="73"/>
        <v>0.060766414605681766</v>
      </c>
      <c r="AV77" s="45">
        <f t="shared" si="73"/>
        <v>0.060766414605681766</v>
      </c>
      <c r="AW77" s="53" t="e">
        <f t="shared" si="74"/>
        <v>#VALUE!</v>
      </c>
      <c r="AX77" s="42" t="e">
        <f t="shared" si="74"/>
        <v>#VALUE!</v>
      </c>
      <c r="AY77" s="42" t="e">
        <f t="shared" si="74"/>
        <v>#VALUE!</v>
      </c>
      <c r="AZ77" s="42" t="e">
        <f t="shared" si="74"/>
        <v>#VALUE!</v>
      </c>
      <c r="BA77" s="60" t="e">
        <f t="shared" si="74"/>
        <v>#VALUE!</v>
      </c>
      <c r="BB77" s="22"/>
    </row>
    <row r="78" spans="1:54" ht="12.75">
      <c r="A78">
        <v>4</v>
      </c>
      <c r="B78">
        <v>4</v>
      </c>
      <c r="C78" s="46" t="s">
        <v>28</v>
      </c>
      <c r="D78" s="22"/>
      <c r="E78" s="53"/>
      <c r="F78" s="42">
        <v>356636</v>
      </c>
      <c r="G78" s="42">
        <v>318180</v>
      </c>
      <c r="H78" s="43" t="e">
        <f t="shared" si="69"/>
        <v>#VALUE!</v>
      </c>
      <c r="I78" s="43">
        <f t="shared" si="69"/>
        <v>0.09853927371784085</v>
      </c>
      <c r="J78" s="43">
        <f t="shared" si="69"/>
        <v>0.1043402979886504</v>
      </c>
      <c r="K78" s="42">
        <f>(E78-F78)</f>
        <v>-356636</v>
      </c>
      <c r="L78" s="42">
        <f>(E78-G78)</f>
        <v>-318180</v>
      </c>
      <c r="M78" s="42">
        <f>(F78-G78)</f>
        <v>38456</v>
      </c>
      <c r="N78" s="43">
        <f t="shared" si="70"/>
        <v>-1</v>
      </c>
      <c r="O78" s="43">
        <f t="shared" si="70"/>
        <v>-1</v>
      </c>
      <c r="P78" s="45">
        <f>(M78/G78)</f>
        <v>0.12086240492802816</v>
      </c>
      <c r="R78">
        <v>4</v>
      </c>
      <c r="S78">
        <v>4</v>
      </c>
      <c r="T78" s="46" t="s">
        <v>28</v>
      </c>
      <c r="U78" s="22"/>
      <c r="V78" s="53"/>
      <c r="W78" s="42">
        <v>2363</v>
      </c>
      <c r="X78" s="42">
        <v>1789</v>
      </c>
      <c r="Y78" s="43" t="e">
        <f t="shared" si="71"/>
        <v>#VALUE!</v>
      </c>
      <c r="Z78" s="43">
        <f t="shared" si="71"/>
        <v>0.026613057629714724</v>
      </c>
      <c r="AA78" s="43">
        <f t="shared" si="71"/>
        <v>0.04123259887526505</v>
      </c>
      <c r="AB78" s="42">
        <f>(V78-W78)</f>
        <v>-2363</v>
      </c>
      <c r="AC78" s="42">
        <f>(V78-X78)</f>
        <v>-1789</v>
      </c>
      <c r="AD78" s="42">
        <f>(W78-X78)</f>
        <v>574</v>
      </c>
      <c r="AE78" s="43">
        <f t="shared" si="72"/>
        <v>-1</v>
      </c>
      <c r="AF78" s="43">
        <f t="shared" si="72"/>
        <v>-1</v>
      </c>
      <c r="AG78" s="45">
        <f>(AD78/X78)</f>
        <v>0.3208496366685299</v>
      </c>
      <c r="AK78">
        <v>4</v>
      </c>
      <c r="AL78" s="46" t="s">
        <v>28</v>
      </c>
      <c r="AM78" s="19"/>
      <c r="AN78" s="7"/>
      <c r="AO78" s="42"/>
      <c r="AP78" s="42">
        <v>3490</v>
      </c>
      <c r="AQ78" s="42">
        <f>SUM(AN78:AP78)</f>
        <v>3490</v>
      </c>
      <c r="AR78" s="50" t="e">
        <f t="shared" si="73"/>
        <v>#VALUE!</v>
      </c>
      <c r="AS78" s="43" t="e">
        <f t="shared" si="73"/>
        <v>#VALUE!</v>
      </c>
      <c r="AT78" s="43" t="e">
        <f t="shared" si="73"/>
        <v>#VALUE!</v>
      </c>
      <c r="AU78" s="43">
        <f t="shared" si="73"/>
        <v>0.027897235855541876</v>
      </c>
      <c r="AV78" s="45">
        <f t="shared" si="73"/>
        <v>0.027897235855541876</v>
      </c>
      <c r="AW78" s="53" t="e">
        <f t="shared" si="74"/>
        <v>#VALUE!</v>
      </c>
      <c r="AX78" s="42" t="e">
        <f t="shared" si="74"/>
        <v>#VALUE!</v>
      </c>
      <c r="AY78" s="42" t="e">
        <f t="shared" si="74"/>
        <v>#VALUE!</v>
      </c>
      <c r="AZ78" s="42" t="e">
        <f t="shared" si="74"/>
        <v>#VALUE!</v>
      </c>
      <c r="BA78" s="60" t="e">
        <f t="shared" si="74"/>
        <v>#VALUE!</v>
      </c>
      <c r="BB78" s="22"/>
    </row>
    <row r="79" spans="2:54" ht="12.75">
      <c r="B79">
        <v>5</v>
      </c>
      <c r="C79" s="47"/>
      <c r="D79" s="22"/>
      <c r="E79" s="53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S79">
        <v>5</v>
      </c>
      <c r="T79" s="47"/>
      <c r="U79" s="22"/>
      <c r="V79" s="53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4"/>
      <c r="AK79">
        <v>5</v>
      </c>
      <c r="AL79" s="47"/>
      <c r="AM79" s="19"/>
      <c r="AN79" s="7"/>
      <c r="AO79" s="42"/>
      <c r="AP79" s="32"/>
      <c r="AQ79" s="32"/>
      <c r="AR79" s="46"/>
      <c r="AS79" s="32"/>
      <c r="AT79" s="32"/>
      <c r="AU79" s="32"/>
      <c r="AV79" s="34"/>
      <c r="AW79" s="46"/>
      <c r="AX79" s="32"/>
      <c r="AY79" s="32"/>
      <c r="AZ79" s="32"/>
      <c r="BA79" s="34"/>
      <c r="BB79" s="22"/>
    </row>
    <row r="80" spans="2:54" ht="12.75">
      <c r="B80">
        <v>6</v>
      </c>
      <c r="C80" s="47"/>
      <c r="D80" s="22"/>
      <c r="E80" s="53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4"/>
      <c r="S80">
        <v>6</v>
      </c>
      <c r="T80" s="47"/>
      <c r="U80" s="22"/>
      <c r="V80" s="53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4"/>
      <c r="AK80">
        <v>6</v>
      </c>
      <c r="AL80" s="47"/>
      <c r="AM80" s="19"/>
      <c r="AN80" s="7"/>
      <c r="AO80" s="42"/>
      <c r="AP80" s="32"/>
      <c r="AQ80" s="32"/>
      <c r="AR80" s="46"/>
      <c r="AS80" s="32"/>
      <c r="AT80" s="32"/>
      <c r="AU80" s="32"/>
      <c r="AV80" s="34"/>
      <c r="AW80" s="46"/>
      <c r="AX80" s="32"/>
      <c r="AY80" s="32"/>
      <c r="AZ80" s="32"/>
      <c r="BA80" s="34"/>
      <c r="BB80" s="22"/>
    </row>
    <row r="81" spans="2:54" ht="12.75">
      <c r="B81">
        <v>7</v>
      </c>
      <c r="C81" s="46" t="s">
        <v>29</v>
      </c>
      <c r="D81" s="22"/>
      <c r="E81" s="53"/>
      <c r="F81" s="42">
        <v>3360608</v>
      </c>
      <c r="G81" s="42">
        <v>2835042</v>
      </c>
      <c r="H81" s="43" t="e">
        <f aca="true" t="shared" si="75" ref="H81:J82">(E81/E$72)</f>
        <v>#VALUE!</v>
      </c>
      <c r="I81" s="43">
        <f t="shared" si="75"/>
        <v>0.928543028663303</v>
      </c>
      <c r="J81" s="43">
        <f t="shared" si="75"/>
        <v>0.9296911405190125</v>
      </c>
      <c r="K81" s="42">
        <f>(E81-F81)</f>
        <v>-3360608</v>
      </c>
      <c r="L81" s="42">
        <f>(E81-G81)</f>
        <v>-2835042</v>
      </c>
      <c r="M81" s="42">
        <f>(F81-G81)</f>
        <v>525566</v>
      </c>
      <c r="N81" s="43">
        <f>(K81/F81)</f>
        <v>-1</v>
      </c>
      <c r="O81" s="43">
        <f>(L81/G81)</f>
        <v>-1</v>
      </c>
      <c r="P81" s="45">
        <f>(M81/G81)</f>
        <v>0.1853820860502243</v>
      </c>
      <c r="S81" s="2">
        <v>7</v>
      </c>
      <c r="T81" s="53" t="s">
        <v>29</v>
      </c>
      <c r="U81" s="10"/>
      <c r="V81" s="53"/>
      <c r="W81" s="42">
        <v>86431</v>
      </c>
      <c r="X81" s="42">
        <v>41749</v>
      </c>
      <c r="Y81" s="43" t="e">
        <f aca="true" t="shared" si="76" ref="Y81:AA82">(V81/V$72)</f>
        <v>#VALUE!</v>
      </c>
      <c r="Z81" s="43">
        <f t="shared" si="76"/>
        <v>0.9734207295784483</v>
      </c>
      <c r="AA81" s="43">
        <f t="shared" si="76"/>
        <v>0.9622245782243939</v>
      </c>
      <c r="AB81" s="42">
        <f>(V81-W81)</f>
        <v>-86431</v>
      </c>
      <c r="AC81" s="42">
        <f>(V81-X81)</f>
        <v>-41749</v>
      </c>
      <c r="AD81" s="42">
        <f>(W81-X81)</f>
        <v>44682</v>
      </c>
      <c r="AE81" s="43">
        <f>(AB81/W81)</f>
        <v>-1</v>
      </c>
      <c r="AF81" s="43">
        <f>(AC81/X81)</f>
        <v>-1</v>
      </c>
      <c r="AG81" s="45">
        <f>(AD81/X81)</f>
        <v>1.0702531797168795</v>
      </c>
      <c r="AK81" s="2">
        <v>7</v>
      </c>
      <c r="AL81" s="53" t="s">
        <v>29</v>
      </c>
      <c r="AM81" s="19"/>
      <c r="AN81" s="8"/>
      <c r="AO81" s="42"/>
      <c r="AP81" s="42">
        <v>121606</v>
      </c>
      <c r="AQ81" s="42">
        <f>SUM(AN81:AP81)</f>
        <v>121606</v>
      </c>
      <c r="AR81" s="50" t="e">
        <f aca="true" t="shared" si="77" ref="AR81:AV82">(AM81/AM$72)</f>
        <v>#VALUE!</v>
      </c>
      <c r="AS81" s="43" t="e">
        <f t="shared" si="77"/>
        <v>#VALUE!</v>
      </c>
      <c r="AT81" s="43" t="e">
        <f t="shared" si="77"/>
        <v>#VALUE!</v>
      </c>
      <c r="AU81" s="43">
        <f t="shared" si="77"/>
        <v>0.9720548032805231</v>
      </c>
      <c r="AV81" s="45">
        <f t="shared" si="77"/>
        <v>0.9720548032805231</v>
      </c>
      <c r="AW81" s="53" t="e">
        <f aca="true" t="shared" si="78" ref="AW81:BA82">(AM81/$AM81)</f>
        <v>#VALUE!</v>
      </c>
      <c r="AX81" s="42" t="e">
        <f t="shared" si="78"/>
        <v>#VALUE!</v>
      </c>
      <c r="AY81" s="42" t="e">
        <f t="shared" si="78"/>
        <v>#VALUE!</v>
      </c>
      <c r="AZ81" s="42" t="e">
        <f t="shared" si="78"/>
        <v>#VALUE!</v>
      </c>
      <c r="BA81" s="60" t="e">
        <f t="shared" si="78"/>
        <v>#VALUE!</v>
      </c>
      <c r="BB81" s="22"/>
    </row>
    <row r="82" spans="2:54" ht="12.75">
      <c r="B82">
        <v>8</v>
      </c>
      <c r="C82" s="46" t="s">
        <v>30</v>
      </c>
      <c r="D82" s="22"/>
      <c r="E82" s="53"/>
      <c r="F82" s="42">
        <v>258619</v>
      </c>
      <c r="G82" s="42">
        <v>214403</v>
      </c>
      <c r="H82" s="43" t="e">
        <f t="shared" si="75"/>
        <v>#VALUE!</v>
      </c>
      <c r="I82" s="43">
        <f t="shared" si="75"/>
        <v>0.07145697133669704</v>
      </c>
      <c r="J82" s="43">
        <f t="shared" si="75"/>
        <v>0.07030885948098753</v>
      </c>
      <c r="K82" s="42">
        <f>(E82-F82)</f>
        <v>-258619</v>
      </c>
      <c r="L82" s="42">
        <f>(E82-G82)</f>
        <v>-214403</v>
      </c>
      <c r="M82" s="42">
        <f>(F82-G82)</f>
        <v>44216</v>
      </c>
      <c r="N82" s="43">
        <f>(K82/F82)</f>
        <v>-1</v>
      </c>
      <c r="O82" s="43">
        <f>(L82/G82)</f>
        <v>-1</v>
      </c>
      <c r="P82" s="45">
        <f>(M82/G82)</f>
        <v>0.2062284576241937</v>
      </c>
      <c r="S82" s="2">
        <v>8</v>
      </c>
      <c r="T82" s="53" t="s">
        <v>30</v>
      </c>
      <c r="U82" s="10"/>
      <c r="V82" s="53"/>
      <c r="W82" s="42">
        <v>2360</v>
      </c>
      <c r="X82" s="42">
        <v>1639</v>
      </c>
      <c r="Y82" s="43" t="e">
        <f t="shared" si="76"/>
        <v>#VALUE!</v>
      </c>
      <c r="Z82" s="43">
        <f t="shared" si="76"/>
        <v>0.026579270421551733</v>
      </c>
      <c r="AA82" s="43">
        <f t="shared" si="76"/>
        <v>0.03777542177560616</v>
      </c>
      <c r="AB82" s="42">
        <f>(V82-W82)</f>
        <v>-2360</v>
      </c>
      <c r="AC82" s="42">
        <f>(V82-X82)</f>
        <v>-1639</v>
      </c>
      <c r="AD82" s="42">
        <f>(W82-X82)</f>
        <v>721</v>
      </c>
      <c r="AE82" s="43">
        <f>(AB82/W82)</f>
        <v>-1</v>
      </c>
      <c r="AF82" s="43">
        <f>(AC82/X82)</f>
        <v>-1</v>
      </c>
      <c r="AG82" s="45">
        <f>(AD82/X82)</f>
        <v>0.43990237949969496</v>
      </c>
      <c r="AK82" s="2">
        <v>8</v>
      </c>
      <c r="AL82" s="53" t="s">
        <v>30</v>
      </c>
      <c r="AM82" s="19"/>
      <c r="AN82" s="8"/>
      <c r="AO82" s="42"/>
      <c r="AP82" s="42">
        <v>3496</v>
      </c>
      <c r="AQ82" s="42">
        <f>SUM(AN82:AP82)</f>
        <v>3496</v>
      </c>
      <c r="AR82" s="50" t="e">
        <f t="shared" si="77"/>
        <v>#VALUE!</v>
      </c>
      <c r="AS82" s="43" t="e">
        <f t="shared" si="77"/>
        <v>#VALUE!</v>
      </c>
      <c r="AT82" s="43" t="e">
        <f t="shared" si="77"/>
        <v>#VALUE!</v>
      </c>
      <c r="AU82" s="43">
        <f t="shared" si="77"/>
        <v>0.027945196719476907</v>
      </c>
      <c r="AV82" s="45">
        <f t="shared" si="77"/>
        <v>0.027945196719476907</v>
      </c>
      <c r="AW82" s="53" t="e">
        <f t="shared" si="78"/>
        <v>#VALUE!</v>
      </c>
      <c r="AX82" s="42" t="e">
        <f t="shared" si="78"/>
        <v>#VALUE!</v>
      </c>
      <c r="AY82" s="42" t="e">
        <f t="shared" si="78"/>
        <v>#VALUE!</v>
      </c>
      <c r="AZ82" s="42" t="e">
        <f t="shared" si="78"/>
        <v>#VALUE!</v>
      </c>
      <c r="BA82" s="60" t="e">
        <f t="shared" si="78"/>
        <v>#VALUE!</v>
      </c>
      <c r="BB82" s="22"/>
    </row>
    <row r="83" spans="2:54" ht="12.75">
      <c r="B83">
        <v>9</v>
      </c>
      <c r="C83" s="47"/>
      <c r="D83" s="22"/>
      <c r="E83" s="53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/>
      <c r="S83" s="2">
        <v>9</v>
      </c>
      <c r="T83" s="59"/>
      <c r="U83" s="10"/>
      <c r="V83" s="53"/>
      <c r="W83" s="42"/>
      <c r="X83" s="42"/>
      <c r="Y83" s="32"/>
      <c r="Z83" s="32"/>
      <c r="AA83" s="32"/>
      <c r="AB83" s="32"/>
      <c r="AC83" s="32"/>
      <c r="AD83" s="32"/>
      <c r="AE83" s="32"/>
      <c r="AF83" s="32"/>
      <c r="AG83" s="34"/>
      <c r="AK83" s="2">
        <v>9</v>
      </c>
      <c r="AL83" s="59"/>
      <c r="AM83" s="23"/>
      <c r="AN83" s="8"/>
      <c r="AO83" s="42"/>
      <c r="AP83" s="42"/>
      <c r="AQ83" s="42"/>
      <c r="AR83" s="53"/>
      <c r="AS83" s="32"/>
      <c r="AT83" s="32"/>
      <c r="AU83" s="32"/>
      <c r="AV83" s="34"/>
      <c r="AW83" s="46"/>
      <c r="AX83" s="32"/>
      <c r="AY83" s="32"/>
      <c r="AZ83" s="32"/>
      <c r="BA83" s="34"/>
      <c r="BB83" s="22"/>
    </row>
    <row r="84" spans="2:54" ht="12.75">
      <c r="B84">
        <v>10</v>
      </c>
      <c r="C84" s="46"/>
      <c r="D84" s="22"/>
      <c r="E84" s="53"/>
      <c r="F84" s="42"/>
      <c r="G84" s="42"/>
      <c r="H84" s="32"/>
      <c r="I84" s="32"/>
      <c r="J84" s="32"/>
      <c r="K84" s="32"/>
      <c r="L84" s="32"/>
      <c r="M84" s="32"/>
      <c r="N84" s="32"/>
      <c r="O84" s="32"/>
      <c r="P84" s="34"/>
      <c r="S84" s="2">
        <v>10</v>
      </c>
      <c r="T84" s="53"/>
      <c r="U84" s="10"/>
      <c r="V84" s="53"/>
      <c r="W84" s="42"/>
      <c r="X84" s="42"/>
      <c r="Y84" s="32"/>
      <c r="Z84" s="32"/>
      <c r="AA84" s="32"/>
      <c r="AB84" s="32"/>
      <c r="AC84" s="32"/>
      <c r="AD84" s="32"/>
      <c r="AE84" s="32"/>
      <c r="AF84" s="32"/>
      <c r="AG84" s="34"/>
      <c r="AK84" s="2">
        <v>10</v>
      </c>
      <c r="AL84" s="53"/>
      <c r="AM84" s="25"/>
      <c r="AN84" s="8"/>
      <c r="AO84" s="42"/>
      <c r="AP84" s="42"/>
      <c r="AQ84" s="42"/>
      <c r="AR84" s="53"/>
      <c r="AS84" s="32"/>
      <c r="AT84" s="32"/>
      <c r="AU84" s="32"/>
      <c r="AV84" s="34"/>
      <c r="AW84" s="46"/>
      <c r="AX84" s="32"/>
      <c r="AY84" s="32"/>
      <c r="AZ84" s="32"/>
      <c r="BA84" s="34"/>
      <c r="BB84" s="22"/>
    </row>
    <row r="85" spans="2:54" ht="12.75">
      <c r="B85" s="2">
        <v>11</v>
      </c>
      <c r="C85" s="59" t="s">
        <v>31</v>
      </c>
      <c r="D85" s="10"/>
      <c r="E85" s="53"/>
      <c r="F85" s="42">
        <v>1781966</v>
      </c>
      <c r="G85" s="42">
        <v>1586022</v>
      </c>
      <c r="H85" s="43" t="e">
        <f aca="true" t="shared" si="79" ref="H85:J91">(E85/E$72)</f>
        <v>#VALUE!</v>
      </c>
      <c r="I85" s="43">
        <f t="shared" si="79"/>
        <v>0.4923609378466728</v>
      </c>
      <c r="J85" s="43">
        <f t="shared" si="79"/>
        <v>0.5201018545997714</v>
      </c>
      <c r="K85" s="42">
        <f aca="true" t="shared" si="80" ref="K85:K91">(E85-F85)</f>
        <v>-1781966</v>
      </c>
      <c r="L85" s="42">
        <f aca="true" t="shared" si="81" ref="L85:L91">(E85-G85)</f>
        <v>-1586022</v>
      </c>
      <c r="M85" s="42">
        <f aca="true" t="shared" si="82" ref="M85:M91">(F85-G85)</f>
        <v>195944</v>
      </c>
      <c r="N85" s="43">
        <f aca="true" t="shared" si="83" ref="N85:O91">(K85/F85)</f>
        <v>-1</v>
      </c>
      <c r="O85" s="43">
        <f t="shared" si="83"/>
        <v>-1</v>
      </c>
      <c r="P85" s="45">
        <f aca="true" t="shared" si="84" ref="P85:P91">(M85/G85)</f>
        <v>0.12354431401329868</v>
      </c>
      <c r="S85" s="2">
        <v>11</v>
      </c>
      <c r="T85" s="59" t="s">
        <v>31</v>
      </c>
      <c r="U85" s="10"/>
      <c r="V85" s="53"/>
      <c r="W85" s="42">
        <v>21006</v>
      </c>
      <c r="X85" s="42">
        <v>14286</v>
      </c>
      <c r="Y85" s="43" t="e">
        <f aca="true" t="shared" si="85" ref="Y85:AA91">(V85/V$72)</f>
        <v>#VALUE!</v>
      </c>
      <c r="Z85" s="43">
        <f t="shared" si="85"/>
        <v>0.23657803155725243</v>
      </c>
      <c r="AA85" s="43">
        <f t="shared" si="85"/>
        <v>0.3292615469715129</v>
      </c>
      <c r="AB85" s="42">
        <f aca="true" t="shared" si="86" ref="AB85:AB91">(V85-W85)</f>
        <v>-21006</v>
      </c>
      <c r="AC85" s="42">
        <f aca="true" t="shared" si="87" ref="AC85:AC91">(V85-X85)</f>
        <v>-14286</v>
      </c>
      <c r="AD85" s="42">
        <f aca="true" t="shared" si="88" ref="AD85:AD91">(W85-X85)</f>
        <v>6720</v>
      </c>
      <c r="AE85" s="43">
        <f aca="true" t="shared" si="89" ref="AE85:AF91">(AB85/W85)</f>
        <v>-1</v>
      </c>
      <c r="AF85" s="43">
        <f t="shared" si="89"/>
        <v>-1</v>
      </c>
      <c r="AG85" s="45">
        <f aca="true" t="shared" si="90" ref="AG85:AG91">(AD85/X85)</f>
        <v>0.47039059218815626</v>
      </c>
      <c r="AK85" s="2">
        <v>11</v>
      </c>
      <c r="AL85" s="59" t="s">
        <v>31</v>
      </c>
      <c r="AM85" s="19"/>
      <c r="AN85" s="8"/>
      <c r="AO85" s="42"/>
      <c r="AP85" s="42">
        <v>29971</v>
      </c>
      <c r="AQ85" s="42">
        <f aca="true" t="shared" si="91" ref="AQ85:AQ91">SUM(AN85:AP85)</f>
        <v>29971</v>
      </c>
      <c r="AR85" s="50" t="e">
        <f aca="true" t="shared" si="92" ref="AR85:AV91">(AM85/AM$72)</f>
        <v>#VALUE!</v>
      </c>
      <c r="AS85" s="43" t="e">
        <f t="shared" si="92"/>
        <v>#VALUE!</v>
      </c>
      <c r="AT85" s="43" t="e">
        <f t="shared" si="92"/>
        <v>#VALUE!</v>
      </c>
      <c r="AU85" s="43">
        <f t="shared" si="92"/>
        <v>0.23957250883279244</v>
      </c>
      <c r="AV85" s="45">
        <f t="shared" si="92"/>
        <v>0.23957250883279244</v>
      </c>
      <c r="AW85" s="53" t="e">
        <f aca="true" t="shared" si="93" ref="AW85:BA91">(AM85/$AM85)</f>
        <v>#VALUE!</v>
      </c>
      <c r="AX85" s="42" t="e">
        <f t="shared" si="93"/>
        <v>#VALUE!</v>
      </c>
      <c r="AY85" s="42" t="e">
        <f t="shared" si="93"/>
        <v>#VALUE!</v>
      </c>
      <c r="AZ85" s="42" t="e">
        <f t="shared" si="93"/>
        <v>#VALUE!</v>
      </c>
      <c r="BA85" s="60" t="e">
        <f t="shared" si="93"/>
        <v>#VALUE!</v>
      </c>
      <c r="BB85" s="22"/>
    </row>
    <row r="86" spans="1:54" ht="12.75">
      <c r="A86" s="2">
        <v>1</v>
      </c>
      <c r="B86" s="2">
        <v>12</v>
      </c>
      <c r="C86" s="59" t="s">
        <v>32</v>
      </c>
      <c r="D86" s="10"/>
      <c r="E86" s="53"/>
      <c r="F86" s="42">
        <v>322051</v>
      </c>
      <c r="G86" s="42">
        <v>264789</v>
      </c>
      <c r="H86" s="43" t="e">
        <f t="shared" si="79"/>
        <v>#VALUE!</v>
      </c>
      <c r="I86" s="43">
        <f t="shared" si="79"/>
        <v>0.08898336578501431</v>
      </c>
      <c r="J86" s="43">
        <f t="shared" si="79"/>
        <v>0.08683186612645907</v>
      </c>
      <c r="K86" s="42">
        <f t="shared" si="80"/>
        <v>-322051</v>
      </c>
      <c r="L86" s="42">
        <f t="shared" si="81"/>
        <v>-264789</v>
      </c>
      <c r="M86" s="42">
        <f t="shared" si="82"/>
        <v>57262</v>
      </c>
      <c r="N86" s="43">
        <f t="shared" si="83"/>
        <v>-1</v>
      </c>
      <c r="O86" s="43">
        <f t="shared" si="83"/>
        <v>-1</v>
      </c>
      <c r="P86" s="45">
        <f t="shared" si="84"/>
        <v>0.2162552069761206</v>
      </c>
      <c r="R86">
        <v>1</v>
      </c>
      <c r="S86" s="2">
        <v>12</v>
      </c>
      <c r="T86" s="59" t="s">
        <v>32</v>
      </c>
      <c r="U86" s="10"/>
      <c r="V86" s="53"/>
      <c r="W86" s="42">
        <v>4674</v>
      </c>
      <c r="X86" s="42">
        <v>2993</v>
      </c>
      <c r="Y86" s="43" t="e">
        <f t="shared" si="85"/>
        <v>#VALUE!</v>
      </c>
      <c r="Z86" s="43">
        <f t="shared" si="85"/>
        <v>0.05264047031793763</v>
      </c>
      <c r="AA86" s="43">
        <f t="shared" si="85"/>
        <v>0.06898220706186042</v>
      </c>
      <c r="AB86" s="42">
        <f t="shared" si="86"/>
        <v>-4674</v>
      </c>
      <c r="AC86" s="42">
        <f t="shared" si="87"/>
        <v>-2993</v>
      </c>
      <c r="AD86" s="42">
        <f t="shared" si="88"/>
        <v>1681</v>
      </c>
      <c r="AE86" s="43">
        <f t="shared" si="89"/>
        <v>-1</v>
      </c>
      <c r="AF86" s="43">
        <f t="shared" si="89"/>
        <v>-1</v>
      </c>
      <c r="AG86" s="45">
        <f t="shared" si="90"/>
        <v>0.5616438356164384</v>
      </c>
      <c r="AK86" s="2">
        <v>12</v>
      </c>
      <c r="AL86" s="59" t="s">
        <v>32</v>
      </c>
      <c r="AM86" s="19">
        <f aca="true" t="shared" si="94" ref="AM86:AM91">(E86)</f>
        <v>0</v>
      </c>
      <c r="AN86" s="8"/>
      <c r="AO86" s="42"/>
      <c r="AP86" s="42">
        <v>6815</v>
      </c>
      <c r="AQ86" s="42">
        <f t="shared" si="91"/>
        <v>6815</v>
      </c>
      <c r="AR86" s="50" t="e">
        <f t="shared" si="92"/>
        <v>#VALUE!</v>
      </c>
      <c r="AS86" s="43" t="e">
        <f t="shared" si="92"/>
        <v>#VALUE!</v>
      </c>
      <c r="AT86" s="43" t="e">
        <f t="shared" si="92"/>
        <v>#VALUE!</v>
      </c>
      <c r="AU86" s="43">
        <f t="shared" si="92"/>
        <v>0.054475547952870455</v>
      </c>
      <c r="AV86" s="45">
        <f t="shared" si="92"/>
        <v>0.054475547952870455</v>
      </c>
      <c r="AW86" s="53" t="e">
        <f t="shared" si="93"/>
        <v>#VALUE!</v>
      </c>
      <c r="AX86" s="42" t="e">
        <f t="shared" si="93"/>
        <v>#VALUE!</v>
      </c>
      <c r="AY86" s="42" t="e">
        <f t="shared" si="93"/>
        <v>#VALUE!</v>
      </c>
      <c r="AZ86" s="42" t="e">
        <f t="shared" si="93"/>
        <v>#VALUE!</v>
      </c>
      <c r="BA86" s="60" t="e">
        <f t="shared" si="93"/>
        <v>#VALUE!</v>
      </c>
      <c r="BB86" s="10">
        <v>50525</v>
      </c>
    </row>
    <row r="87" spans="1:54" ht="12.75">
      <c r="A87" s="2">
        <v>1</v>
      </c>
      <c r="B87" s="2">
        <v>13</v>
      </c>
      <c r="C87" s="59" t="s">
        <v>33</v>
      </c>
      <c r="D87" s="10"/>
      <c r="E87" s="53"/>
      <c r="F87" s="42">
        <v>540972</v>
      </c>
      <c r="G87" s="42">
        <v>496041</v>
      </c>
      <c r="H87" s="43" t="e">
        <f t="shared" si="79"/>
        <v>#VALUE!</v>
      </c>
      <c r="I87" s="43">
        <f t="shared" si="79"/>
        <v>0.1494716965805129</v>
      </c>
      <c r="J87" s="43">
        <f t="shared" si="79"/>
        <v>0.16266599332009596</v>
      </c>
      <c r="K87" s="42">
        <f t="shared" si="80"/>
        <v>-540972</v>
      </c>
      <c r="L87" s="42">
        <f t="shared" si="81"/>
        <v>-496041</v>
      </c>
      <c r="M87" s="42">
        <f t="shared" si="82"/>
        <v>44931</v>
      </c>
      <c r="N87" s="43">
        <f t="shared" si="83"/>
        <v>-1</v>
      </c>
      <c r="O87" s="43">
        <f t="shared" si="83"/>
        <v>-1</v>
      </c>
      <c r="P87" s="45">
        <f t="shared" si="84"/>
        <v>0.09057920615432999</v>
      </c>
      <c r="R87">
        <v>1</v>
      </c>
      <c r="S87" s="2">
        <v>13</v>
      </c>
      <c r="T87" s="59" t="s">
        <v>33</v>
      </c>
      <c r="U87" s="10"/>
      <c r="V87" s="53"/>
      <c r="W87" s="42">
        <v>5842</v>
      </c>
      <c r="X87" s="42">
        <v>3644</v>
      </c>
      <c r="Y87" s="43" t="e">
        <f t="shared" si="85"/>
        <v>#VALUE!</v>
      </c>
      <c r="Z87" s="43">
        <f t="shared" si="85"/>
        <v>0.06579495669606154</v>
      </c>
      <c r="AA87" s="43">
        <f t="shared" si="85"/>
        <v>0.08398635567438001</v>
      </c>
      <c r="AB87" s="42">
        <f t="shared" si="86"/>
        <v>-5842</v>
      </c>
      <c r="AC87" s="42">
        <f t="shared" si="87"/>
        <v>-3644</v>
      </c>
      <c r="AD87" s="42">
        <f t="shared" si="88"/>
        <v>2198</v>
      </c>
      <c r="AE87" s="43">
        <f t="shared" si="89"/>
        <v>-1</v>
      </c>
      <c r="AF87" s="43">
        <f t="shared" si="89"/>
        <v>-1</v>
      </c>
      <c r="AG87" s="45">
        <f t="shared" si="90"/>
        <v>0.6031833150384193</v>
      </c>
      <c r="AK87" s="2">
        <v>13</v>
      </c>
      <c r="AL87" s="59" t="s">
        <v>33</v>
      </c>
      <c r="AM87" s="19">
        <f t="shared" si="94"/>
        <v>0</v>
      </c>
      <c r="AN87" s="8"/>
      <c r="AO87" s="42"/>
      <c r="AP87" s="42">
        <v>8131</v>
      </c>
      <c r="AQ87" s="42">
        <f t="shared" si="91"/>
        <v>8131</v>
      </c>
      <c r="AR87" s="50" t="e">
        <f t="shared" si="92"/>
        <v>#VALUE!</v>
      </c>
      <c r="AS87" s="43" t="e">
        <f t="shared" si="92"/>
        <v>#VALUE!</v>
      </c>
      <c r="AT87" s="43" t="e">
        <f t="shared" si="92"/>
        <v>#VALUE!</v>
      </c>
      <c r="AU87" s="43">
        <f t="shared" si="92"/>
        <v>0.06499496410928682</v>
      </c>
      <c r="AV87" s="45">
        <f t="shared" si="92"/>
        <v>0.06499496410928682</v>
      </c>
      <c r="AW87" s="53" t="e">
        <f t="shared" si="93"/>
        <v>#VALUE!</v>
      </c>
      <c r="AX87" s="42" t="e">
        <f t="shared" si="93"/>
        <v>#VALUE!</v>
      </c>
      <c r="AY87" s="42" t="e">
        <f t="shared" si="93"/>
        <v>#VALUE!</v>
      </c>
      <c r="AZ87" s="42" t="e">
        <f t="shared" si="93"/>
        <v>#VALUE!</v>
      </c>
      <c r="BA87" s="60" t="e">
        <f t="shared" si="93"/>
        <v>#VALUE!</v>
      </c>
      <c r="BB87" s="10">
        <v>85451</v>
      </c>
    </row>
    <row r="88" spans="1:54" ht="12.75">
      <c r="A88" s="2">
        <v>2</v>
      </c>
      <c r="B88" s="2">
        <v>14</v>
      </c>
      <c r="C88" s="59" t="s">
        <v>34</v>
      </c>
      <c r="D88" s="10"/>
      <c r="E88" s="53"/>
      <c r="F88" s="42">
        <v>90602</v>
      </c>
      <c r="G88" s="42">
        <v>67971</v>
      </c>
      <c r="H88" s="43" t="e">
        <f t="shared" si="79"/>
        <v>#VALUE!</v>
      </c>
      <c r="I88" s="43">
        <f t="shared" si="79"/>
        <v>0.025033522351596074</v>
      </c>
      <c r="J88" s="43">
        <f t="shared" si="79"/>
        <v>0.02228962975229919</v>
      </c>
      <c r="K88" s="42">
        <f t="shared" si="80"/>
        <v>-90602</v>
      </c>
      <c r="L88" s="42">
        <f t="shared" si="81"/>
        <v>-67971</v>
      </c>
      <c r="M88" s="42">
        <f t="shared" si="82"/>
        <v>22631</v>
      </c>
      <c r="N88" s="43">
        <f t="shared" si="83"/>
        <v>-1</v>
      </c>
      <c r="O88" s="43">
        <f t="shared" si="83"/>
        <v>-1</v>
      </c>
      <c r="P88" s="45">
        <f t="shared" si="84"/>
        <v>0.3329508172603022</v>
      </c>
      <c r="R88">
        <v>2</v>
      </c>
      <c r="S88" s="2">
        <v>14</v>
      </c>
      <c r="T88" s="59" t="s">
        <v>34</v>
      </c>
      <c r="U88" s="10"/>
      <c r="V88" s="53"/>
      <c r="W88" s="42">
        <v>573</v>
      </c>
      <c r="X88" s="42">
        <v>354</v>
      </c>
      <c r="Y88" s="43" t="e">
        <f t="shared" si="85"/>
        <v>#VALUE!</v>
      </c>
      <c r="Z88" s="43">
        <f t="shared" si="85"/>
        <v>0.006453356759130993</v>
      </c>
      <c r="AA88" s="43">
        <f t="shared" si="85"/>
        <v>0.008158937955194985</v>
      </c>
      <c r="AB88" s="42">
        <f t="shared" si="86"/>
        <v>-573</v>
      </c>
      <c r="AC88" s="42">
        <f t="shared" si="87"/>
        <v>-354</v>
      </c>
      <c r="AD88" s="42">
        <f t="shared" si="88"/>
        <v>219</v>
      </c>
      <c r="AE88" s="43">
        <f t="shared" si="89"/>
        <v>-1</v>
      </c>
      <c r="AF88" s="43">
        <f t="shared" si="89"/>
        <v>-1</v>
      </c>
      <c r="AG88" s="45">
        <f t="shared" si="90"/>
        <v>0.6186440677966102</v>
      </c>
      <c r="AK88" s="2">
        <v>14</v>
      </c>
      <c r="AL88" s="59" t="s">
        <v>34</v>
      </c>
      <c r="AM88" s="19">
        <f t="shared" si="94"/>
        <v>0</v>
      </c>
      <c r="AN88" s="8"/>
      <c r="AO88" s="42"/>
      <c r="AP88" s="42">
        <v>903</v>
      </c>
      <c r="AQ88" s="42">
        <f t="shared" si="91"/>
        <v>903</v>
      </c>
      <c r="AR88" s="50" t="e">
        <f t="shared" si="92"/>
        <v>#VALUE!</v>
      </c>
      <c r="AS88" s="43" t="e">
        <f t="shared" si="92"/>
        <v>#VALUE!</v>
      </c>
      <c r="AT88" s="43" t="e">
        <f t="shared" si="92"/>
        <v>#VALUE!</v>
      </c>
      <c r="AU88" s="43">
        <f t="shared" si="92"/>
        <v>0.007218110022221867</v>
      </c>
      <c r="AV88" s="45">
        <f t="shared" si="92"/>
        <v>0.007218110022221867</v>
      </c>
      <c r="AW88" s="53" t="e">
        <f t="shared" si="93"/>
        <v>#VALUE!</v>
      </c>
      <c r="AX88" s="42" t="e">
        <f t="shared" si="93"/>
        <v>#VALUE!</v>
      </c>
      <c r="AY88" s="42" t="e">
        <f t="shared" si="93"/>
        <v>#VALUE!</v>
      </c>
      <c r="AZ88" s="42" t="e">
        <f t="shared" si="93"/>
        <v>#VALUE!</v>
      </c>
      <c r="BA88" s="60" t="e">
        <f t="shared" si="93"/>
        <v>#VALUE!</v>
      </c>
      <c r="BB88" s="10">
        <v>2933</v>
      </c>
    </row>
    <row r="89" spans="1:54" ht="12.75">
      <c r="A89" s="2">
        <v>2</v>
      </c>
      <c r="B89" s="2">
        <v>15</v>
      </c>
      <c r="C89" s="59" t="s">
        <v>35</v>
      </c>
      <c r="D89" s="10"/>
      <c r="E89" s="53"/>
      <c r="F89" s="42">
        <v>133350</v>
      </c>
      <c r="G89" s="42">
        <v>100308</v>
      </c>
      <c r="H89" s="43" t="e">
        <f t="shared" si="79"/>
        <v>#VALUE!</v>
      </c>
      <c r="I89" s="43">
        <f t="shared" si="79"/>
        <v>0.03684488428053836</v>
      </c>
      <c r="J89" s="43">
        <f t="shared" si="79"/>
        <v>0.03289385445548288</v>
      </c>
      <c r="K89" s="42">
        <f t="shared" si="80"/>
        <v>-133350</v>
      </c>
      <c r="L89" s="42">
        <f t="shared" si="81"/>
        <v>-100308</v>
      </c>
      <c r="M89" s="42">
        <f t="shared" si="82"/>
        <v>33042</v>
      </c>
      <c r="N89" s="43">
        <f t="shared" si="83"/>
        <v>-1</v>
      </c>
      <c r="O89" s="43">
        <f t="shared" si="83"/>
        <v>-1</v>
      </c>
      <c r="P89" s="45">
        <f t="shared" si="84"/>
        <v>0.3294054312716832</v>
      </c>
      <c r="R89">
        <v>2</v>
      </c>
      <c r="S89" s="2">
        <v>15</v>
      </c>
      <c r="T89" s="59" t="s">
        <v>35</v>
      </c>
      <c r="U89" s="10"/>
      <c r="V89" s="53"/>
      <c r="W89" s="42">
        <v>1832</v>
      </c>
      <c r="X89" s="42">
        <v>1127</v>
      </c>
      <c r="Y89" s="43" t="e">
        <f t="shared" si="85"/>
        <v>#VALUE!</v>
      </c>
      <c r="Z89" s="43">
        <f t="shared" si="85"/>
        <v>0.020632721784865582</v>
      </c>
      <c r="AA89" s="43">
        <f t="shared" si="85"/>
        <v>0.02597492394210381</v>
      </c>
      <c r="AB89" s="42">
        <f t="shared" si="86"/>
        <v>-1832</v>
      </c>
      <c r="AC89" s="42">
        <f t="shared" si="87"/>
        <v>-1127</v>
      </c>
      <c r="AD89" s="42">
        <f t="shared" si="88"/>
        <v>705</v>
      </c>
      <c r="AE89" s="43">
        <f t="shared" si="89"/>
        <v>-1</v>
      </c>
      <c r="AF89" s="43">
        <f t="shared" si="89"/>
        <v>-1</v>
      </c>
      <c r="AG89" s="45">
        <f t="shared" si="90"/>
        <v>0.6255545696539485</v>
      </c>
      <c r="AK89" s="2">
        <v>15</v>
      </c>
      <c r="AL89" s="59" t="s">
        <v>35</v>
      </c>
      <c r="AM89" s="19">
        <f t="shared" si="94"/>
        <v>0</v>
      </c>
      <c r="AN89" s="8"/>
      <c r="AO89" s="42"/>
      <c r="AP89" s="42">
        <v>2821</v>
      </c>
      <c r="AQ89" s="42">
        <f t="shared" si="91"/>
        <v>2821</v>
      </c>
      <c r="AR89" s="50" t="e">
        <f t="shared" si="92"/>
        <v>#VALUE!</v>
      </c>
      <c r="AS89" s="43" t="e">
        <f t="shared" si="92"/>
        <v>#VALUE!</v>
      </c>
      <c r="AT89" s="43" t="e">
        <f t="shared" si="92"/>
        <v>#VALUE!</v>
      </c>
      <c r="AU89" s="43">
        <f t="shared" si="92"/>
        <v>0.022549599526786143</v>
      </c>
      <c r="AV89" s="45">
        <f t="shared" si="92"/>
        <v>0.022549599526786143</v>
      </c>
      <c r="AW89" s="53" t="e">
        <f t="shared" si="93"/>
        <v>#VALUE!</v>
      </c>
      <c r="AX89" s="42" t="e">
        <f t="shared" si="93"/>
        <v>#VALUE!</v>
      </c>
      <c r="AY89" s="42" t="e">
        <f t="shared" si="93"/>
        <v>#VALUE!</v>
      </c>
      <c r="AZ89" s="42" t="e">
        <f t="shared" si="93"/>
        <v>#VALUE!</v>
      </c>
      <c r="BA89" s="60" t="e">
        <f t="shared" si="93"/>
        <v>#VALUE!</v>
      </c>
      <c r="BB89" s="10">
        <v>15530</v>
      </c>
    </row>
    <row r="90" spans="1:54" ht="12.75">
      <c r="A90" s="2">
        <v>2</v>
      </c>
      <c r="B90" s="2">
        <v>16</v>
      </c>
      <c r="C90" s="59" t="s">
        <v>36</v>
      </c>
      <c r="D90" s="10"/>
      <c r="E90" s="53"/>
      <c r="F90" s="42">
        <v>138846</v>
      </c>
      <c r="G90" s="42">
        <v>82081</v>
      </c>
      <c r="H90" s="43" t="e">
        <f t="shared" si="79"/>
        <v>#VALUE!</v>
      </c>
      <c r="I90" s="43">
        <f t="shared" si="79"/>
        <v>0.03836344059104334</v>
      </c>
      <c r="J90" s="43">
        <f t="shared" si="79"/>
        <v>0.026916701235798646</v>
      </c>
      <c r="K90" s="42">
        <f t="shared" si="80"/>
        <v>-138846</v>
      </c>
      <c r="L90" s="42">
        <f t="shared" si="81"/>
        <v>-82081</v>
      </c>
      <c r="M90" s="42">
        <f t="shared" si="82"/>
        <v>56765</v>
      </c>
      <c r="N90" s="43">
        <f t="shared" si="83"/>
        <v>-1</v>
      </c>
      <c r="O90" s="43">
        <f t="shared" si="83"/>
        <v>-1</v>
      </c>
      <c r="P90" s="45">
        <f t="shared" si="84"/>
        <v>0.6915729584191226</v>
      </c>
      <c r="R90">
        <v>2</v>
      </c>
      <c r="S90" s="2">
        <v>16</v>
      </c>
      <c r="T90" s="59" t="s">
        <v>36</v>
      </c>
      <c r="U90" s="10"/>
      <c r="V90" s="53"/>
      <c r="W90" s="42">
        <v>2498</v>
      </c>
      <c r="X90" s="42">
        <v>904</v>
      </c>
      <c r="Y90" s="43" t="e">
        <f t="shared" si="85"/>
        <v>#VALUE!</v>
      </c>
      <c r="Z90" s="43">
        <f t="shared" si="85"/>
        <v>0.02813348199704925</v>
      </c>
      <c r="AA90" s="43">
        <f t="shared" si="85"/>
        <v>0.020835253987277588</v>
      </c>
      <c r="AB90" s="42">
        <f t="shared" si="86"/>
        <v>-2498</v>
      </c>
      <c r="AC90" s="42">
        <f t="shared" si="87"/>
        <v>-904</v>
      </c>
      <c r="AD90" s="42">
        <f t="shared" si="88"/>
        <v>1594</v>
      </c>
      <c r="AE90" s="43">
        <f t="shared" si="89"/>
        <v>-1</v>
      </c>
      <c r="AF90" s="43">
        <f t="shared" si="89"/>
        <v>-1</v>
      </c>
      <c r="AG90" s="45">
        <f t="shared" si="90"/>
        <v>1.7632743362831858</v>
      </c>
      <c r="AK90" s="2">
        <v>16</v>
      </c>
      <c r="AL90" s="59" t="s">
        <v>36</v>
      </c>
      <c r="AM90" s="19">
        <f t="shared" si="94"/>
        <v>0</v>
      </c>
      <c r="AN90" s="8"/>
      <c r="AO90" s="42"/>
      <c r="AP90" s="42">
        <v>3699</v>
      </c>
      <c r="AQ90" s="42">
        <f t="shared" si="91"/>
        <v>3699</v>
      </c>
      <c r="AR90" s="50" t="e">
        <f t="shared" si="92"/>
        <v>#VALUE!</v>
      </c>
      <c r="AS90" s="43" t="e">
        <f t="shared" si="92"/>
        <v>#VALUE!</v>
      </c>
      <c r="AT90" s="43" t="e">
        <f t="shared" si="92"/>
        <v>#VALUE!</v>
      </c>
      <c r="AU90" s="43">
        <f t="shared" si="92"/>
        <v>0.029567872615945387</v>
      </c>
      <c r="AV90" s="45">
        <f t="shared" si="92"/>
        <v>0.029567872615945387</v>
      </c>
      <c r="AW90" s="53" t="e">
        <f t="shared" si="93"/>
        <v>#VALUE!</v>
      </c>
      <c r="AX90" s="42" t="e">
        <f t="shared" si="93"/>
        <v>#VALUE!</v>
      </c>
      <c r="AY90" s="42" t="e">
        <f t="shared" si="93"/>
        <v>#VALUE!</v>
      </c>
      <c r="AZ90" s="42" t="e">
        <f t="shared" si="93"/>
        <v>#VALUE!</v>
      </c>
      <c r="BA90" s="60" t="e">
        <f t="shared" si="93"/>
        <v>#VALUE!</v>
      </c>
      <c r="BB90" s="10">
        <v>22019</v>
      </c>
    </row>
    <row r="91" spans="1:54" ht="12.75">
      <c r="A91" s="2">
        <v>3</v>
      </c>
      <c r="B91" s="2">
        <v>17</v>
      </c>
      <c r="C91" s="59" t="s">
        <v>37</v>
      </c>
      <c r="D91" s="10"/>
      <c r="E91" s="53"/>
      <c r="F91" s="42">
        <v>556145</v>
      </c>
      <c r="G91" s="42">
        <v>574832</v>
      </c>
      <c r="H91" s="43" t="e">
        <f t="shared" si="79"/>
        <v>#VALUE!</v>
      </c>
      <c r="I91" s="43">
        <f t="shared" si="79"/>
        <v>0.1536640282579678</v>
      </c>
      <c r="J91" s="43">
        <f t="shared" si="79"/>
        <v>0.18850380970963568</v>
      </c>
      <c r="K91" s="42">
        <f t="shared" si="80"/>
        <v>-556145</v>
      </c>
      <c r="L91" s="42">
        <f t="shared" si="81"/>
        <v>-574832</v>
      </c>
      <c r="M91" s="42">
        <f t="shared" si="82"/>
        <v>-18687</v>
      </c>
      <c r="N91" s="43">
        <f t="shared" si="83"/>
        <v>-1</v>
      </c>
      <c r="O91" s="43">
        <f t="shared" si="83"/>
        <v>-1</v>
      </c>
      <c r="P91" s="45">
        <f t="shared" si="84"/>
        <v>-0.03250862860801069</v>
      </c>
      <c r="R91">
        <v>3</v>
      </c>
      <c r="S91" s="2">
        <v>17</v>
      </c>
      <c r="T91" s="59" t="s">
        <v>37</v>
      </c>
      <c r="U91" s="10"/>
      <c r="V91" s="53"/>
      <c r="W91" s="42">
        <v>5587</v>
      </c>
      <c r="X91" s="42">
        <v>5264</v>
      </c>
      <c r="Y91" s="43" t="e">
        <f t="shared" si="85"/>
        <v>#VALUE!</v>
      </c>
      <c r="Z91" s="43">
        <f t="shared" si="85"/>
        <v>0.06292304400220743</v>
      </c>
      <c r="AA91" s="43">
        <f t="shared" si="85"/>
        <v>0.12132386835069604</v>
      </c>
      <c r="AB91" s="42">
        <f t="shared" si="86"/>
        <v>-5587</v>
      </c>
      <c r="AC91" s="42">
        <f t="shared" si="87"/>
        <v>-5264</v>
      </c>
      <c r="AD91" s="42">
        <f t="shared" si="88"/>
        <v>323</v>
      </c>
      <c r="AE91" s="43">
        <f t="shared" si="89"/>
        <v>-1</v>
      </c>
      <c r="AF91" s="43">
        <f t="shared" si="89"/>
        <v>-1</v>
      </c>
      <c r="AG91" s="45">
        <f t="shared" si="90"/>
        <v>0.06136018237082067</v>
      </c>
      <c r="AK91" s="2">
        <v>17</v>
      </c>
      <c r="AL91" s="59" t="s">
        <v>37</v>
      </c>
      <c r="AM91" s="19">
        <f t="shared" si="94"/>
        <v>0</v>
      </c>
      <c r="AN91" s="8"/>
      <c r="AO91" s="42"/>
      <c r="AP91" s="42">
        <v>7602</v>
      </c>
      <c r="AQ91" s="42">
        <f t="shared" si="91"/>
        <v>7602</v>
      </c>
      <c r="AR91" s="50" t="e">
        <f t="shared" si="92"/>
        <v>#VALUE!</v>
      </c>
      <c r="AS91" s="43" t="e">
        <f t="shared" si="92"/>
        <v>#VALUE!</v>
      </c>
      <c r="AT91" s="43" t="e">
        <f t="shared" si="92"/>
        <v>#VALUE!</v>
      </c>
      <c r="AU91" s="43">
        <f t="shared" si="92"/>
        <v>0.060766414605681766</v>
      </c>
      <c r="AV91" s="45">
        <f t="shared" si="92"/>
        <v>0.060766414605681766</v>
      </c>
      <c r="AW91" s="53" t="e">
        <f t="shared" si="93"/>
        <v>#VALUE!</v>
      </c>
      <c r="AX91" s="42" t="e">
        <f t="shared" si="93"/>
        <v>#VALUE!</v>
      </c>
      <c r="AY91" s="42" t="e">
        <f t="shared" si="93"/>
        <v>#VALUE!</v>
      </c>
      <c r="AZ91" s="42" t="e">
        <f t="shared" si="93"/>
        <v>#VALUE!</v>
      </c>
      <c r="BA91" s="60" t="e">
        <f t="shared" si="93"/>
        <v>#VALUE!</v>
      </c>
      <c r="BB91" s="10">
        <v>435768</v>
      </c>
    </row>
    <row r="92" spans="1:54" ht="12.75">
      <c r="A92" s="2"/>
      <c r="B92" s="2">
        <v>18</v>
      </c>
      <c r="C92" s="53"/>
      <c r="D92" s="10"/>
      <c r="E92" s="53"/>
      <c r="F92" s="42"/>
      <c r="G92" s="42"/>
      <c r="H92" s="32"/>
      <c r="I92" s="32"/>
      <c r="J92" s="32"/>
      <c r="K92" s="32"/>
      <c r="L92" s="32"/>
      <c r="M92" s="32"/>
      <c r="N92" s="32"/>
      <c r="O92" s="32"/>
      <c r="P92" s="34"/>
      <c r="S92" s="2">
        <v>18</v>
      </c>
      <c r="T92" s="53"/>
      <c r="U92" s="10"/>
      <c r="V92" s="53"/>
      <c r="W92" s="42"/>
      <c r="X92" s="42"/>
      <c r="Y92" s="32"/>
      <c r="Z92" s="32"/>
      <c r="AA92" s="32"/>
      <c r="AB92" s="32"/>
      <c r="AC92" s="32"/>
      <c r="AD92" s="32"/>
      <c r="AE92" s="32"/>
      <c r="AF92" s="32"/>
      <c r="AG92" s="34"/>
      <c r="AK92" s="2">
        <v>18</v>
      </c>
      <c r="AL92" s="53"/>
      <c r="AM92" s="25"/>
      <c r="AN92" s="8"/>
      <c r="AO92" s="42"/>
      <c r="AP92" s="42"/>
      <c r="AQ92" s="42"/>
      <c r="AR92" s="53"/>
      <c r="AS92" s="32"/>
      <c r="AT92" s="32"/>
      <c r="AU92" s="32"/>
      <c r="AV92" s="34"/>
      <c r="AW92" s="46"/>
      <c r="AX92" s="32"/>
      <c r="AY92" s="32"/>
      <c r="AZ92" s="32"/>
      <c r="BA92" s="34"/>
      <c r="BB92" s="22"/>
    </row>
    <row r="93" spans="1:54" ht="12.75">
      <c r="A93" s="2"/>
      <c r="B93" s="2">
        <v>19</v>
      </c>
      <c r="C93" s="59" t="s">
        <v>38</v>
      </c>
      <c r="D93" s="10"/>
      <c r="E93" s="53"/>
      <c r="F93" s="42">
        <v>1240583</v>
      </c>
      <c r="G93" s="42">
        <v>975711</v>
      </c>
      <c r="H93" s="43" t="e">
        <f aca="true" t="shared" si="95" ref="H93:J96">(E93/E$72)</f>
        <v>#VALUE!</v>
      </c>
      <c r="I93" s="43">
        <f t="shared" si="95"/>
        <v>0.3427756811053852</v>
      </c>
      <c r="J93" s="43">
        <f t="shared" si="95"/>
        <v>0.31996346876234855</v>
      </c>
      <c r="K93" s="42">
        <f>(E93-F93)</f>
        <v>-1240583</v>
      </c>
      <c r="L93" s="42">
        <f>(E93-G93)</f>
        <v>-975711</v>
      </c>
      <c r="M93" s="42">
        <f>(F93-G93)</f>
        <v>264872</v>
      </c>
      <c r="N93" s="43">
        <f aca="true" t="shared" si="96" ref="N93:O96">(K93/F93)</f>
        <v>-1</v>
      </c>
      <c r="O93" s="43">
        <f t="shared" si="96"/>
        <v>-1</v>
      </c>
      <c r="P93" s="45">
        <f>(M93/G93)</f>
        <v>0.2714656286543864</v>
      </c>
      <c r="S93" s="2">
        <v>19</v>
      </c>
      <c r="T93" s="59" t="s">
        <v>38</v>
      </c>
      <c r="U93" s="10"/>
      <c r="V93" s="53"/>
      <c r="W93" s="42">
        <v>62712</v>
      </c>
      <c r="X93" s="42">
        <v>25695</v>
      </c>
      <c r="Y93" s="43" t="e">
        <f aca="true" t="shared" si="97" ref="Y93:AA96">(V93/V$72)</f>
        <v>#VALUE!</v>
      </c>
      <c r="Z93" s="43">
        <f t="shared" si="97"/>
        <v>0.7062877994391323</v>
      </c>
      <c r="AA93" s="43">
        <f t="shared" si="97"/>
        <v>0.5922144371715682</v>
      </c>
      <c r="AB93" s="42">
        <f>(V93-W93)</f>
        <v>-62712</v>
      </c>
      <c r="AC93" s="42">
        <f>(V93-X93)</f>
        <v>-25695</v>
      </c>
      <c r="AD93" s="42">
        <f>(W93-X93)</f>
        <v>37017</v>
      </c>
      <c r="AE93" s="43">
        <f aca="true" t="shared" si="98" ref="AE93:AF96">(AB93/W93)</f>
        <v>-1</v>
      </c>
      <c r="AF93" s="43">
        <f t="shared" si="98"/>
        <v>-1</v>
      </c>
      <c r="AG93" s="45">
        <f>(AD93/X93)</f>
        <v>1.440630472854641</v>
      </c>
      <c r="AK93" s="2">
        <v>19</v>
      </c>
      <c r="AL93" s="59" t="s">
        <v>38</v>
      </c>
      <c r="AM93" s="19"/>
      <c r="AN93" s="8"/>
      <c r="AO93" s="42"/>
      <c r="AP93" s="42">
        <v>87380</v>
      </c>
      <c r="AQ93" s="42">
        <f>SUM(AN93:AP93)</f>
        <v>87380</v>
      </c>
      <c r="AR93" s="50" t="e">
        <f aca="true" t="shared" si="99" ref="AR93:AV96">(AM93/AM$72)</f>
        <v>#VALUE!</v>
      </c>
      <c r="AS93" s="43" t="e">
        <f t="shared" si="99"/>
        <v>#VALUE!</v>
      </c>
      <c r="AT93" s="43" t="e">
        <f t="shared" si="99"/>
        <v>#VALUE!</v>
      </c>
      <c r="AU93" s="43">
        <f t="shared" si="99"/>
        <v>0.6984700484404726</v>
      </c>
      <c r="AV93" s="45">
        <f t="shared" si="99"/>
        <v>0.6984700484404726</v>
      </c>
      <c r="AW93" s="53" t="e">
        <f aca="true" t="shared" si="100" ref="AW93:BA96">(AM93/$AM93)</f>
        <v>#VALUE!</v>
      </c>
      <c r="AX93" s="42" t="e">
        <f t="shared" si="100"/>
        <v>#VALUE!</v>
      </c>
      <c r="AY93" s="42" t="e">
        <f t="shared" si="100"/>
        <v>#VALUE!</v>
      </c>
      <c r="AZ93" s="42" t="e">
        <f t="shared" si="100"/>
        <v>#VALUE!</v>
      </c>
      <c r="BA93" s="60" t="e">
        <f t="shared" si="100"/>
        <v>#VALUE!</v>
      </c>
      <c r="BB93" s="22"/>
    </row>
    <row r="94" spans="1:54" ht="12.75">
      <c r="A94" s="2">
        <v>2</v>
      </c>
      <c r="B94" s="2">
        <v>20</v>
      </c>
      <c r="C94" s="59" t="s">
        <v>39</v>
      </c>
      <c r="D94" s="10"/>
      <c r="E94" s="53"/>
      <c r="F94" s="42">
        <v>110477</v>
      </c>
      <c r="G94" s="42">
        <v>80522</v>
      </c>
      <c r="H94" s="43" t="e">
        <f t="shared" si="95"/>
        <v>#VALUE!</v>
      </c>
      <c r="I94" s="43">
        <f t="shared" si="95"/>
        <v>0.03052502647664819</v>
      </c>
      <c r="J94" s="43">
        <f t="shared" si="95"/>
        <v>0.026405460665793284</v>
      </c>
      <c r="K94" s="42">
        <f>(E94-F94)</f>
        <v>-110477</v>
      </c>
      <c r="L94" s="42">
        <f>(E94-G94)</f>
        <v>-80522</v>
      </c>
      <c r="M94" s="42">
        <f>(F94-G94)</f>
        <v>29955</v>
      </c>
      <c r="N94" s="43">
        <f t="shared" si="96"/>
        <v>-1</v>
      </c>
      <c r="O94" s="43">
        <f t="shared" si="96"/>
        <v>-1</v>
      </c>
      <c r="P94" s="45">
        <f>(M94/G94)</f>
        <v>0.37201013387645615</v>
      </c>
      <c r="R94">
        <v>2</v>
      </c>
      <c r="S94" s="2">
        <v>20</v>
      </c>
      <c r="T94" s="59" t="s">
        <v>39</v>
      </c>
      <c r="U94" s="10"/>
      <c r="V94" s="53"/>
      <c r="W94" s="42">
        <v>1147</v>
      </c>
      <c r="X94" s="42">
        <v>510</v>
      </c>
      <c r="Y94" s="43" t="e">
        <f t="shared" si="97"/>
        <v>#VALUE!</v>
      </c>
      <c r="Z94" s="43">
        <f t="shared" si="97"/>
        <v>0.012917975920982983</v>
      </c>
      <c r="AA94" s="43">
        <f t="shared" si="97"/>
        <v>0.011754402138840232</v>
      </c>
      <c r="AB94" s="42">
        <f>(V94-W94)</f>
        <v>-1147</v>
      </c>
      <c r="AC94" s="42">
        <f>(V94-X94)</f>
        <v>-510</v>
      </c>
      <c r="AD94" s="42">
        <f>(W94-X94)</f>
        <v>637</v>
      </c>
      <c r="AE94" s="43">
        <f t="shared" si="98"/>
        <v>-1</v>
      </c>
      <c r="AF94" s="43">
        <f t="shared" si="98"/>
        <v>-1</v>
      </c>
      <c r="AG94" s="45">
        <f>(AD94/X94)</f>
        <v>1.2490196078431373</v>
      </c>
      <c r="AK94" s="2">
        <v>20</v>
      </c>
      <c r="AL94" s="59" t="s">
        <v>40</v>
      </c>
      <c r="AM94" s="19">
        <f>(E94)</f>
        <v>0</v>
      </c>
      <c r="AN94" s="8"/>
      <c r="AO94" s="42"/>
      <c r="AP94" s="42">
        <v>1713</v>
      </c>
      <c r="AQ94" s="42">
        <f>SUM(AN94:AP94)</f>
        <v>1713</v>
      </c>
      <c r="AR94" s="50" t="e">
        <f t="shared" si="99"/>
        <v>#VALUE!</v>
      </c>
      <c r="AS94" s="43" t="e">
        <f t="shared" si="99"/>
        <v>#VALUE!</v>
      </c>
      <c r="AT94" s="43" t="e">
        <f t="shared" si="99"/>
        <v>#VALUE!</v>
      </c>
      <c r="AU94" s="43">
        <f t="shared" si="99"/>
        <v>0.013692826653450785</v>
      </c>
      <c r="AV94" s="45">
        <f t="shared" si="99"/>
        <v>0.013692826653450785</v>
      </c>
      <c r="AW94" s="53" t="e">
        <f t="shared" si="100"/>
        <v>#VALUE!</v>
      </c>
      <c r="AX94" s="42" t="e">
        <f t="shared" si="100"/>
        <v>#VALUE!</v>
      </c>
      <c r="AY94" s="42" t="e">
        <f t="shared" si="100"/>
        <v>#VALUE!</v>
      </c>
      <c r="AZ94" s="42" t="e">
        <f t="shared" si="100"/>
        <v>#VALUE!</v>
      </c>
      <c r="BA94" s="60" t="e">
        <f t="shared" si="100"/>
        <v>#VALUE!</v>
      </c>
      <c r="BB94" s="10">
        <v>92267</v>
      </c>
    </row>
    <row r="95" spans="1:54" ht="12.75">
      <c r="A95" s="2">
        <v>1</v>
      </c>
      <c r="B95" s="2">
        <v>20</v>
      </c>
      <c r="C95" s="59" t="s">
        <v>40</v>
      </c>
      <c r="D95" s="10"/>
      <c r="E95" s="53"/>
      <c r="F95" s="42">
        <v>578783</v>
      </c>
      <c r="G95" s="42">
        <v>424742</v>
      </c>
      <c r="H95" s="43" t="e">
        <f t="shared" si="95"/>
        <v>#VALUE!</v>
      </c>
      <c r="I95" s="43">
        <f t="shared" si="95"/>
        <v>0.15991895506968754</v>
      </c>
      <c r="J95" s="43">
        <f t="shared" si="95"/>
        <v>0.1392850174375993</v>
      </c>
      <c r="K95" s="42">
        <f>(E95-F95)</f>
        <v>-578783</v>
      </c>
      <c r="L95" s="42">
        <f>(E95-G95)</f>
        <v>-424742</v>
      </c>
      <c r="M95" s="42">
        <f>(F95-G95)</f>
        <v>154041</v>
      </c>
      <c r="N95" s="43">
        <f t="shared" si="96"/>
        <v>-1</v>
      </c>
      <c r="O95" s="43">
        <f t="shared" si="96"/>
        <v>-1</v>
      </c>
      <c r="P95" s="45">
        <f>(M95/G95)</f>
        <v>0.36266957352934254</v>
      </c>
      <c r="R95">
        <v>1</v>
      </c>
      <c r="S95" s="2">
        <v>20</v>
      </c>
      <c r="T95" s="59" t="s">
        <v>40</v>
      </c>
      <c r="U95" s="10"/>
      <c r="V95" s="53"/>
      <c r="W95" s="42">
        <v>40016</v>
      </c>
      <c r="X95" s="42">
        <v>15436</v>
      </c>
      <c r="Y95" s="43" t="e">
        <f t="shared" si="97"/>
        <v>#VALUE!</v>
      </c>
      <c r="Z95" s="43">
        <f t="shared" si="97"/>
        <v>0.45067630728339586</v>
      </c>
      <c r="AA95" s="43">
        <f t="shared" si="97"/>
        <v>0.35576657140223106</v>
      </c>
      <c r="AB95" s="42">
        <f>(V95-W95)</f>
        <v>-40016</v>
      </c>
      <c r="AC95" s="42">
        <f>(V95-X95)</f>
        <v>-15436</v>
      </c>
      <c r="AD95" s="42">
        <f>(W95-X95)</f>
        <v>24580</v>
      </c>
      <c r="AE95" s="43">
        <f t="shared" si="98"/>
        <v>-1</v>
      </c>
      <c r="AF95" s="43">
        <f t="shared" si="98"/>
        <v>-1</v>
      </c>
      <c r="AG95" s="45">
        <f>(AD95/X95)</f>
        <v>1.5923814459704586</v>
      </c>
      <c r="AK95" s="2">
        <v>20</v>
      </c>
      <c r="AL95" s="59" t="s">
        <v>39</v>
      </c>
      <c r="AM95" s="19">
        <f>(E95)</f>
        <v>0</v>
      </c>
      <c r="AN95" s="8"/>
      <c r="AO95" s="42"/>
      <c r="AP95" s="42">
        <v>55684</v>
      </c>
      <c r="AQ95" s="42">
        <f>SUM(AN95:AP95)</f>
        <v>55684</v>
      </c>
      <c r="AR95" s="50" t="e">
        <f t="shared" si="99"/>
        <v>#VALUE!</v>
      </c>
      <c r="AS95" s="43" t="e">
        <f t="shared" si="99"/>
        <v>#VALUE!</v>
      </c>
      <c r="AT95" s="43" t="e">
        <f t="shared" si="99"/>
        <v>#VALUE!</v>
      </c>
      <c r="AU95" s="43">
        <f t="shared" si="99"/>
        <v>0.44510879122635927</v>
      </c>
      <c r="AV95" s="45">
        <f t="shared" si="99"/>
        <v>0.44510879122635927</v>
      </c>
      <c r="AW95" s="53" t="e">
        <f t="shared" si="100"/>
        <v>#VALUE!</v>
      </c>
      <c r="AX95" s="42" t="e">
        <f t="shared" si="100"/>
        <v>#VALUE!</v>
      </c>
      <c r="AY95" s="42" t="e">
        <f t="shared" si="100"/>
        <v>#VALUE!</v>
      </c>
      <c r="AZ95" s="42" t="e">
        <f t="shared" si="100"/>
        <v>#VALUE!</v>
      </c>
      <c r="BA95" s="60" t="e">
        <f t="shared" si="100"/>
        <v>#VALUE!</v>
      </c>
      <c r="BB95" s="10">
        <v>8010</v>
      </c>
    </row>
    <row r="96" spans="1:54" ht="12.75">
      <c r="A96" s="2">
        <v>1</v>
      </c>
      <c r="B96" s="2">
        <v>21</v>
      </c>
      <c r="C96" s="59" t="s">
        <v>41</v>
      </c>
      <c r="D96" s="10"/>
      <c r="E96" s="53"/>
      <c r="F96" s="42">
        <v>551323</v>
      </c>
      <c r="G96" s="42">
        <v>470447</v>
      </c>
      <c r="H96" s="43" t="e">
        <f t="shared" si="95"/>
        <v>#VALUE!</v>
      </c>
      <c r="I96" s="43">
        <f t="shared" si="95"/>
        <v>0.1523316995590495</v>
      </c>
      <c r="J96" s="43">
        <f t="shared" si="95"/>
        <v>0.15427299065895597</v>
      </c>
      <c r="K96" s="42">
        <f>(E96-F96)</f>
        <v>-551323</v>
      </c>
      <c r="L96" s="42">
        <f>(E96-G96)</f>
        <v>-470447</v>
      </c>
      <c r="M96" s="42">
        <f>(F96-G96)</f>
        <v>80876</v>
      </c>
      <c r="N96" s="43">
        <f t="shared" si="96"/>
        <v>-1</v>
      </c>
      <c r="O96" s="43">
        <f t="shared" si="96"/>
        <v>-1</v>
      </c>
      <c r="P96" s="45">
        <f>(M96/G96)</f>
        <v>0.17191309541776226</v>
      </c>
      <c r="R96">
        <v>1</v>
      </c>
      <c r="S96" s="2">
        <v>21</v>
      </c>
      <c r="T96" s="59" t="s">
        <v>41</v>
      </c>
      <c r="U96" s="10"/>
      <c r="V96" s="53"/>
      <c r="W96" s="42">
        <v>21549</v>
      </c>
      <c r="X96" s="42">
        <v>9749</v>
      </c>
      <c r="Y96" s="43" t="e">
        <f t="shared" si="97"/>
        <v>#VALUE!</v>
      </c>
      <c r="Z96" s="43">
        <f t="shared" si="97"/>
        <v>0.24269351623475352</v>
      </c>
      <c r="AA96" s="43">
        <f t="shared" si="97"/>
        <v>0.22469346363049691</v>
      </c>
      <c r="AB96" s="42">
        <f>(V96-W96)</f>
        <v>-21549</v>
      </c>
      <c r="AC96" s="42">
        <f>(V96-X96)</f>
        <v>-9749</v>
      </c>
      <c r="AD96" s="42">
        <f>(W96-X96)</f>
        <v>11800</v>
      </c>
      <c r="AE96" s="43">
        <f t="shared" si="98"/>
        <v>-1</v>
      </c>
      <c r="AF96" s="43">
        <f t="shared" si="98"/>
        <v>-1</v>
      </c>
      <c r="AG96" s="45">
        <f>(AD96/X96)</f>
        <v>1.2103805518514719</v>
      </c>
      <c r="AK96" s="2">
        <v>21</v>
      </c>
      <c r="AL96" s="59" t="s">
        <v>41</v>
      </c>
      <c r="AM96" s="19">
        <f>(E96)</f>
        <v>0</v>
      </c>
      <c r="AN96" s="8"/>
      <c r="AO96" s="42"/>
      <c r="AP96" s="42">
        <v>29983</v>
      </c>
      <c r="AQ96" s="42">
        <f>SUM(AN96:AP96)</f>
        <v>29983</v>
      </c>
      <c r="AR96" s="50" t="e">
        <f t="shared" si="99"/>
        <v>#VALUE!</v>
      </c>
      <c r="AS96" s="43" t="e">
        <f t="shared" si="99"/>
        <v>#VALUE!</v>
      </c>
      <c r="AT96" s="43" t="e">
        <f t="shared" si="99"/>
        <v>#VALUE!</v>
      </c>
      <c r="AU96" s="43">
        <f t="shared" si="99"/>
        <v>0.2396684305606625</v>
      </c>
      <c r="AV96" s="45">
        <f t="shared" si="99"/>
        <v>0.2396684305606625</v>
      </c>
      <c r="AW96" s="53" t="e">
        <f t="shared" si="100"/>
        <v>#VALUE!</v>
      </c>
      <c r="AX96" s="42" t="e">
        <f t="shared" si="100"/>
        <v>#VALUE!</v>
      </c>
      <c r="AY96" s="42" t="e">
        <f t="shared" si="100"/>
        <v>#VALUE!</v>
      </c>
      <c r="AZ96" s="42" t="e">
        <f t="shared" si="100"/>
        <v>#VALUE!</v>
      </c>
      <c r="BA96" s="60" t="e">
        <f t="shared" si="100"/>
        <v>#VALUE!</v>
      </c>
      <c r="BB96" s="10">
        <v>369791</v>
      </c>
    </row>
    <row r="97" spans="1:54" ht="12.75">
      <c r="A97" s="2"/>
      <c r="B97" s="2">
        <v>22</v>
      </c>
      <c r="C97" s="53"/>
      <c r="D97" s="10"/>
      <c r="E97" s="53"/>
      <c r="F97" s="42"/>
      <c r="G97" s="42"/>
      <c r="H97" s="32"/>
      <c r="I97" s="32"/>
      <c r="J97" s="32"/>
      <c r="K97" s="32"/>
      <c r="L97" s="32"/>
      <c r="M97" s="32"/>
      <c r="N97" s="32"/>
      <c r="O97" s="32"/>
      <c r="P97" s="34"/>
      <c r="S97" s="2">
        <v>22</v>
      </c>
      <c r="T97" s="53"/>
      <c r="U97" s="10"/>
      <c r="V97" s="53"/>
      <c r="W97" s="42"/>
      <c r="X97" s="42"/>
      <c r="Y97" s="32"/>
      <c r="Z97" s="32"/>
      <c r="AA97" s="32"/>
      <c r="AB97" s="32"/>
      <c r="AC97" s="32"/>
      <c r="AD97" s="32"/>
      <c r="AE97" s="32"/>
      <c r="AF97" s="32"/>
      <c r="AG97" s="34"/>
      <c r="AK97" s="2">
        <v>22</v>
      </c>
      <c r="AL97" s="53"/>
      <c r="AM97" s="25"/>
      <c r="AN97" s="8"/>
      <c r="AO97" s="42"/>
      <c r="AP97" s="42"/>
      <c r="AQ97" s="42"/>
      <c r="AR97" s="53"/>
      <c r="AS97" s="32"/>
      <c r="AT97" s="32"/>
      <c r="AU97" s="32"/>
      <c r="AV97" s="34"/>
      <c r="AW97" s="46"/>
      <c r="AX97" s="32"/>
      <c r="AY97" s="32"/>
      <c r="AZ97" s="32"/>
      <c r="BA97" s="34"/>
      <c r="BB97" s="22"/>
    </row>
    <row r="98" spans="1:54" ht="12.75">
      <c r="A98" s="2"/>
      <c r="B98" s="2">
        <v>23</v>
      </c>
      <c r="C98" s="59" t="s">
        <v>42</v>
      </c>
      <c r="D98" s="10"/>
      <c r="E98" s="53"/>
      <c r="F98" s="42">
        <v>162591</v>
      </c>
      <c r="G98" s="42">
        <v>109656</v>
      </c>
      <c r="H98" s="43" t="e">
        <f aca="true" t="shared" si="101" ref="H98:J101">(E98/E$72)</f>
        <v>#VALUE!</v>
      </c>
      <c r="I98" s="43">
        <f t="shared" si="101"/>
        <v>0.04492423382119994</v>
      </c>
      <c r="J98" s="43">
        <f t="shared" si="101"/>
        <v>0.03595933030436686</v>
      </c>
      <c r="K98" s="42">
        <f>(E98-F98)</f>
        <v>-162591</v>
      </c>
      <c r="L98" s="42">
        <f>(E98-G98)</f>
        <v>-109656</v>
      </c>
      <c r="M98" s="42">
        <f>(F98-G98)</f>
        <v>52935</v>
      </c>
      <c r="N98" s="43">
        <f aca="true" t="shared" si="102" ref="N98:O101">(K98/F98)</f>
        <v>-1</v>
      </c>
      <c r="O98" s="43">
        <f t="shared" si="102"/>
        <v>-1</v>
      </c>
      <c r="P98" s="45">
        <f>(M98/G98)</f>
        <v>0.48273692274020574</v>
      </c>
      <c r="R98">
        <v>2</v>
      </c>
      <c r="S98" s="2">
        <v>23</v>
      </c>
      <c r="T98" s="59" t="s">
        <v>42</v>
      </c>
      <c r="U98" s="10"/>
      <c r="V98" s="53"/>
      <c r="W98" s="42">
        <v>2174</v>
      </c>
      <c r="X98" s="42">
        <v>1214</v>
      </c>
      <c r="Y98" s="43" t="e">
        <f aca="true" t="shared" si="103" ref="Y98:AA101">(V98/V$72)</f>
        <v>#VALUE!</v>
      </c>
      <c r="Z98" s="43">
        <f t="shared" si="103"/>
        <v>0.024484463515446385</v>
      </c>
      <c r="AA98" s="43">
        <f t="shared" si="103"/>
        <v>0.027980086659905964</v>
      </c>
      <c r="AB98" s="42">
        <f>(V98-W98)</f>
        <v>-2174</v>
      </c>
      <c r="AC98" s="42">
        <f>(V98-X98)</f>
        <v>-1214</v>
      </c>
      <c r="AD98" s="42">
        <f>(W98-X98)</f>
        <v>960</v>
      </c>
      <c r="AE98" s="43">
        <f aca="true" t="shared" si="104" ref="AE98:AF101">(AB98/W98)</f>
        <v>-1</v>
      </c>
      <c r="AF98" s="43">
        <f t="shared" si="104"/>
        <v>-1</v>
      </c>
      <c r="AG98" s="45">
        <f>(AD98/X98)</f>
        <v>0.7907742998352554</v>
      </c>
      <c r="AK98" s="2">
        <v>23</v>
      </c>
      <c r="AL98" s="59" t="s">
        <v>42</v>
      </c>
      <c r="AM98" s="19"/>
      <c r="AN98" s="8"/>
      <c r="AO98" s="42"/>
      <c r="AP98" s="42">
        <v>3437</v>
      </c>
      <c r="AQ98" s="42">
        <f>SUM(AN98:AP98)</f>
        <v>3437</v>
      </c>
      <c r="AR98" s="50" t="e">
        <f aca="true" t="shared" si="105" ref="AR98:AV101">(AM98/AM$72)</f>
        <v>#VALUE!</v>
      </c>
      <c r="AS98" s="43" t="e">
        <f t="shared" si="105"/>
        <v>#VALUE!</v>
      </c>
      <c r="AT98" s="43" t="e">
        <f t="shared" si="105"/>
        <v>#VALUE!</v>
      </c>
      <c r="AU98" s="43">
        <f t="shared" si="105"/>
        <v>0.027473581557449122</v>
      </c>
      <c r="AV98" s="45">
        <f t="shared" si="105"/>
        <v>0.027473581557449122</v>
      </c>
      <c r="AW98" s="53" t="e">
        <f aca="true" t="shared" si="106" ref="AW98:BA101">(AM98/$AM98)</f>
        <v>#VALUE!</v>
      </c>
      <c r="AX98" s="42" t="e">
        <f t="shared" si="106"/>
        <v>#VALUE!</v>
      </c>
      <c r="AY98" s="42" t="e">
        <f t="shared" si="106"/>
        <v>#VALUE!</v>
      </c>
      <c r="AZ98" s="42" t="e">
        <f t="shared" si="106"/>
        <v>#VALUE!</v>
      </c>
      <c r="BA98" s="60" t="e">
        <f t="shared" si="106"/>
        <v>#VALUE!</v>
      </c>
      <c r="BB98" s="22"/>
    </row>
    <row r="99" spans="1:54" ht="12.75">
      <c r="A99" s="2">
        <v>2</v>
      </c>
      <c r="B99" s="2">
        <v>24</v>
      </c>
      <c r="C99" s="59" t="s">
        <v>43</v>
      </c>
      <c r="D99" s="10"/>
      <c r="E99" s="53"/>
      <c r="F99" s="42">
        <v>36772</v>
      </c>
      <c r="G99" s="42">
        <v>23106</v>
      </c>
      <c r="H99" s="43" t="e">
        <f t="shared" si="101"/>
        <v>#VALUE!</v>
      </c>
      <c r="I99" s="43">
        <f t="shared" si="101"/>
        <v>0.01016018061315303</v>
      </c>
      <c r="J99" s="43">
        <f t="shared" si="101"/>
        <v>0.007577116491689471</v>
      </c>
      <c r="K99" s="42">
        <f>(E99-F99)</f>
        <v>-36772</v>
      </c>
      <c r="L99" s="42">
        <f>(E99-G99)</f>
        <v>-23106</v>
      </c>
      <c r="M99" s="42">
        <f>(F99-G99)</f>
        <v>13666</v>
      </c>
      <c r="N99" s="43">
        <f t="shared" si="102"/>
        <v>-1</v>
      </c>
      <c r="O99" s="43">
        <f t="shared" si="102"/>
        <v>-1</v>
      </c>
      <c r="P99" s="45">
        <f>(M99/G99)</f>
        <v>0.5914481087163508</v>
      </c>
      <c r="S99" s="2">
        <v>24</v>
      </c>
      <c r="T99" s="59" t="s">
        <v>43</v>
      </c>
      <c r="U99" s="10"/>
      <c r="V99" s="53"/>
      <c r="W99" s="42">
        <v>315</v>
      </c>
      <c r="X99" s="42">
        <v>157</v>
      </c>
      <c r="Y99" s="43" t="e">
        <f t="shared" si="103"/>
        <v>#VALUE!</v>
      </c>
      <c r="Z99" s="43">
        <f t="shared" si="103"/>
        <v>0.0035476568571138965</v>
      </c>
      <c r="AA99" s="43">
        <f t="shared" si="103"/>
        <v>0.003618512030976307</v>
      </c>
      <c r="AB99" s="42">
        <f>(V99-W99)</f>
        <v>-315</v>
      </c>
      <c r="AC99" s="42">
        <f>(V99-X99)</f>
        <v>-157</v>
      </c>
      <c r="AD99" s="42">
        <f>(W99-X99)</f>
        <v>158</v>
      </c>
      <c r="AE99" s="43">
        <f t="shared" si="104"/>
        <v>-1</v>
      </c>
      <c r="AF99" s="43">
        <f t="shared" si="104"/>
        <v>-1</v>
      </c>
      <c r="AG99" s="45">
        <f>(AD99/X99)</f>
        <v>1.0063694267515924</v>
      </c>
      <c r="AK99" s="2">
        <v>24</v>
      </c>
      <c r="AL99" s="59" t="s">
        <v>43</v>
      </c>
      <c r="AM99" s="19">
        <f>(E99)</f>
        <v>0</v>
      </c>
      <c r="AN99" s="8"/>
      <c r="AO99" s="42"/>
      <c r="AP99" s="42">
        <v>502</v>
      </c>
      <c r="AQ99" s="42">
        <f>SUM(AN99:AP99)</f>
        <v>502</v>
      </c>
      <c r="AR99" s="50" t="e">
        <f t="shared" si="105"/>
        <v>#VALUE!</v>
      </c>
      <c r="AS99" s="43" t="e">
        <f t="shared" si="105"/>
        <v>#VALUE!</v>
      </c>
      <c r="AT99" s="43" t="e">
        <f t="shared" si="105"/>
        <v>#VALUE!</v>
      </c>
      <c r="AU99" s="43">
        <f t="shared" si="105"/>
        <v>0.004012725615897428</v>
      </c>
      <c r="AV99" s="45">
        <f t="shared" si="105"/>
        <v>0.004012725615897428</v>
      </c>
      <c r="AW99" s="53" t="e">
        <f t="shared" si="106"/>
        <v>#VALUE!</v>
      </c>
      <c r="AX99" s="42" t="e">
        <f t="shared" si="106"/>
        <v>#VALUE!</v>
      </c>
      <c r="AY99" s="42" t="e">
        <f t="shared" si="106"/>
        <v>#VALUE!</v>
      </c>
      <c r="AZ99" s="42" t="e">
        <f t="shared" si="106"/>
        <v>#VALUE!</v>
      </c>
      <c r="BA99" s="60" t="e">
        <f t="shared" si="106"/>
        <v>#VALUE!</v>
      </c>
      <c r="BB99" s="10">
        <v>8046</v>
      </c>
    </row>
    <row r="100" spans="1:54" ht="12.75">
      <c r="A100" s="2">
        <v>2</v>
      </c>
      <c r="B100" s="2">
        <v>25</v>
      </c>
      <c r="C100" s="59" t="s">
        <v>44</v>
      </c>
      <c r="D100" s="10"/>
      <c r="E100" s="53"/>
      <c r="F100" s="42">
        <v>71398</v>
      </c>
      <c r="G100" s="42">
        <v>46650</v>
      </c>
      <c r="H100" s="43" t="e">
        <f t="shared" si="101"/>
        <v>#VALUE!</v>
      </c>
      <c r="I100" s="43">
        <f t="shared" si="101"/>
        <v>0.0197274169318476</v>
      </c>
      <c r="J100" s="43">
        <f t="shared" si="101"/>
        <v>0.015297865677196999</v>
      </c>
      <c r="K100" s="42">
        <f>(E100-F100)</f>
        <v>-71398</v>
      </c>
      <c r="L100" s="42">
        <f>(E100-G100)</f>
        <v>-46650</v>
      </c>
      <c r="M100" s="42">
        <f>(F100-G100)</f>
        <v>24748</v>
      </c>
      <c r="N100" s="43">
        <f t="shared" si="102"/>
        <v>-1</v>
      </c>
      <c r="O100" s="43">
        <f t="shared" si="102"/>
        <v>-1</v>
      </c>
      <c r="P100" s="45">
        <f>(M100/G100)</f>
        <v>0.5305037513397642</v>
      </c>
      <c r="S100" s="2">
        <v>25</v>
      </c>
      <c r="T100" s="59" t="s">
        <v>44</v>
      </c>
      <c r="U100" s="10"/>
      <c r="V100" s="53"/>
      <c r="W100" s="42">
        <v>1070</v>
      </c>
      <c r="X100" s="42">
        <v>531</v>
      </c>
      <c r="Y100" s="43" t="e">
        <f t="shared" si="103"/>
        <v>#VALUE!</v>
      </c>
      <c r="Z100" s="43">
        <f t="shared" si="103"/>
        <v>0.012050770911466252</v>
      </c>
      <c r="AA100" s="43">
        <f t="shared" si="103"/>
        <v>0.012238406932792477</v>
      </c>
      <c r="AB100" s="42">
        <f>(V100-W100)</f>
        <v>-1070</v>
      </c>
      <c r="AC100" s="42">
        <f>(V100-X100)</f>
        <v>-531</v>
      </c>
      <c r="AD100" s="42">
        <f>(W100-X100)</f>
        <v>539</v>
      </c>
      <c r="AE100" s="43">
        <f t="shared" si="104"/>
        <v>-1</v>
      </c>
      <c r="AF100" s="43">
        <f t="shared" si="104"/>
        <v>-1</v>
      </c>
      <c r="AG100" s="45">
        <f>(AD100/X100)</f>
        <v>1.015065913370998</v>
      </c>
      <c r="AK100" s="2">
        <v>25</v>
      </c>
      <c r="AL100" s="59" t="s">
        <v>44</v>
      </c>
      <c r="AM100" s="19">
        <f>(E100)</f>
        <v>0</v>
      </c>
      <c r="AN100" s="8"/>
      <c r="AO100" s="42"/>
      <c r="AP100" s="42">
        <v>1705</v>
      </c>
      <c r="AQ100" s="42">
        <f>SUM(AN100:AP100)</f>
        <v>1705</v>
      </c>
      <c r="AR100" s="50" t="e">
        <f t="shared" si="105"/>
        <v>#VALUE!</v>
      </c>
      <c r="AS100" s="43" t="e">
        <f t="shared" si="105"/>
        <v>#VALUE!</v>
      </c>
      <c r="AT100" s="43" t="e">
        <f t="shared" si="105"/>
        <v>#VALUE!</v>
      </c>
      <c r="AU100" s="43">
        <f t="shared" si="105"/>
        <v>0.013628878834870746</v>
      </c>
      <c r="AV100" s="45">
        <f t="shared" si="105"/>
        <v>0.013628878834870746</v>
      </c>
      <c r="AW100" s="53" t="e">
        <f t="shared" si="106"/>
        <v>#VALUE!</v>
      </c>
      <c r="AX100" s="42" t="e">
        <f t="shared" si="106"/>
        <v>#VALUE!</v>
      </c>
      <c r="AY100" s="42" t="e">
        <f t="shared" si="106"/>
        <v>#VALUE!</v>
      </c>
      <c r="AZ100" s="42" t="e">
        <f t="shared" si="106"/>
        <v>#VALUE!</v>
      </c>
      <c r="BA100" s="60" t="e">
        <f t="shared" si="106"/>
        <v>#VALUE!</v>
      </c>
      <c r="BB100" s="10">
        <v>18419</v>
      </c>
    </row>
    <row r="101" spans="1:54" ht="12.75">
      <c r="A101" s="2">
        <v>2</v>
      </c>
      <c r="B101" s="2">
        <v>26</v>
      </c>
      <c r="C101" s="59" t="s">
        <v>45</v>
      </c>
      <c r="D101" s="10"/>
      <c r="E101" s="53"/>
      <c r="F101" s="42">
        <v>54421</v>
      </c>
      <c r="G101" s="42">
        <v>39900</v>
      </c>
      <c r="H101" s="43" t="e">
        <f t="shared" si="101"/>
        <v>#VALUE!</v>
      </c>
      <c r="I101" s="43">
        <f t="shared" si="101"/>
        <v>0.01503663627619931</v>
      </c>
      <c r="J101" s="43">
        <f t="shared" si="101"/>
        <v>0.01308434813548039</v>
      </c>
      <c r="K101" s="42">
        <f>(E101-F101)</f>
        <v>-54421</v>
      </c>
      <c r="L101" s="42">
        <f>(E101-G101)</f>
        <v>-39900</v>
      </c>
      <c r="M101" s="42">
        <f>(F101-G101)</f>
        <v>14521</v>
      </c>
      <c r="N101" s="43">
        <f t="shared" si="102"/>
        <v>-1</v>
      </c>
      <c r="O101" s="43">
        <f t="shared" si="102"/>
        <v>-1</v>
      </c>
      <c r="P101" s="45">
        <f>(M101/G101)</f>
        <v>0.36393483709273183</v>
      </c>
      <c r="S101" s="2">
        <v>26</v>
      </c>
      <c r="T101" s="59" t="s">
        <v>45</v>
      </c>
      <c r="U101" s="10"/>
      <c r="V101" s="53"/>
      <c r="W101" s="42">
        <v>789</v>
      </c>
      <c r="X101" s="42">
        <v>526</v>
      </c>
      <c r="Y101" s="43" t="e">
        <f t="shared" si="103"/>
        <v>#VALUE!</v>
      </c>
      <c r="Z101" s="43">
        <f t="shared" si="103"/>
        <v>0.008886035746866236</v>
      </c>
      <c r="AA101" s="43">
        <f t="shared" si="103"/>
        <v>0.012123167696137182</v>
      </c>
      <c r="AB101" s="42">
        <f>(V101-W101)</f>
        <v>-789</v>
      </c>
      <c r="AC101" s="42">
        <f>(V101-X101)</f>
        <v>-526</v>
      </c>
      <c r="AD101" s="42">
        <f>(W101-X101)</f>
        <v>263</v>
      </c>
      <c r="AE101" s="43">
        <f t="shared" si="104"/>
        <v>-1</v>
      </c>
      <c r="AF101" s="43">
        <f t="shared" si="104"/>
        <v>-1</v>
      </c>
      <c r="AG101" s="45">
        <f>(AD101/X101)</f>
        <v>0.5</v>
      </c>
      <c r="AK101" s="2">
        <v>26</v>
      </c>
      <c r="AL101" s="59" t="s">
        <v>45</v>
      </c>
      <c r="AM101" s="19">
        <f>(E101)</f>
        <v>0</v>
      </c>
      <c r="AN101" s="8"/>
      <c r="AO101" s="42"/>
      <c r="AP101" s="42">
        <v>1230</v>
      </c>
      <c r="AQ101" s="42">
        <f>SUM(AN101:AP101)</f>
        <v>1230</v>
      </c>
      <c r="AR101" s="50" t="e">
        <f t="shared" si="105"/>
        <v>#VALUE!</v>
      </c>
      <c r="AS101" s="43" t="e">
        <f t="shared" si="105"/>
        <v>#VALUE!</v>
      </c>
      <c r="AT101" s="43" t="e">
        <f t="shared" si="105"/>
        <v>#VALUE!</v>
      </c>
      <c r="AU101" s="43">
        <f t="shared" si="105"/>
        <v>0.009831977106680947</v>
      </c>
      <c r="AV101" s="45">
        <f t="shared" si="105"/>
        <v>0.009831977106680947</v>
      </c>
      <c r="AW101" s="53" t="e">
        <f t="shared" si="106"/>
        <v>#VALUE!</v>
      </c>
      <c r="AX101" s="42" t="e">
        <f t="shared" si="106"/>
        <v>#VALUE!</v>
      </c>
      <c r="AY101" s="42" t="e">
        <f t="shared" si="106"/>
        <v>#VALUE!</v>
      </c>
      <c r="AZ101" s="42" t="e">
        <f t="shared" si="106"/>
        <v>#VALUE!</v>
      </c>
      <c r="BA101" s="60" t="e">
        <f t="shared" si="106"/>
        <v>#VALUE!</v>
      </c>
      <c r="BB101" s="10">
        <v>10275</v>
      </c>
    </row>
    <row r="102" spans="1:54" ht="12.75">
      <c r="A102" s="2"/>
      <c r="B102" s="2">
        <v>27</v>
      </c>
      <c r="C102" s="59"/>
      <c r="D102" s="10"/>
      <c r="E102" s="53"/>
      <c r="F102" s="42"/>
      <c r="G102" s="42"/>
      <c r="H102" s="32"/>
      <c r="I102" s="32"/>
      <c r="J102" s="32"/>
      <c r="K102" s="32"/>
      <c r="L102" s="32"/>
      <c r="M102" s="32"/>
      <c r="N102" s="32"/>
      <c r="O102" s="32"/>
      <c r="P102" s="34"/>
      <c r="S102" s="2">
        <v>27</v>
      </c>
      <c r="T102" s="59"/>
      <c r="U102" s="10"/>
      <c r="V102" s="53"/>
      <c r="W102" s="42"/>
      <c r="X102" s="42"/>
      <c r="Y102" s="32"/>
      <c r="Z102" s="32"/>
      <c r="AA102" s="32"/>
      <c r="AB102" s="32"/>
      <c r="AC102" s="32"/>
      <c r="AD102" s="32"/>
      <c r="AE102" s="32"/>
      <c r="AF102" s="32"/>
      <c r="AG102" s="34"/>
      <c r="AK102" s="2">
        <v>27</v>
      </c>
      <c r="AL102" s="59"/>
      <c r="AM102" s="23"/>
      <c r="AN102" s="8"/>
      <c r="AO102" s="42"/>
      <c r="AP102" s="42"/>
      <c r="AQ102" s="42"/>
      <c r="AR102" s="53"/>
      <c r="AS102" s="32"/>
      <c r="AT102" s="32"/>
      <c r="AU102" s="32"/>
      <c r="AV102" s="34"/>
      <c r="AW102" s="46"/>
      <c r="AX102" s="32"/>
      <c r="AY102" s="32"/>
      <c r="AZ102" s="32"/>
      <c r="BA102" s="34"/>
      <c r="BB102" s="22"/>
    </row>
    <row r="103" spans="1:54" ht="12.75">
      <c r="A103" s="2">
        <v>4</v>
      </c>
      <c r="B103" s="2">
        <v>28</v>
      </c>
      <c r="C103" s="59" t="s">
        <v>46</v>
      </c>
      <c r="D103" s="10"/>
      <c r="E103" s="53"/>
      <c r="F103" s="42">
        <v>172956</v>
      </c>
      <c r="G103" s="42">
        <v>161937</v>
      </c>
      <c r="H103" s="43" t="e">
        <f aca="true" t="shared" si="107" ref="H103:J106">(E103/E$72)</f>
        <v>#VALUE!</v>
      </c>
      <c r="I103" s="43">
        <f t="shared" si="107"/>
        <v>0.04778810502905731</v>
      </c>
      <c r="J103" s="43">
        <f t="shared" si="107"/>
        <v>0.05310376150414256</v>
      </c>
      <c r="K103" s="42">
        <f>(E103-F103)</f>
        <v>-172956</v>
      </c>
      <c r="L103" s="42">
        <f>(E103-G103)</f>
        <v>-161937</v>
      </c>
      <c r="M103" s="42">
        <f>(F103-G103)</f>
        <v>11019</v>
      </c>
      <c r="N103" s="43">
        <f aca="true" t="shared" si="108" ref="N103:O106">(K103/F103)</f>
        <v>-1</v>
      </c>
      <c r="O103" s="43">
        <f t="shared" si="108"/>
        <v>-1</v>
      </c>
      <c r="P103" s="45">
        <f>(M103/G103)</f>
        <v>0.06804498045536227</v>
      </c>
      <c r="R103">
        <v>4</v>
      </c>
      <c r="S103" s="2">
        <v>28</v>
      </c>
      <c r="T103" s="59" t="s">
        <v>46</v>
      </c>
      <c r="U103" s="10"/>
      <c r="V103" s="53"/>
      <c r="W103" s="42">
        <v>853</v>
      </c>
      <c r="X103" s="42">
        <v>743</v>
      </c>
      <c r="Y103" s="43" t="e">
        <f aca="true" t="shared" si="109" ref="Y103:AA106">(V103/V$72)</f>
        <v>#VALUE!</v>
      </c>
      <c r="Z103" s="43">
        <f t="shared" si="109"/>
        <v>0.009606829521010012</v>
      </c>
      <c r="AA103" s="43">
        <f t="shared" si="109"/>
        <v>0.017124550566977044</v>
      </c>
      <c r="AB103" s="42">
        <f>(V103-W103)</f>
        <v>-853</v>
      </c>
      <c r="AC103" s="42">
        <f>(V103-X103)</f>
        <v>-743</v>
      </c>
      <c r="AD103" s="42">
        <f>(W103-X103)</f>
        <v>110</v>
      </c>
      <c r="AE103" s="43">
        <f aca="true" t="shared" si="110" ref="AE103:AF106">(AB103/W103)</f>
        <v>-1</v>
      </c>
      <c r="AF103" s="43">
        <f t="shared" si="110"/>
        <v>-1</v>
      </c>
      <c r="AG103" s="45">
        <f>(AD103/X103)</f>
        <v>0.1480484522207268</v>
      </c>
      <c r="AK103" s="2">
        <v>28</v>
      </c>
      <c r="AL103" s="59" t="s">
        <v>46</v>
      </c>
      <c r="AM103" s="19"/>
      <c r="AN103" s="8"/>
      <c r="AO103" s="42"/>
      <c r="AP103" s="42">
        <v>1334</v>
      </c>
      <c r="AQ103" s="42">
        <f>SUM(AN103:AP103)</f>
        <v>1334</v>
      </c>
      <c r="AR103" s="50" t="e">
        <f aca="true" t="shared" si="111" ref="AR103:AV106">(AM103/AM$72)</f>
        <v>#VALUE!</v>
      </c>
      <c r="AS103" s="43" t="e">
        <f t="shared" si="111"/>
        <v>#VALUE!</v>
      </c>
      <c r="AT103" s="43" t="e">
        <f t="shared" si="111"/>
        <v>#VALUE!</v>
      </c>
      <c r="AU103" s="43">
        <f t="shared" si="111"/>
        <v>0.010663298748221452</v>
      </c>
      <c r="AV103" s="45">
        <f t="shared" si="111"/>
        <v>0.010663298748221452</v>
      </c>
      <c r="AW103" s="53" t="e">
        <f aca="true" t="shared" si="112" ref="AW103:BA106">(AM103/$AM103)</f>
        <v>#VALUE!</v>
      </c>
      <c r="AX103" s="42" t="e">
        <f t="shared" si="112"/>
        <v>#VALUE!</v>
      </c>
      <c r="AY103" s="42" t="e">
        <f t="shared" si="112"/>
        <v>#VALUE!</v>
      </c>
      <c r="AZ103" s="42" t="e">
        <f t="shared" si="112"/>
        <v>#VALUE!</v>
      </c>
      <c r="BA103" s="60" t="e">
        <f t="shared" si="112"/>
        <v>#VALUE!</v>
      </c>
      <c r="BB103" s="22"/>
    </row>
    <row r="104" spans="1:54" ht="12.75">
      <c r="A104" s="2"/>
      <c r="B104" s="2">
        <v>29</v>
      </c>
      <c r="C104" s="59" t="s">
        <v>47</v>
      </c>
      <c r="D104" s="10"/>
      <c r="E104" s="53"/>
      <c r="F104" s="42">
        <v>58581</v>
      </c>
      <c r="G104" s="42">
        <v>60412</v>
      </c>
      <c r="H104" s="43" t="e">
        <f t="shared" si="107"/>
        <v>#VALUE!</v>
      </c>
      <c r="I104" s="43">
        <f t="shared" si="107"/>
        <v>0.01618605298866305</v>
      </c>
      <c r="J104" s="43">
        <f t="shared" si="107"/>
        <v>0.01981081803410129</v>
      </c>
      <c r="K104" s="42">
        <f>(E104-F104)</f>
        <v>-58581</v>
      </c>
      <c r="L104" s="42">
        <f>(E104-G104)</f>
        <v>-60412</v>
      </c>
      <c r="M104" s="42">
        <f>(F104-G104)</f>
        <v>-1831</v>
      </c>
      <c r="N104" s="43">
        <f t="shared" si="108"/>
        <v>-1</v>
      </c>
      <c r="O104" s="43">
        <f t="shared" si="108"/>
        <v>-1</v>
      </c>
      <c r="P104" s="45">
        <f>(M104/G104)</f>
        <v>-0.030308547970601868</v>
      </c>
      <c r="S104" s="2">
        <v>29</v>
      </c>
      <c r="T104" s="59" t="s">
        <v>47</v>
      </c>
      <c r="U104" s="10"/>
      <c r="V104" s="53"/>
      <c r="W104" s="42">
        <v>217</v>
      </c>
      <c r="X104" s="42">
        <v>238</v>
      </c>
      <c r="Y104" s="43" t="e">
        <f t="shared" si="109"/>
        <v>#VALUE!</v>
      </c>
      <c r="Z104" s="43">
        <f t="shared" si="109"/>
        <v>0.00244394139045624</v>
      </c>
      <c r="AA104" s="43">
        <f t="shared" si="109"/>
        <v>0.005485387664792108</v>
      </c>
      <c r="AB104" s="42">
        <f>(V104-W104)</f>
        <v>-217</v>
      </c>
      <c r="AC104" s="42">
        <f>(V104-X104)</f>
        <v>-238</v>
      </c>
      <c r="AD104" s="42">
        <f>(W104-X104)</f>
        <v>-21</v>
      </c>
      <c r="AE104" s="43">
        <f t="shared" si="110"/>
        <v>-1</v>
      </c>
      <c r="AF104" s="43">
        <f t="shared" si="110"/>
        <v>-1</v>
      </c>
      <c r="AG104" s="45">
        <f>(AD104/X104)</f>
        <v>-0.08823529411764706</v>
      </c>
      <c r="AK104" s="2">
        <v>29</v>
      </c>
      <c r="AL104" s="59" t="s">
        <v>47</v>
      </c>
      <c r="AM104" s="19">
        <f>(E104)</f>
        <v>0</v>
      </c>
      <c r="AN104" s="8"/>
      <c r="AO104" s="42"/>
      <c r="AP104" s="42">
        <v>319</v>
      </c>
      <c r="AQ104" s="42">
        <f>SUM(AN104:AP104)</f>
        <v>319</v>
      </c>
      <c r="AR104" s="50" t="e">
        <f t="shared" si="111"/>
        <v>#VALUE!</v>
      </c>
      <c r="AS104" s="43" t="e">
        <f t="shared" si="111"/>
        <v>#VALUE!</v>
      </c>
      <c r="AT104" s="43" t="e">
        <f t="shared" si="111"/>
        <v>#VALUE!</v>
      </c>
      <c r="AU104" s="43">
        <f t="shared" si="111"/>
        <v>0.0025499192658790426</v>
      </c>
      <c r="AV104" s="45">
        <f t="shared" si="111"/>
        <v>0.0025499192658790426</v>
      </c>
      <c r="AW104" s="53" t="e">
        <f t="shared" si="112"/>
        <v>#VALUE!</v>
      </c>
      <c r="AX104" s="42" t="e">
        <f t="shared" si="112"/>
        <v>#VALUE!</v>
      </c>
      <c r="AY104" s="42" t="e">
        <f t="shared" si="112"/>
        <v>#VALUE!</v>
      </c>
      <c r="AZ104" s="42" t="e">
        <f t="shared" si="112"/>
        <v>#VALUE!</v>
      </c>
      <c r="BA104" s="60" t="e">
        <f t="shared" si="112"/>
        <v>#VALUE!</v>
      </c>
      <c r="BB104" s="10">
        <v>1535</v>
      </c>
    </row>
    <row r="105" spans="1:54" ht="12.75">
      <c r="A105" s="2"/>
      <c r="B105" s="2">
        <v>30</v>
      </c>
      <c r="C105" s="59" t="s">
        <v>48</v>
      </c>
      <c r="D105" s="10"/>
      <c r="E105" s="53"/>
      <c r="F105" s="42">
        <v>20518</v>
      </c>
      <c r="G105" s="42">
        <v>18260</v>
      </c>
      <c r="H105" s="43" t="e">
        <f t="shared" si="107"/>
        <v>#VALUE!</v>
      </c>
      <c r="I105" s="43">
        <f t="shared" si="107"/>
        <v>0.005669166371714181</v>
      </c>
      <c r="J105" s="43">
        <f t="shared" si="107"/>
        <v>0.005987974860999296</v>
      </c>
      <c r="K105" s="42">
        <f>(E105-F105)</f>
        <v>-20518</v>
      </c>
      <c r="L105" s="42">
        <f>(E105-G105)</f>
        <v>-18260</v>
      </c>
      <c r="M105" s="42">
        <f>(F105-G105)</f>
        <v>2258</v>
      </c>
      <c r="N105" s="43">
        <f t="shared" si="108"/>
        <v>-1</v>
      </c>
      <c r="O105" s="43">
        <f t="shared" si="108"/>
        <v>-1</v>
      </c>
      <c r="P105" s="45">
        <f>(M105/G105)</f>
        <v>0.12365826944140197</v>
      </c>
      <c r="S105" s="2">
        <v>30</v>
      </c>
      <c r="T105" s="59" t="s">
        <v>48</v>
      </c>
      <c r="U105" s="10"/>
      <c r="V105" s="53"/>
      <c r="W105" s="42">
        <v>61</v>
      </c>
      <c r="X105" s="42">
        <v>67</v>
      </c>
      <c r="Y105" s="43" t="e">
        <f t="shared" si="109"/>
        <v>#VALUE!</v>
      </c>
      <c r="Z105" s="43">
        <f t="shared" si="109"/>
        <v>0.0006870065659807863</v>
      </c>
      <c r="AA105" s="43">
        <f t="shared" si="109"/>
        <v>0.0015442057711809716</v>
      </c>
      <c r="AB105" s="42">
        <f>(V105-W105)</f>
        <v>-61</v>
      </c>
      <c r="AC105" s="42">
        <f>(V105-X105)</f>
        <v>-67</v>
      </c>
      <c r="AD105" s="42">
        <f>(W105-X105)</f>
        <v>-6</v>
      </c>
      <c r="AE105" s="43">
        <f t="shared" si="110"/>
        <v>-1</v>
      </c>
      <c r="AF105" s="43">
        <f t="shared" si="110"/>
        <v>-1</v>
      </c>
      <c r="AG105" s="45">
        <f>(AD105/X105)</f>
        <v>-0.08955223880597014</v>
      </c>
      <c r="AK105" s="2">
        <v>30</v>
      </c>
      <c r="AL105" s="59" t="s">
        <v>48</v>
      </c>
      <c r="AM105" s="19">
        <f>(E105)</f>
        <v>0</v>
      </c>
      <c r="AN105" s="8"/>
      <c r="AO105" s="42"/>
      <c r="AP105" s="42">
        <v>110</v>
      </c>
      <c r="AQ105" s="42">
        <f>SUM(AN105:AP105)</f>
        <v>110</v>
      </c>
      <c r="AR105" s="50" t="e">
        <f t="shared" si="111"/>
        <v>#VALUE!</v>
      </c>
      <c r="AS105" s="43" t="e">
        <f t="shared" si="111"/>
        <v>#VALUE!</v>
      </c>
      <c r="AT105" s="43" t="e">
        <f t="shared" si="111"/>
        <v>#VALUE!</v>
      </c>
      <c r="AU105" s="43">
        <f t="shared" si="111"/>
        <v>0.000879282505475532</v>
      </c>
      <c r="AV105" s="45">
        <f t="shared" si="111"/>
        <v>0.000879282505475532</v>
      </c>
      <c r="AW105" s="53" t="e">
        <f t="shared" si="112"/>
        <v>#VALUE!</v>
      </c>
      <c r="AX105" s="42" t="e">
        <f t="shared" si="112"/>
        <v>#VALUE!</v>
      </c>
      <c r="AY105" s="42" t="e">
        <f t="shared" si="112"/>
        <v>#VALUE!</v>
      </c>
      <c r="AZ105" s="42" t="e">
        <f t="shared" si="112"/>
        <v>#VALUE!</v>
      </c>
      <c r="BA105" s="60" t="e">
        <f t="shared" si="112"/>
        <v>#VALUE!</v>
      </c>
      <c r="BB105" s="10">
        <v>105</v>
      </c>
    </row>
    <row r="106" spans="1:54" ht="12.75">
      <c r="A106" s="2"/>
      <c r="B106" s="2">
        <v>31</v>
      </c>
      <c r="C106" s="59" t="s">
        <v>49</v>
      </c>
      <c r="D106" s="10"/>
      <c r="E106" s="53"/>
      <c r="F106" s="42">
        <v>93857</v>
      </c>
      <c r="G106" s="42">
        <v>83265</v>
      </c>
      <c r="H106" s="43" t="e">
        <f t="shared" si="107"/>
        <v>#VALUE!</v>
      </c>
      <c r="I106" s="43">
        <f t="shared" si="107"/>
        <v>0.02593288566868008</v>
      </c>
      <c r="J106" s="43">
        <f t="shared" si="107"/>
        <v>0.027304968609041972</v>
      </c>
      <c r="K106" s="42">
        <f>(E106-F106)</f>
        <v>-93857</v>
      </c>
      <c r="L106" s="42">
        <f>(E106-G106)</f>
        <v>-83265</v>
      </c>
      <c r="M106" s="42">
        <f>(F106-G106)</f>
        <v>10592</v>
      </c>
      <c r="N106" s="43">
        <f t="shared" si="108"/>
        <v>-1</v>
      </c>
      <c r="O106" s="43">
        <f t="shared" si="108"/>
        <v>-1</v>
      </c>
      <c r="P106" s="45">
        <f>(M106/G106)</f>
        <v>0.1272083108148682</v>
      </c>
      <c r="S106" s="2">
        <v>31</v>
      </c>
      <c r="T106" s="59" t="s">
        <v>49</v>
      </c>
      <c r="U106" s="10"/>
      <c r="V106" s="53"/>
      <c r="W106" s="42">
        <v>575</v>
      </c>
      <c r="X106" s="42">
        <v>438</v>
      </c>
      <c r="Y106" s="43" t="e">
        <f t="shared" si="109"/>
        <v>#VALUE!</v>
      </c>
      <c r="Z106" s="43">
        <f t="shared" si="109"/>
        <v>0.006475881564572986</v>
      </c>
      <c r="AA106" s="43">
        <f t="shared" si="109"/>
        <v>0.010094957131003965</v>
      </c>
      <c r="AB106" s="42">
        <f>(V106-W106)</f>
        <v>-575</v>
      </c>
      <c r="AC106" s="42">
        <f>(V106-X106)</f>
        <v>-438</v>
      </c>
      <c r="AD106" s="42">
        <f>(W106-X106)</f>
        <v>137</v>
      </c>
      <c r="AE106" s="43">
        <f t="shared" si="110"/>
        <v>-1</v>
      </c>
      <c r="AF106" s="43">
        <f t="shared" si="110"/>
        <v>-1</v>
      </c>
      <c r="AG106" s="45">
        <f>(AD106/X106)</f>
        <v>0.3127853881278539</v>
      </c>
      <c r="AK106" s="2">
        <v>31</v>
      </c>
      <c r="AL106" s="59" t="s">
        <v>49</v>
      </c>
      <c r="AM106" s="19">
        <f>(E106)</f>
        <v>0</v>
      </c>
      <c r="AN106" s="8"/>
      <c r="AO106" s="42"/>
      <c r="AP106" s="42">
        <v>905</v>
      </c>
      <c r="AQ106" s="42">
        <f>SUM(AN106:AP106)</f>
        <v>905</v>
      </c>
      <c r="AR106" s="50" t="e">
        <f t="shared" si="111"/>
        <v>#VALUE!</v>
      </c>
      <c r="AS106" s="43" t="e">
        <f t="shared" si="111"/>
        <v>#VALUE!</v>
      </c>
      <c r="AT106" s="43" t="e">
        <f t="shared" si="111"/>
        <v>#VALUE!</v>
      </c>
      <c r="AU106" s="43">
        <f t="shared" si="111"/>
        <v>0.007234096976866876</v>
      </c>
      <c r="AV106" s="45">
        <f t="shared" si="111"/>
        <v>0.007234096976866876</v>
      </c>
      <c r="AW106" s="53" t="e">
        <f t="shared" si="112"/>
        <v>#VALUE!</v>
      </c>
      <c r="AX106" s="42" t="e">
        <f t="shared" si="112"/>
        <v>#VALUE!</v>
      </c>
      <c r="AY106" s="42" t="e">
        <f t="shared" si="112"/>
        <v>#VALUE!</v>
      </c>
      <c r="AZ106" s="42" t="e">
        <f t="shared" si="112"/>
        <v>#VALUE!</v>
      </c>
      <c r="BA106" s="60" t="e">
        <f t="shared" si="112"/>
        <v>#VALUE!</v>
      </c>
      <c r="BB106" s="10">
        <v>7245</v>
      </c>
    </row>
    <row r="107" spans="1:54" ht="12.75">
      <c r="A107" s="2"/>
      <c r="B107" s="2">
        <v>32</v>
      </c>
      <c r="C107" s="59"/>
      <c r="D107" s="10"/>
      <c r="E107" s="53"/>
      <c r="F107" s="42"/>
      <c r="G107" s="42"/>
      <c r="H107" s="32"/>
      <c r="I107" s="32"/>
      <c r="J107" s="32"/>
      <c r="K107" s="32"/>
      <c r="L107" s="32"/>
      <c r="M107" s="32"/>
      <c r="N107" s="32"/>
      <c r="O107" s="32"/>
      <c r="P107" s="34"/>
      <c r="S107" s="2">
        <v>32</v>
      </c>
      <c r="T107" s="59"/>
      <c r="U107" s="10"/>
      <c r="V107" s="53"/>
      <c r="W107" s="42"/>
      <c r="X107" s="42"/>
      <c r="Y107" s="32"/>
      <c r="Z107" s="32"/>
      <c r="AA107" s="32"/>
      <c r="AB107" s="32"/>
      <c r="AC107" s="32"/>
      <c r="AD107" s="32"/>
      <c r="AE107" s="32"/>
      <c r="AF107" s="32"/>
      <c r="AG107" s="34"/>
      <c r="AK107" s="2">
        <v>32</v>
      </c>
      <c r="AL107" s="59"/>
      <c r="AM107" s="23"/>
      <c r="AN107" s="8"/>
      <c r="AO107" s="42"/>
      <c r="AP107" s="42"/>
      <c r="AQ107" s="42"/>
      <c r="AR107" s="53"/>
      <c r="AS107" s="32"/>
      <c r="AT107" s="32"/>
      <c r="AU107" s="32"/>
      <c r="AV107" s="34"/>
      <c r="AW107" s="46"/>
      <c r="AX107" s="32"/>
      <c r="AY107" s="32"/>
      <c r="AZ107" s="32"/>
      <c r="BA107" s="34"/>
      <c r="BB107" s="22"/>
    </row>
    <row r="108" spans="1:54" ht="12.75">
      <c r="A108" s="2"/>
      <c r="B108" s="2">
        <v>33</v>
      </c>
      <c r="C108" s="59" t="s">
        <v>50</v>
      </c>
      <c r="D108" s="10"/>
      <c r="E108" s="53"/>
      <c r="F108" s="42">
        <v>135539</v>
      </c>
      <c r="G108" s="42">
        <v>108658</v>
      </c>
      <c r="H108" s="43" t="e">
        <f aca="true" t="shared" si="113" ref="H108:J113">(E108/E$72)</f>
        <v>#VALUE!</v>
      </c>
      <c r="I108" s="43">
        <f t="shared" si="113"/>
        <v>0.03744970956505353</v>
      </c>
      <c r="J108" s="43">
        <f t="shared" si="113"/>
        <v>0.0356320576367175</v>
      </c>
      <c r="K108" s="42">
        <f aca="true" t="shared" si="114" ref="K108:K113">(E108-F108)</f>
        <v>-135539</v>
      </c>
      <c r="L108" s="42">
        <f aca="true" t="shared" si="115" ref="L108:L113">(E108-G108)</f>
        <v>-108658</v>
      </c>
      <c r="M108" s="42">
        <f aca="true" t="shared" si="116" ref="M108:M113">(F108-G108)</f>
        <v>26881</v>
      </c>
      <c r="N108" s="43">
        <f aca="true" t="shared" si="117" ref="N108:O113">(K108/F108)</f>
        <v>-1</v>
      </c>
      <c r="O108" s="43">
        <f t="shared" si="117"/>
        <v>-1</v>
      </c>
      <c r="P108" s="45">
        <f aca="true" t="shared" si="118" ref="P108:P113">(M108/G108)</f>
        <v>0.24739089620644591</v>
      </c>
      <c r="S108" s="2">
        <v>33</v>
      </c>
      <c r="T108" s="59" t="s">
        <v>50</v>
      </c>
      <c r="U108" s="10"/>
      <c r="V108" s="53"/>
      <c r="W108" s="42">
        <v>1130</v>
      </c>
      <c r="X108" s="42">
        <v>731</v>
      </c>
      <c r="Y108" s="43" t="e">
        <f aca="true" t="shared" si="119" ref="Y108:AA113">(V108/V$72)</f>
        <v>#VALUE!</v>
      </c>
      <c r="Z108" s="43">
        <f t="shared" si="119"/>
        <v>0.012726515074726042</v>
      </c>
      <c r="AA108" s="43">
        <f t="shared" si="119"/>
        <v>0.016847976399004334</v>
      </c>
      <c r="AB108" s="42">
        <f aca="true" t="shared" si="120" ref="AB108:AB113">(V108-W108)</f>
        <v>-1130</v>
      </c>
      <c r="AC108" s="42">
        <f aca="true" t="shared" si="121" ref="AC108:AC113">(V108-X108)</f>
        <v>-731</v>
      </c>
      <c r="AD108" s="42">
        <f aca="true" t="shared" si="122" ref="AD108:AD113">(W108-X108)</f>
        <v>399</v>
      </c>
      <c r="AE108" s="43">
        <f aca="true" t="shared" si="123" ref="AE108:AF113">(AB108/W108)</f>
        <v>-1</v>
      </c>
      <c r="AF108" s="43">
        <f t="shared" si="123"/>
        <v>-1</v>
      </c>
      <c r="AG108" s="45">
        <f aca="true" t="shared" si="124" ref="AG108:AG113">(AD108/X108)</f>
        <v>0.5458276333789329</v>
      </c>
      <c r="AK108" s="2">
        <v>33</v>
      </c>
      <c r="AL108" s="59" t="s">
        <v>50</v>
      </c>
      <c r="AM108" s="23"/>
      <c r="AN108" s="8"/>
      <c r="AO108" s="42"/>
      <c r="AP108" s="42">
        <v>1689</v>
      </c>
      <c r="AQ108" s="42">
        <f aca="true" t="shared" si="125" ref="AQ108:AQ113">SUM(AN108:AP108)</f>
        <v>1689</v>
      </c>
      <c r="AR108" s="50" t="e">
        <f aca="true" t="shared" si="126" ref="AR108:AV113">(AM108/AM$72)</f>
        <v>#VALUE!</v>
      </c>
      <c r="AS108" s="43" t="e">
        <f t="shared" si="126"/>
        <v>#VALUE!</v>
      </c>
      <c r="AT108" s="43" t="e">
        <f t="shared" si="126"/>
        <v>#VALUE!</v>
      </c>
      <c r="AU108" s="43">
        <f t="shared" si="126"/>
        <v>0.013500983197710668</v>
      </c>
      <c r="AV108" s="45">
        <f t="shared" si="126"/>
        <v>0.013500983197710668</v>
      </c>
      <c r="AW108" s="53" t="e">
        <f aca="true" t="shared" si="127" ref="AW108:BA113">(AM108/$AM108)</f>
        <v>#VALUE!</v>
      </c>
      <c r="AX108" s="42" t="e">
        <f t="shared" si="127"/>
        <v>#VALUE!</v>
      </c>
      <c r="AY108" s="42" t="e">
        <f t="shared" si="127"/>
        <v>#VALUE!</v>
      </c>
      <c r="AZ108" s="42" t="e">
        <f t="shared" si="127"/>
        <v>#VALUE!</v>
      </c>
      <c r="BA108" s="60" t="e">
        <f t="shared" si="127"/>
        <v>#VALUE!</v>
      </c>
      <c r="BB108" s="22"/>
    </row>
    <row r="109" spans="1:54" ht="12.75">
      <c r="A109" s="2">
        <v>4</v>
      </c>
      <c r="B109" s="2">
        <v>34</v>
      </c>
      <c r="C109" s="59" t="s">
        <v>51</v>
      </c>
      <c r="D109" s="10"/>
      <c r="E109" s="53"/>
      <c r="F109" s="42">
        <v>19935</v>
      </c>
      <c r="G109" s="42">
        <v>16540</v>
      </c>
      <c r="H109" s="43" t="e">
        <f t="shared" si="113"/>
        <v>#VALUE!</v>
      </c>
      <c r="I109" s="43">
        <f t="shared" si="113"/>
        <v>0.005508082250712652</v>
      </c>
      <c r="J109" s="43">
        <f t="shared" si="113"/>
        <v>0.0054239377985174355</v>
      </c>
      <c r="K109" s="42">
        <f t="shared" si="114"/>
        <v>-19935</v>
      </c>
      <c r="L109" s="42">
        <f t="shared" si="115"/>
        <v>-16540</v>
      </c>
      <c r="M109" s="42">
        <f t="shared" si="116"/>
        <v>3395</v>
      </c>
      <c r="N109" s="43">
        <f t="shared" si="117"/>
        <v>-1</v>
      </c>
      <c r="O109" s="43">
        <f t="shared" si="117"/>
        <v>-1</v>
      </c>
      <c r="P109" s="45">
        <f t="shared" si="118"/>
        <v>0.20525997581620314</v>
      </c>
      <c r="R109">
        <v>4</v>
      </c>
      <c r="S109" s="2">
        <v>34</v>
      </c>
      <c r="T109" s="59" t="s">
        <v>51</v>
      </c>
      <c r="U109" s="10"/>
      <c r="V109" s="53"/>
      <c r="W109" s="42">
        <v>146</v>
      </c>
      <c r="X109" s="42">
        <v>115</v>
      </c>
      <c r="Y109" s="43" t="e">
        <f t="shared" si="119"/>
        <v>#VALUE!</v>
      </c>
      <c r="Z109" s="43">
        <f t="shared" si="119"/>
        <v>0.0016443107972654886</v>
      </c>
      <c r="AA109" s="43">
        <f t="shared" si="119"/>
        <v>0.002650502443071817</v>
      </c>
      <c r="AB109" s="42">
        <f t="shared" si="120"/>
        <v>-146</v>
      </c>
      <c r="AC109" s="42">
        <f t="shared" si="121"/>
        <v>-115</v>
      </c>
      <c r="AD109" s="42">
        <f t="shared" si="122"/>
        <v>31</v>
      </c>
      <c r="AE109" s="43">
        <f t="shared" si="123"/>
        <v>-1</v>
      </c>
      <c r="AF109" s="43">
        <f t="shared" si="123"/>
        <v>-1</v>
      </c>
      <c r="AG109" s="45">
        <f t="shared" si="124"/>
        <v>0.26956521739130435</v>
      </c>
      <c r="AK109" s="2">
        <v>34</v>
      </c>
      <c r="AL109" s="59" t="s">
        <v>51</v>
      </c>
      <c r="AM109" s="19">
        <f>(E109)</f>
        <v>0</v>
      </c>
      <c r="AN109" s="8"/>
      <c r="AO109" s="42"/>
      <c r="AP109" s="42">
        <v>231</v>
      </c>
      <c r="AQ109" s="42">
        <f t="shared" si="125"/>
        <v>231</v>
      </c>
      <c r="AR109" s="50" t="e">
        <f t="shared" si="126"/>
        <v>#VALUE!</v>
      </c>
      <c r="AS109" s="43" t="e">
        <f t="shared" si="126"/>
        <v>#VALUE!</v>
      </c>
      <c r="AT109" s="43" t="e">
        <f t="shared" si="126"/>
        <v>#VALUE!</v>
      </c>
      <c r="AU109" s="43">
        <f t="shared" si="126"/>
        <v>0.001846493261498617</v>
      </c>
      <c r="AV109" s="45">
        <f t="shared" si="126"/>
        <v>0.001846493261498617</v>
      </c>
      <c r="AW109" s="53" t="e">
        <f t="shared" si="127"/>
        <v>#VALUE!</v>
      </c>
      <c r="AX109" s="42" t="e">
        <f t="shared" si="127"/>
        <v>#VALUE!</v>
      </c>
      <c r="AY109" s="42" t="e">
        <f t="shared" si="127"/>
        <v>#VALUE!</v>
      </c>
      <c r="AZ109" s="42" t="e">
        <f t="shared" si="127"/>
        <v>#VALUE!</v>
      </c>
      <c r="BA109" s="60" t="e">
        <f t="shared" si="127"/>
        <v>#VALUE!</v>
      </c>
      <c r="BB109" s="10">
        <v>4459</v>
      </c>
    </row>
    <row r="110" spans="1:54" ht="12.75">
      <c r="A110" s="2">
        <v>2</v>
      </c>
      <c r="B110" s="2">
        <v>35</v>
      </c>
      <c r="C110" s="59" t="s">
        <v>52</v>
      </c>
      <c r="D110" s="10"/>
      <c r="E110" s="53"/>
      <c r="F110" s="42">
        <v>51839</v>
      </c>
      <c r="G110" s="42">
        <v>41337</v>
      </c>
      <c r="H110" s="43" t="e">
        <f t="shared" si="113"/>
        <v>#VALUE!</v>
      </c>
      <c r="I110" s="43">
        <f t="shared" si="113"/>
        <v>0.014323224268607633</v>
      </c>
      <c r="J110" s="43">
        <f t="shared" si="113"/>
        <v>0.013555581425472503</v>
      </c>
      <c r="K110" s="42">
        <f t="shared" si="114"/>
        <v>-51839</v>
      </c>
      <c r="L110" s="42">
        <f t="shared" si="115"/>
        <v>-41337</v>
      </c>
      <c r="M110" s="42">
        <f t="shared" si="116"/>
        <v>10502</v>
      </c>
      <c r="N110" s="43">
        <f t="shared" si="117"/>
        <v>-1</v>
      </c>
      <c r="O110" s="43">
        <f t="shared" si="117"/>
        <v>-1</v>
      </c>
      <c r="P110" s="45">
        <f t="shared" si="118"/>
        <v>0.2540581077485062</v>
      </c>
      <c r="R110">
        <v>2</v>
      </c>
      <c r="S110" s="2">
        <v>35</v>
      </c>
      <c r="T110" s="59" t="s">
        <v>52</v>
      </c>
      <c r="U110" s="10"/>
      <c r="V110" s="53"/>
      <c r="W110" s="42">
        <v>406</v>
      </c>
      <c r="X110" s="42">
        <v>267</v>
      </c>
      <c r="Y110" s="43" t="e">
        <f t="shared" si="119"/>
        <v>#VALUE!</v>
      </c>
      <c r="Z110" s="43">
        <f t="shared" si="119"/>
        <v>0.004572535504724578</v>
      </c>
      <c r="AA110" s="43">
        <f t="shared" si="119"/>
        <v>0.006153775237392828</v>
      </c>
      <c r="AB110" s="42">
        <f t="shared" si="120"/>
        <v>-406</v>
      </c>
      <c r="AC110" s="42">
        <f t="shared" si="121"/>
        <v>-267</v>
      </c>
      <c r="AD110" s="42">
        <f t="shared" si="122"/>
        <v>139</v>
      </c>
      <c r="AE110" s="43">
        <f t="shared" si="123"/>
        <v>-1</v>
      </c>
      <c r="AF110" s="43">
        <f t="shared" si="123"/>
        <v>-1</v>
      </c>
      <c r="AG110" s="45">
        <f t="shared" si="124"/>
        <v>0.5205992509363296</v>
      </c>
      <c r="AK110" s="2">
        <v>35</v>
      </c>
      <c r="AL110" s="59" t="s">
        <v>52</v>
      </c>
      <c r="AM110" s="19">
        <f>(E110)</f>
        <v>0</v>
      </c>
      <c r="AN110" s="8"/>
      <c r="AO110" s="42"/>
      <c r="AP110" s="42">
        <v>635</v>
      </c>
      <c r="AQ110" s="42">
        <f t="shared" si="125"/>
        <v>635</v>
      </c>
      <c r="AR110" s="50" t="e">
        <f t="shared" si="126"/>
        <v>#VALUE!</v>
      </c>
      <c r="AS110" s="43" t="e">
        <f t="shared" si="126"/>
        <v>#VALUE!</v>
      </c>
      <c r="AT110" s="43" t="e">
        <f t="shared" si="126"/>
        <v>#VALUE!</v>
      </c>
      <c r="AU110" s="43">
        <f t="shared" si="126"/>
        <v>0.005075858099790571</v>
      </c>
      <c r="AV110" s="45">
        <f t="shared" si="126"/>
        <v>0.005075858099790571</v>
      </c>
      <c r="AW110" s="53" t="e">
        <f t="shared" si="127"/>
        <v>#VALUE!</v>
      </c>
      <c r="AX110" s="42" t="e">
        <f t="shared" si="127"/>
        <v>#VALUE!</v>
      </c>
      <c r="AY110" s="42" t="e">
        <f t="shared" si="127"/>
        <v>#VALUE!</v>
      </c>
      <c r="AZ110" s="42" t="e">
        <f t="shared" si="127"/>
        <v>#VALUE!</v>
      </c>
      <c r="BA110" s="60" t="e">
        <f t="shared" si="127"/>
        <v>#VALUE!</v>
      </c>
      <c r="BB110" s="10">
        <v>3240</v>
      </c>
    </row>
    <row r="111" spans="1:54" ht="12.75">
      <c r="A111" s="2">
        <v>4</v>
      </c>
      <c r="B111" s="2">
        <v>36</v>
      </c>
      <c r="C111" s="59" t="s">
        <v>53</v>
      </c>
      <c r="D111" s="10"/>
      <c r="E111" s="53"/>
      <c r="F111" s="42">
        <v>14037</v>
      </c>
      <c r="G111" s="42">
        <v>12654</v>
      </c>
      <c r="H111" s="43" t="e">
        <f t="shared" si="113"/>
        <v>#VALUE!</v>
      </c>
      <c r="I111" s="43">
        <f t="shared" si="113"/>
        <v>0.003878452498282092</v>
      </c>
      <c r="J111" s="43">
        <f t="shared" si="113"/>
        <v>0.0041496075515380666</v>
      </c>
      <c r="K111" s="42">
        <f t="shared" si="114"/>
        <v>-14037</v>
      </c>
      <c r="L111" s="42">
        <f t="shared" si="115"/>
        <v>-12654</v>
      </c>
      <c r="M111" s="42">
        <f t="shared" si="116"/>
        <v>1383</v>
      </c>
      <c r="N111" s="43">
        <f t="shared" si="117"/>
        <v>-1</v>
      </c>
      <c r="O111" s="43">
        <f t="shared" si="117"/>
        <v>-1</v>
      </c>
      <c r="P111" s="45">
        <f t="shared" si="118"/>
        <v>0.10929350403034614</v>
      </c>
      <c r="R111">
        <v>4</v>
      </c>
      <c r="S111" s="2">
        <v>36</v>
      </c>
      <c r="T111" s="59" t="s">
        <v>53</v>
      </c>
      <c r="U111" s="10"/>
      <c r="V111" s="53"/>
      <c r="W111" s="42">
        <v>338</v>
      </c>
      <c r="X111" s="42">
        <v>122</v>
      </c>
      <c r="Y111" s="43" t="e">
        <f t="shared" si="119"/>
        <v>#VALUE!</v>
      </c>
      <c r="Z111" s="43">
        <f t="shared" si="119"/>
        <v>0.0038066921196968162</v>
      </c>
      <c r="AA111" s="43">
        <f t="shared" si="119"/>
        <v>0.002811837374389232</v>
      </c>
      <c r="AB111" s="42">
        <f t="shared" si="120"/>
        <v>-338</v>
      </c>
      <c r="AC111" s="42">
        <f t="shared" si="121"/>
        <v>-122</v>
      </c>
      <c r="AD111" s="42">
        <f t="shared" si="122"/>
        <v>216</v>
      </c>
      <c r="AE111" s="43">
        <f t="shared" si="123"/>
        <v>-1</v>
      </c>
      <c r="AF111" s="43">
        <f t="shared" si="123"/>
        <v>-1</v>
      </c>
      <c r="AG111" s="45">
        <f t="shared" si="124"/>
        <v>1.7704918032786885</v>
      </c>
      <c r="AK111" s="2">
        <v>36</v>
      </c>
      <c r="AL111" s="59" t="s">
        <v>53</v>
      </c>
      <c r="AM111" s="19">
        <f>(E111)</f>
        <v>0</v>
      </c>
      <c r="AN111" s="8"/>
      <c r="AO111" s="42"/>
      <c r="AP111" s="42">
        <v>467</v>
      </c>
      <c r="AQ111" s="42">
        <f t="shared" si="125"/>
        <v>467</v>
      </c>
      <c r="AR111" s="50" t="e">
        <f t="shared" si="126"/>
        <v>#VALUE!</v>
      </c>
      <c r="AS111" s="43" t="e">
        <f t="shared" si="126"/>
        <v>#VALUE!</v>
      </c>
      <c r="AT111" s="43" t="e">
        <f t="shared" si="126"/>
        <v>#VALUE!</v>
      </c>
      <c r="AU111" s="43">
        <f t="shared" si="126"/>
        <v>0.0037329539096097584</v>
      </c>
      <c r="AV111" s="45">
        <f t="shared" si="126"/>
        <v>0.0037329539096097584</v>
      </c>
      <c r="AW111" s="53" t="e">
        <f t="shared" si="127"/>
        <v>#VALUE!</v>
      </c>
      <c r="AX111" s="42" t="e">
        <f t="shared" si="127"/>
        <v>#VALUE!</v>
      </c>
      <c r="AY111" s="42" t="e">
        <f t="shared" si="127"/>
        <v>#VALUE!</v>
      </c>
      <c r="AZ111" s="42" t="e">
        <f t="shared" si="127"/>
        <v>#VALUE!</v>
      </c>
      <c r="BA111" s="60" t="e">
        <f t="shared" si="127"/>
        <v>#VALUE!</v>
      </c>
      <c r="BB111" s="10">
        <v>3534</v>
      </c>
    </row>
    <row r="112" spans="1:54" ht="12.75">
      <c r="A112" s="2">
        <v>2</v>
      </c>
      <c r="B112" s="2">
        <v>37</v>
      </c>
      <c r="C112" s="59" t="s">
        <v>54</v>
      </c>
      <c r="D112" s="10"/>
      <c r="E112" s="53"/>
      <c r="F112" s="42">
        <v>25612</v>
      </c>
      <c r="G112" s="42">
        <v>18539</v>
      </c>
      <c r="H112" s="43" t="e">
        <f t="shared" si="113"/>
        <v>#VALUE!</v>
      </c>
      <c r="I112" s="43">
        <f t="shared" si="113"/>
        <v>0.007076649240293577</v>
      </c>
      <c r="J112" s="43">
        <f t="shared" si="113"/>
        <v>0.00607946691939025</v>
      </c>
      <c r="K112" s="42">
        <f t="shared" si="114"/>
        <v>-25612</v>
      </c>
      <c r="L112" s="42">
        <f t="shared" si="115"/>
        <v>-18539</v>
      </c>
      <c r="M112" s="42">
        <f t="shared" si="116"/>
        <v>7073</v>
      </c>
      <c r="N112" s="43">
        <f t="shared" si="117"/>
        <v>-1</v>
      </c>
      <c r="O112" s="43">
        <f t="shared" si="117"/>
        <v>-1</v>
      </c>
      <c r="P112" s="45">
        <f t="shared" si="118"/>
        <v>0.3815200388370462</v>
      </c>
      <c r="R112">
        <v>2</v>
      </c>
      <c r="S112" s="2">
        <v>37</v>
      </c>
      <c r="T112" s="59" t="s">
        <v>54</v>
      </c>
      <c r="U112" s="10"/>
      <c r="V112" s="53"/>
      <c r="W112" s="42">
        <v>130</v>
      </c>
      <c r="X112" s="42">
        <v>137</v>
      </c>
      <c r="Y112" s="43" t="e">
        <f t="shared" si="119"/>
        <v>#VALUE!</v>
      </c>
      <c r="Z112" s="43">
        <f t="shared" si="119"/>
        <v>0.0014641123537295446</v>
      </c>
      <c r="AA112" s="43">
        <f t="shared" si="119"/>
        <v>0.0031575550843551212</v>
      </c>
      <c r="AB112" s="42">
        <f t="shared" si="120"/>
        <v>-130</v>
      </c>
      <c r="AC112" s="42">
        <f t="shared" si="121"/>
        <v>-137</v>
      </c>
      <c r="AD112" s="42">
        <f t="shared" si="122"/>
        <v>-7</v>
      </c>
      <c r="AE112" s="43">
        <f t="shared" si="123"/>
        <v>-1</v>
      </c>
      <c r="AF112" s="43">
        <f t="shared" si="123"/>
        <v>-1</v>
      </c>
      <c r="AG112" s="45">
        <f t="shared" si="124"/>
        <v>-0.051094890510948905</v>
      </c>
      <c r="AK112" s="2">
        <v>37</v>
      </c>
      <c r="AL112" s="59" t="s">
        <v>54</v>
      </c>
      <c r="AM112" s="19">
        <f>(E112)</f>
        <v>0</v>
      </c>
      <c r="AN112" s="8"/>
      <c r="AO112" s="42"/>
      <c r="AP112" s="42">
        <v>189</v>
      </c>
      <c r="AQ112" s="42">
        <f t="shared" si="125"/>
        <v>189</v>
      </c>
      <c r="AR112" s="50" t="e">
        <f t="shared" si="126"/>
        <v>#VALUE!</v>
      </c>
      <c r="AS112" s="43" t="e">
        <f t="shared" si="126"/>
        <v>#VALUE!</v>
      </c>
      <c r="AT112" s="43" t="e">
        <f t="shared" si="126"/>
        <v>#VALUE!</v>
      </c>
      <c r="AU112" s="43">
        <f t="shared" si="126"/>
        <v>0.0015107672139534141</v>
      </c>
      <c r="AV112" s="45">
        <f t="shared" si="126"/>
        <v>0.0015107672139534141</v>
      </c>
      <c r="AW112" s="53" t="e">
        <f t="shared" si="127"/>
        <v>#VALUE!</v>
      </c>
      <c r="AX112" s="42" t="e">
        <f t="shared" si="127"/>
        <v>#VALUE!</v>
      </c>
      <c r="AY112" s="42" t="e">
        <f t="shared" si="127"/>
        <v>#VALUE!</v>
      </c>
      <c r="AZ112" s="42" t="e">
        <f t="shared" si="127"/>
        <v>#VALUE!</v>
      </c>
      <c r="BA112" s="60" t="e">
        <f t="shared" si="127"/>
        <v>#VALUE!</v>
      </c>
      <c r="BB112" s="10">
        <v>3839</v>
      </c>
    </row>
    <row r="113" spans="1:54" ht="12.75">
      <c r="A113" s="2">
        <v>4</v>
      </c>
      <c r="B113" s="2">
        <v>38</v>
      </c>
      <c r="C113" s="59" t="s">
        <v>55</v>
      </c>
      <c r="D113" s="10"/>
      <c r="E113" s="53"/>
      <c r="F113" s="42">
        <v>24116</v>
      </c>
      <c r="G113" s="42">
        <v>19588</v>
      </c>
      <c r="H113" s="43" t="e">
        <f t="shared" si="113"/>
        <v>#VALUE!</v>
      </c>
      <c r="I113" s="43">
        <f t="shared" si="113"/>
        <v>0.006663301307157578</v>
      </c>
      <c r="J113" s="43">
        <f t="shared" si="113"/>
        <v>0.006423463941799245</v>
      </c>
      <c r="K113" s="42">
        <f t="shared" si="114"/>
        <v>-24116</v>
      </c>
      <c r="L113" s="42">
        <f t="shared" si="115"/>
        <v>-19588</v>
      </c>
      <c r="M113" s="42">
        <f t="shared" si="116"/>
        <v>4528</v>
      </c>
      <c r="N113" s="43">
        <f t="shared" si="117"/>
        <v>-1</v>
      </c>
      <c r="O113" s="43">
        <f t="shared" si="117"/>
        <v>-1</v>
      </c>
      <c r="P113" s="45">
        <f t="shared" si="118"/>
        <v>0.23116193587910966</v>
      </c>
      <c r="R113">
        <v>4</v>
      </c>
      <c r="S113" s="2">
        <v>38</v>
      </c>
      <c r="T113" s="59" t="s">
        <v>55</v>
      </c>
      <c r="U113" s="10"/>
      <c r="V113" s="53"/>
      <c r="W113" s="42">
        <v>110</v>
      </c>
      <c r="X113" s="42">
        <v>90</v>
      </c>
      <c r="Y113" s="43" t="e">
        <f t="shared" si="119"/>
        <v>#VALUE!</v>
      </c>
      <c r="Z113" s="43">
        <f t="shared" si="119"/>
        <v>0.0012388642993096147</v>
      </c>
      <c r="AA113" s="43">
        <f t="shared" si="119"/>
        <v>0.002074306259795335</v>
      </c>
      <c r="AB113" s="42">
        <f t="shared" si="120"/>
        <v>-110</v>
      </c>
      <c r="AC113" s="42">
        <f t="shared" si="121"/>
        <v>-90</v>
      </c>
      <c r="AD113" s="42">
        <f t="shared" si="122"/>
        <v>20</v>
      </c>
      <c r="AE113" s="43">
        <f t="shared" si="123"/>
        <v>-1</v>
      </c>
      <c r="AF113" s="43">
        <f t="shared" si="123"/>
        <v>-1</v>
      </c>
      <c r="AG113" s="45">
        <f t="shared" si="124"/>
        <v>0.2222222222222222</v>
      </c>
      <c r="AK113" s="2">
        <v>38</v>
      </c>
      <c r="AL113" s="59" t="s">
        <v>55</v>
      </c>
      <c r="AM113" s="19">
        <f>(E113)</f>
        <v>0</v>
      </c>
      <c r="AN113" s="8"/>
      <c r="AO113" s="42"/>
      <c r="AP113" s="42">
        <v>167</v>
      </c>
      <c r="AQ113" s="42">
        <f t="shared" si="125"/>
        <v>167</v>
      </c>
      <c r="AR113" s="50" t="e">
        <f t="shared" si="126"/>
        <v>#VALUE!</v>
      </c>
      <c r="AS113" s="43" t="e">
        <f t="shared" si="126"/>
        <v>#VALUE!</v>
      </c>
      <c r="AT113" s="43" t="e">
        <f t="shared" si="126"/>
        <v>#VALUE!</v>
      </c>
      <c r="AU113" s="43">
        <f t="shared" si="126"/>
        <v>0.0013349107128583077</v>
      </c>
      <c r="AV113" s="45">
        <f t="shared" si="126"/>
        <v>0.0013349107128583077</v>
      </c>
      <c r="AW113" s="53" t="e">
        <f t="shared" si="127"/>
        <v>#VALUE!</v>
      </c>
      <c r="AX113" s="42" t="e">
        <f t="shared" si="127"/>
        <v>#VALUE!</v>
      </c>
      <c r="AY113" s="42" t="e">
        <f t="shared" si="127"/>
        <v>#VALUE!</v>
      </c>
      <c r="AZ113" s="42" t="e">
        <f t="shared" si="127"/>
        <v>#VALUE!</v>
      </c>
      <c r="BA113" s="60" t="e">
        <f t="shared" si="127"/>
        <v>#VALUE!</v>
      </c>
      <c r="BB113" s="10">
        <v>5502</v>
      </c>
    </row>
    <row r="114" spans="1:54" ht="12.75">
      <c r="A114" s="2"/>
      <c r="B114" s="2">
        <v>39</v>
      </c>
      <c r="C114" s="53"/>
      <c r="D114" s="10"/>
      <c r="E114" s="53"/>
      <c r="F114" s="42"/>
      <c r="G114" s="42"/>
      <c r="H114" s="32"/>
      <c r="I114" s="32"/>
      <c r="J114" s="32"/>
      <c r="K114" s="32"/>
      <c r="L114" s="32"/>
      <c r="M114" s="32"/>
      <c r="N114" s="32"/>
      <c r="O114" s="32"/>
      <c r="P114" s="34"/>
      <c r="S114" s="2">
        <v>39</v>
      </c>
      <c r="T114" s="53"/>
      <c r="U114" s="10"/>
      <c r="V114" s="53"/>
      <c r="W114" s="42"/>
      <c r="X114" s="42"/>
      <c r="Y114" s="32"/>
      <c r="Z114" s="32"/>
      <c r="AA114" s="32"/>
      <c r="AB114" s="32"/>
      <c r="AC114" s="32"/>
      <c r="AD114" s="32"/>
      <c r="AE114" s="32"/>
      <c r="AF114" s="32"/>
      <c r="AG114" s="34"/>
      <c r="AK114" s="2">
        <v>39</v>
      </c>
      <c r="AL114" s="53"/>
      <c r="AM114" s="25"/>
      <c r="AN114" s="8"/>
      <c r="AO114" s="42"/>
      <c r="AP114" s="42"/>
      <c r="AQ114" s="42"/>
      <c r="AR114" s="53"/>
      <c r="AS114" s="32"/>
      <c r="AT114" s="32"/>
      <c r="AU114" s="32"/>
      <c r="AV114" s="34"/>
      <c r="AW114" s="46"/>
      <c r="AX114" s="32"/>
      <c r="AY114" s="32"/>
      <c r="AZ114" s="32"/>
      <c r="BA114" s="34"/>
      <c r="BB114" s="22"/>
    </row>
    <row r="115" spans="1:54" ht="12.75">
      <c r="A115" s="2">
        <v>4</v>
      </c>
      <c r="B115" s="2">
        <v>40</v>
      </c>
      <c r="C115" s="59" t="s">
        <v>56</v>
      </c>
      <c r="D115" s="10"/>
      <c r="E115" s="53"/>
      <c r="F115" s="42">
        <v>125592</v>
      </c>
      <c r="G115" s="42">
        <v>107461</v>
      </c>
      <c r="H115" s="43" t="e">
        <f aca="true" t="shared" si="128" ref="H115:J119">(E115/E$72)</f>
        <v>#VALUE!</v>
      </c>
      <c r="I115" s="43">
        <f t="shared" si="128"/>
        <v>0.03470133263263122</v>
      </c>
      <c r="J115" s="43">
        <f t="shared" si="128"/>
        <v>0.03523952719265309</v>
      </c>
      <c r="K115" s="42">
        <f>(E115-F115)</f>
        <v>-125592</v>
      </c>
      <c r="L115" s="42">
        <f>(E115-G115)</f>
        <v>-107461</v>
      </c>
      <c r="M115" s="42">
        <f>(F115-G115)</f>
        <v>18131</v>
      </c>
      <c r="N115" s="43">
        <f aca="true" t="shared" si="129" ref="N115:O119">(K115/F115)</f>
        <v>-1</v>
      </c>
      <c r="O115" s="43">
        <f t="shared" si="129"/>
        <v>-1</v>
      </c>
      <c r="P115" s="45">
        <f>(M115/G115)</f>
        <v>0.16872167577074473</v>
      </c>
      <c r="R115">
        <v>4</v>
      </c>
      <c r="S115" s="2">
        <v>40</v>
      </c>
      <c r="T115" s="59" t="s">
        <v>56</v>
      </c>
      <c r="U115" s="10"/>
      <c r="V115" s="53"/>
      <c r="W115" s="32">
        <v>916</v>
      </c>
      <c r="X115" s="42">
        <v>719</v>
      </c>
      <c r="Y115" s="43" t="e">
        <f aca="true" t="shared" si="130" ref="Y115:AA119">(V115/V$72)</f>
        <v>#VALUE!</v>
      </c>
      <c r="Z115" s="43">
        <f t="shared" si="130"/>
        <v>0.010316360892432791</v>
      </c>
      <c r="AA115" s="43">
        <f t="shared" si="130"/>
        <v>0.016571402231031623</v>
      </c>
      <c r="AB115" s="42">
        <f>(V115-W115)</f>
        <v>-916</v>
      </c>
      <c r="AC115" s="42">
        <f>(V115-X115)</f>
        <v>-719</v>
      </c>
      <c r="AD115" s="42">
        <f>(W115-X115)</f>
        <v>197</v>
      </c>
      <c r="AE115" s="43">
        <f aca="true" t="shared" si="131" ref="AE115:AF119">(AB115/W115)</f>
        <v>-1</v>
      </c>
      <c r="AF115" s="43">
        <f t="shared" si="131"/>
        <v>-1</v>
      </c>
      <c r="AG115" s="45">
        <f>(AD115/X115)</f>
        <v>0.27399165507649514</v>
      </c>
      <c r="AK115" s="2">
        <v>40</v>
      </c>
      <c r="AL115" s="59" t="s">
        <v>56</v>
      </c>
      <c r="AM115" s="23"/>
      <c r="AN115" s="8"/>
      <c r="AO115" s="42"/>
      <c r="AP115" s="42">
        <v>1291</v>
      </c>
      <c r="AQ115" s="42">
        <f>SUM(AN115:AP115)</f>
        <v>1291</v>
      </c>
      <c r="AR115" s="50" t="e">
        <f aca="true" t="shared" si="132" ref="AR115:AV119">(AM115/AM$72)</f>
        <v>#VALUE!</v>
      </c>
      <c r="AS115" s="43" t="e">
        <f t="shared" si="132"/>
        <v>#VALUE!</v>
      </c>
      <c r="AT115" s="43" t="e">
        <f t="shared" si="132"/>
        <v>#VALUE!</v>
      </c>
      <c r="AU115" s="43">
        <f t="shared" si="132"/>
        <v>0.010319579223353744</v>
      </c>
      <c r="AV115" s="45">
        <f t="shared" si="132"/>
        <v>0.010319579223353744</v>
      </c>
      <c r="AW115" s="53" t="e">
        <f aca="true" t="shared" si="133" ref="AW115:BA119">(AM115/$AM115)</f>
        <v>#VALUE!</v>
      </c>
      <c r="AX115" s="42" t="e">
        <f t="shared" si="133"/>
        <v>#VALUE!</v>
      </c>
      <c r="AY115" s="42" t="e">
        <f t="shared" si="133"/>
        <v>#VALUE!</v>
      </c>
      <c r="AZ115" s="42" t="e">
        <f t="shared" si="133"/>
        <v>#VALUE!</v>
      </c>
      <c r="BA115" s="60" t="e">
        <f t="shared" si="133"/>
        <v>#VALUE!</v>
      </c>
      <c r="BB115" s="22"/>
    </row>
    <row r="116" spans="1:54" ht="12.75">
      <c r="A116" s="2"/>
      <c r="B116" s="2">
        <v>41</v>
      </c>
      <c r="C116" s="53" t="s">
        <v>57</v>
      </c>
      <c r="D116" s="10"/>
      <c r="E116" s="53"/>
      <c r="F116" s="42">
        <v>23319</v>
      </c>
      <c r="G116" s="42">
        <v>22763</v>
      </c>
      <c r="H116" s="43" t="e">
        <f t="shared" si="128"/>
        <v>#VALUE!</v>
      </c>
      <c r="I116" s="43">
        <f t="shared" si="128"/>
        <v>0.006443088537966809</v>
      </c>
      <c r="J116" s="43">
        <f t="shared" si="128"/>
        <v>0.007464637007717797</v>
      </c>
      <c r="K116" s="42">
        <f>(E116-F116)</f>
        <v>-23319</v>
      </c>
      <c r="L116" s="42">
        <f>(E116-G116)</f>
        <v>-22763</v>
      </c>
      <c r="M116" s="42">
        <f>(F116-G116)</f>
        <v>556</v>
      </c>
      <c r="N116" s="43">
        <f t="shared" si="129"/>
        <v>-1</v>
      </c>
      <c r="O116" s="43">
        <f t="shared" si="129"/>
        <v>-1</v>
      </c>
      <c r="P116" s="45">
        <f>(M116/G116)</f>
        <v>0.024425602952159207</v>
      </c>
      <c r="S116" s="2">
        <v>41</v>
      </c>
      <c r="T116" s="53" t="s">
        <v>57</v>
      </c>
      <c r="U116" s="10"/>
      <c r="V116" s="53"/>
      <c r="W116" s="42">
        <v>119</v>
      </c>
      <c r="X116" s="42">
        <v>189</v>
      </c>
      <c r="Y116" s="43" t="e">
        <f t="shared" si="130"/>
        <v>#VALUE!</v>
      </c>
      <c r="Z116" s="43">
        <f t="shared" si="130"/>
        <v>0.0013402259237985832</v>
      </c>
      <c r="AA116" s="43">
        <f t="shared" si="130"/>
        <v>0.004356043145570204</v>
      </c>
      <c r="AB116" s="42">
        <f>(V116-W116)</f>
        <v>-119</v>
      </c>
      <c r="AC116" s="42">
        <f>(V116-X116)</f>
        <v>-189</v>
      </c>
      <c r="AD116" s="42">
        <f>(W116-X116)</f>
        <v>-70</v>
      </c>
      <c r="AE116" s="43">
        <f t="shared" si="131"/>
        <v>-1</v>
      </c>
      <c r="AF116" s="43">
        <f t="shared" si="131"/>
        <v>-1</v>
      </c>
      <c r="AG116" s="45">
        <f>(AD116/X116)</f>
        <v>-0.37037037037037035</v>
      </c>
      <c r="AK116" s="2">
        <v>41</v>
      </c>
      <c r="AL116" s="53" t="s">
        <v>57</v>
      </c>
      <c r="AM116" s="19">
        <f>(E116)</f>
        <v>0</v>
      </c>
      <c r="AN116" s="8"/>
      <c r="AO116" s="42"/>
      <c r="AP116" s="42">
        <v>177</v>
      </c>
      <c r="AQ116" s="42">
        <f>SUM(AN116:AP116)</f>
        <v>177</v>
      </c>
      <c r="AR116" s="50" t="e">
        <f t="shared" si="132"/>
        <v>#VALUE!</v>
      </c>
      <c r="AS116" s="43" t="e">
        <f t="shared" si="132"/>
        <v>#VALUE!</v>
      </c>
      <c r="AT116" s="43" t="e">
        <f t="shared" si="132"/>
        <v>#VALUE!</v>
      </c>
      <c r="AU116" s="43">
        <f t="shared" si="132"/>
        <v>0.001414845486083356</v>
      </c>
      <c r="AV116" s="45">
        <f t="shared" si="132"/>
        <v>0.001414845486083356</v>
      </c>
      <c r="AW116" s="53" t="e">
        <f t="shared" si="133"/>
        <v>#VALUE!</v>
      </c>
      <c r="AX116" s="42" t="e">
        <f t="shared" si="133"/>
        <v>#VALUE!</v>
      </c>
      <c r="AY116" s="42" t="e">
        <f t="shared" si="133"/>
        <v>#VALUE!</v>
      </c>
      <c r="AZ116" s="42" t="e">
        <f t="shared" si="133"/>
        <v>#VALUE!</v>
      </c>
      <c r="BA116" s="60" t="e">
        <f t="shared" si="133"/>
        <v>#VALUE!</v>
      </c>
      <c r="BB116" s="10">
        <v>8423</v>
      </c>
    </row>
    <row r="117" spans="1:54" ht="12.75">
      <c r="A117" s="2"/>
      <c r="B117" s="2">
        <v>42</v>
      </c>
      <c r="C117" s="59" t="s">
        <v>58</v>
      </c>
      <c r="D117" s="10"/>
      <c r="E117" s="53"/>
      <c r="F117" s="42">
        <v>18713</v>
      </c>
      <c r="G117" s="42">
        <v>14176</v>
      </c>
      <c r="H117" s="43" t="e">
        <f t="shared" si="128"/>
        <v>#VALUE!</v>
      </c>
      <c r="I117" s="43">
        <f t="shared" si="128"/>
        <v>0.0051704410914264285</v>
      </c>
      <c r="J117" s="43">
        <f t="shared" si="128"/>
        <v>0.004648714766129575</v>
      </c>
      <c r="K117" s="42">
        <f>(E117-F117)</f>
        <v>-18713</v>
      </c>
      <c r="L117" s="42">
        <f>(E117-G117)</f>
        <v>-14176</v>
      </c>
      <c r="M117" s="42">
        <f>(F117-G117)</f>
        <v>4537</v>
      </c>
      <c r="N117" s="43">
        <f t="shared" si="129"/>
        <v>-1</v>
      </c>
      <c r="O117" s="43">
        <f t="shared" si="129"/>
        <v>-1</v>
      </c>
      <c r="P117" s="45">
        <f>(M117/G117)</f>
        <v>0.3200479683972912</v>
      </c>
      <c r="S117" s="2">
        <v>42</v>
      </c>
      <c r="T117" s="59" t="s">
        <v>58</v>
      </c>
      <c r="U117" s="10"/>
      <c r="V117" s="53"/>
      <c r="W117" s="42">
        <v>171</v>
      </c>
      <c r="X117" s="42">
        <v>81</v>
      </c>
      <c r="Y117" s="43" t="e">
        <f t="shared" si="130"/>
        <v>#VALUE!</v>
      </c>
      <c r="Z117" s="43">
        <f t="shared" si="130"/>
        <v>0.001925870865290401</v>
      </c>
      <c r="AA117" s="43">
        <f t="shared" si="130"/>
        <v>0.0018668756338158015</v>
      </c>
      <c r="AB117" s="42">
        <f>(V117-W117)</f>
        <v>-171</v>
      </c>
      <c r="AC117" s="42">
        <f>(V117-X117)</f>
        <v>-81</v>
      </c>
      <c r="AD117" s="42">
        <f>(W117-X117)</f>
        <v>90</v>
      </c>
      <c r="AE117" s="43">
        <f t="shared" si="131"/>
        <v>-1</v>
      </c>
      <c r="AF117" s="43">
        <f t="shared" si="131"/>
        <v>-1</v>
      </c>
      <c r="AG117" s="45">
        <f>(AD117/X117)</f>
        <v>1.1111111111111112</v>
      </c>
      <c r="AK117" s="2">
        <v>42</v>
      </c>
      <c r="AL117" s="59" t="s">
        <v>58</v>
      </c>
      <c r="AM117" s="19">
        <f>(E117)</f>
        <v>0</v>
      </c>
      <c r="AN117" s="8"/>
      <c r="AO117" s="42"/>
      <c r="AP117" s="42">
        <v>229</v>
      </c>
      <c r="AQ117" s="42">
        <f>SUM(AN117:AP117)</f>
        <v>229</v>
      </c>
      <c r="AR117" s="50" t="e">
        <f t="shared" si="132"/>
        <v>#VALUE!</v>
      </c>
      <c r="AS117" s="43" t="e">
        <f t="shared" si="132"/>
        <v>#VALUE!</v>
      </c>
      <c r="AT117" s="43" t="e">
        <f t="shared" si="132"/>
        <v>#VALUE!</v>
      </c>
      <c r="AU117" s="43">
        <f t="shared" si="132"/>
        <v>0.0018305063068536074</v>
      </c>
      <c r="AV117" s="45">
        <f t="shared" si="132"/>
        <v>0.0018305063068536074</v>
      </c>
      <c r="AW117" s="53" t="e">
        <f t="shared" si="133"/>
        <v>#VALUE!</v>
      </c>
      <c r="AX117" s="42" t="e">
        <f t="shared" si="133"/>
        <v>#VALUE!</v>
      </c>
      <c r="AY117" s="42" t="e">
        <f t="shared" si="133"/>
        <v>#VALUE!</v>
      </c>
      <c r="AZ117" s="42" t="e">
        <f t="shared" si="133"/>
        <v>#VALUE!</v>
      </c>
      <c r="BA117" s="60" t="e">
        <f t="shared" si="133"/>
        <v>#VALUE!</v>
      </c>
      <c r="BB117" s="10">
        <v>8943</v>
      </c>
    </row>
    <row r="118" spans="1:54" ht="12.75">
      <c r="A118" s="2"/>
      <c r="B118" s="2">
        <v>43</v>
      </c>
      <c r="C118" s="59" t="s">
        <v>59</v>
      </c>
      <c r="D118" s="10"/>
      <c r="E118" s="53"/>
      <c r="F118" s="42">
        <v>56229</v>
      </c>
      <c r="G118" s="42">
        <v>47514</v>
      </c>
      <c r="H118" s="43" t="e">
        <f t="shared" si="128"/>
        <v>#VALUE!</v>
      </c>
      <c r="I118" s="43">
        <f t="shared" si="128"/>
        <v>0.015536190462770088</v>
      </c>
      <c r="J118" s="43">
        <f t="shared" si="128"/>
        <v>0.015581195922536723</v>
      </c>
      <c r="K118" s="42">
        <f>(E118-F118)</f>
        <v>-56229</v>
      </c>
      <c r="L118" s="42">
        <f>(E118-G118)</f>
        <v>-47514</v>
      </c>
      <c r="M118" s="42">
        <f>(F118-G118)</f>
        <v>8715</v>
      </c>
      <c r="N118" s="43">
        <f t="shared" si="129"/>
        <v>-1</v>
      </c>
      <c r="O118" s="43">
        <f t="shared" si="129"/>
        <v>-1</v>
      </c>
      <c r="P118" s="45">
        <f>(M118/G118)</f>
        <v>0.18341962368985984</v>
      </c>
      <c r="S118" s="2">
        <v>43</v>
      </c>
      <c r="T118" s="59" t="s">
        <v>59</v>
      </c>
      <c r="U118" s="10"/>
      <c r="V118" s="53"/>
      <c r="W118" s="42">
        <v>431</v>
      </c>
      <c r="X118" s="42">
        <v>297</v>
      </c>
      <c r="Y118" s="43" t="e">
        <f t="shared" si="130"/>
        <v>#VALUE!</v>
      </c>
      <c r="Z118" s="43">
        <f t="shared" si="130"/>
        <v>0.00485409557274949</v>
      </c>
      <c r="AA118" s="43">
        <f t="shared" si="130"/>
        <v>0.006845210657324606</v>
      </c>
      <c r="AB118" s="42">
        <f>(V118-W118)</f>
        <v>-431</v>
      </c>
      <c r="AC118" s="42">
        <f>(V118-X118)</f>
        <v>-297</v>
      </c>
      <c r="AD118" s="42">
        <f>(W118-X118)</f>
        <v>134</v>
      </c>
      <c r="AE118" s="43">
        <f t="shared" si="131"/>
        <v>-1</v>
      </c>
      <c r="AF118" s="43">
        <f t="shared" si="131"/>
        <v>-1</v>
      </c>
      <c r="AG118" s="45">
        <f>(AD118/X118)</f>
        <v>0.4511784511784512</v>
      </c>
      <c r="AK118" s="2">
        <v>43</v>
      </c>
      <c r="AL118" s="59" t="s">
        <v>59</v>
      </c>
      <c r="AM118" s="19">
        <f>(E118)</f>
        <v>0</v>
      </c>
      <c r="AN118" s="8"/>
      <c r="AO118" s="42"/>
      <c r="AP118" s="42">
        <v>610</v>
      </c>
      <c r="AQ118" s="42">
        <f>SUM(AN118:AP118)</f>
        <v>610</v>
      </c>
      <c r="AR118" s="50" t="e">
        <f t="shared" si="132"/>
        <v>#VALUE!</v>
      </c>
      <c r="AS118" s="43" t="e">
        <f t="shared" si="132"/>
        <v>#VALUE!</v>
      </c>
      <c r="AT118" s="43" t="e">
        <f t="shared" si="132"/>
        <v>#VALUE!</v>
      </c>
      <c r="AU118" s="43">
        <f t="shared" si="132"/>
        <v>0.00487602116672795</v>
      </c>
      <c r="AV118" s="45">
        <f t="shared" si="132"/>
        <v>0.00487602116672795</v>
      </c>
      <c r="AW118" s="53" t="e">
        <f t="shared" si="133"/>
        <v>#VALUE!</v>
      </c>
      <c r="AX118" s="42" t="e">
        <f t="shared" si="133"/>
        <v>#VALUE!</v>
      </c>
      <c r="AY118" s="42" t="e">
        <f t="shared" si="133"/>
        <v>#VALUE!</v>
      </c>
      <c r="AZ118" s="42" t="e">
        <f t="shared" si="133"/>
        <v>#VALUE!</v>
      </c>
      <c r="BA118" s="60" t="e">
        <f t="shared" si="133"/>
        <v>#VALUE!</v>
      </c>
      <c r="BB118" s="10">
        <v>16573</v>
      </c>
    </row>
    <row r="119" spans="1:54" ht="12.75">
      <c r="A119" s="2"/>
      <c r="B119" s="2">
        <v>44</v>
      </c>
      <c r="C119" s="59" t="s">
        <v>60</v>
      </c>
      <c r="D119" s="10"/>
      <c r="E119" s="53"/>
      <c r="F119" s="42">
        <v>27331</v>
      </c>
      <c r="G119" s="42">
        <v>23008</v>
      </c>
      <c r="H119" s="43" t="e">
        <f t="shared" si="128"/>
        <v>#VALUE!</v>
      </c>
      <c r="I119" s="43">
        <f t="shared" si="128"/>
        <v>0.007551612540467895</v>
      </c>
      <c r="J119" s="43">
        <f t="shared" si="128"/>
        <v>0.007544979496268993</v>
      </c>
      <c r="K119" s="42">
        <f>(E119-F119)</f>
        <v>-27331</v>
      </c>
      <c r="L119" s="42">
        <f>(E119-G119)</f>
        <v>-23008</v>
      </c>
      <c r="M119" s="42">
        <f>(F119-G119)</f>
        <v>4323</v>
      </c>
      <c r="N119" s="43">
        <f t="shared" si="129"/>
        <v>-1</v>
      </c>
      <c r="O119" s="43">
        <f t="shared" si="129"/>
        <v>-1</v>
      </c>
      <c r="P119" s="45">
        <f>(M119/G119)</f>
        <v>0.18789116828929067</v>
      </c>
      <c r="S119" s="2">
        <v>44</v>
      </c>
      <c r="T119" s="59" t="s">
        <v>60</v>
      </c>
      <c r="U119" s="10"/>
      <c r="V119" s="53"/>
      <c r="W119" s="42">
        <v>195</v>
      </c>
      <c r="X119" s="42">
        <v>152</v>
      </c>
      <c r="Y119" s="43" t="e">
        <f t="shared" si="130"/>
        <v>#VALUE!</v>
      </c>
      <c r="Z119" s="43">
        <f t="shared" si="130"/>
        <v>0.002196168530594317</v>
      </c>
      <c r="AA119" s="43">
        <f t="shared" si="130"/>
        <v>0.0035032727943210104</v>
      </c>
      <c r="AB119" s="42">
        <f>(V119-W119)</f>
        <v>-195</v>
      </c>
      <c r="AC119" s="42">
        <f>(V119-X119)</f>
        <v>-152</v>
      </c>
      <c r="AD119" s="42">
        <f>(W119-X119)</f>
        <v>43</v>
      </c>
      <c r="AE119" s="43">
        <f t="shared" si="131"/>
        <v>-1</v>
      </c>
      <c r="AF119" s="43">
        <f t="shared" si="131"/>
        <v>-1</v>
      </c>
      <c r="AG119" s="45">
        <f>(AD119/X119)</f>
        <v>0.28289473684210525</v>
      </c>
      <c r="AK119" s="2">
        <v>44</v>
      </c>
      <c r="AL119" s="59" t="s">
        <v>60</v>
      </c>
      <c r="AM119" s="19">
        <f>(E119)</f>
        <v>0</v>
      </c>
      <c r="AN119" s="8"/>
      <c r="AO119" s="42"/>
      <c r="AP119" s="42">
        <v>275</v>
      </c>
      <c r="AQ119" s="42">
        <f>SUM(AN119:AP119)</f>
        <v>275</v>
      </c>
      <c r="AR119" s="50" t="e">
        <f t="shared" si="132"/>
        <v>#VALUE!</v>
      </c>
      <c r="AS119" s="43" t="e">
        <f t="shared" si="132"/>
        <v>#VALUE!</v>
      </c>
      <c r="AT119" s="43" t="e">
        <f t="shared" si="132"/>
        <v>#VALUE!</v>
      </c>
      <c r="AU119" s="43">
        <f t="shared" si="132"/>
        <v>0.0021982062636888297</v>
      </c>
      <c r="AV119" s="45">
        <f t="shared" si="132"/>
        <v>0.0021982062636888297</v>
      </c>
      <c r="AW119" s="53" t="e">
        <f t="shared" si="133"/>
        <v>#VALUE!</v>
      </c>
      <c r="AX119" s="42" t="e">
        <f t="shared" si="133"/>
        <v>#VALUE!</v>
      </c>
      <c r="AY119" s="42" t="e">
        <f t="shared" si="133"/>
        <v>#VALUE!</v>
      </c>
      <c r="AZ119" s="42" t="e">
        <f t="shared" si="133"/>
        <v>#VALUE!</v>
      </c>
      <c r="BA119" s="60" t="e">
        <f t="shared" si="133"/>
        <v>#VALUE!</v>
      </c>
      <c r="BB119" s="10">
        <v>7467</v>
      </c>
    </row>
    <row r="120" spans="3:54" ht="12.75">
      <c r="C120" s="48"/>
      <c r="D120" s="22"/>
      <c r="E120" s="53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4"/>
      <c r="T120" s="48"/>
      <c r="U120" s="22"/>
      <c r="V120" s="5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4"/>
      <c r="AL120" s="48"/>
      <c r="AM120" s="19"/>
      <c r="AN120" s="7"/>
      <c r="AO120" s="42"/>
      <c r="AP120" s="32"/>
      <c r="AQ120" s="32"/>
      <c r="AR120" s="46"/>
      <c r="AS120" s="32"/>
      <c r="AT120" s="32"/>
      <c r="AU120" s="32"/>
      <c r="AV120" s="34"/>
      <c r="AW120" s="46"/>
      <c r="AX120" s="32"/>
      <c r="AY120" s="32"/>
      <c r="AZ120" s="32"/>
      <c r="BA120" s="34"/>
      <c r="BB120" s="66"/>
    </row>
    <row r="121" spans="3:53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55" t="s">
        <v>69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T126" s="55" t="s">
        <v>70</v>
      </c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L126" s="55" t="s">
        <v>71</v>
      </c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61"/>
    </row>
    <row r="128" spans="38:54" ht="12.75">
      <c r="AL128" s="15"/>
      <c r="AM128" s="15"/>
      <c r="AN128" s="15"/>
      <c r="AO128" s="6"/>
      <c r="AP128" s="6"/>
      <c r="AQ128" s="6"/>
      <c r="AR128" s="15"/>
      <c r="AS128" s="6"/>
      <c r="AT128" s="6"/>
      <c r="AU128" s="6"/>
      <c r="AV128" s="6"/>
      <c r="AW128" s="15"/>
      <c r="AX128" s="6"/>
      <c r="AY128" s="6"/>
      <c r="AZ128" s="6"/>
      <c r="BA128" s="20"/>
      <c r="BB128" s="62"/>
    </row>
    <row r="129" spans="3:54" ht="12.75">
      <c r="C129" s="15"/>
      <c r="D129" s="36"/>
      <c r="E129" s="15"/>
      <c r="F129" s="6"/>
      <c r="G129" s="6"/>
      <c r="H129" s="36"/>
      <c r="I129" s="6"/>
      <c r="J129" s="6"/>
      <c r="K129" s="36"/>
      <c r="L129" s="6"/>
      <c r="M129" s="38"/>
      <c r="N129" s="6"/>
      <c r="O129" s="6"/>
      <c r="P129" s="20"/>
      <c r="T129" s="15"/>
      <c r="U129" s="36"/>
      <c r="V129" s="15"/>
      <c r="W129" s="6"/>
      <c r="X129" s="6"/>
      <c r="Y129" s="36"/>
      <c r="Z129" s="6"/>
      <c r="AA129" s="6"/>
      <c r="AB129" s="36"/>
      <c r="AC129" s="6"/>
      <c r="AD129" s="38"/>
      <c r="AE129" s="6"/>
      <c r="AF129" s="6"/>
      <c r="AG129" s="20"/>
      <c r="AL129" s="16"/>
      <c r="AM129" s="12"/>
      <c r="AN129" s="9"/>
      <c r="AR129" s="49" t="s">
        <v>3</v>
      </c>
      <c r="AS129" s="18"/>
      <c r="AT129" s="18"/>
      <c r="AU129" s="18"/>
      <c r="AV129" s="21"/>
      <c r="AW129" s="24" t="s">
        <v>4</v>
      </c>
      <c r="AX129" s="18"/>
      <c r="AY129" s="18"/>
      <c r="AZ129" s="18"/>
      <c r="BA129" s="21"/>
      <c r="BB129" s="65" t="s">
        <v>72</v>
      </c>
    </row>
    <row r="130" spans="3:54" ht="12.75">
      <c r="C130" s="16"/>
      <c r="D130" s="51">
        <v>2000</v>
      </c>
      <c r="E130" s="24" t="s">
        <v>5</v>
      </c>
      <c r="F130" s="18"/>
      <c r="G130" s="18"/>
      <c r="H130" s="37" t="s">
        <v>6</v>
      </c>
      <c r="I130" s="18"/>
      <c r="J130" s="18"/>
      <c r="K130" s="37" t="s">
        <v>7</v>
      </c>
      <c r="L130" s="18"/>
      <c r="M130" s="39"/>
      <c r="N130" s="18" t="s">
        <v>8</v>
      </c>
      <c r="O130" s="18"/>
      <c r="P130" s="21"/>
      <c r="T130" s="16"/>
      <c r="U130" s="51">
        <v>2000</v>
      </c>
      <c r="V130" s="24" t="s">
        <v>5</v>
      </c>
      <c r="W130" s="18"/>
      <c r="X130" s="18"/>
      <c r="Y130" s="37" t="s">
        <v>6</v>
      </c>
      <c r="Z130" s="18"/>
      <c r="AA130" s="18"/>
      <c r="AB130" s="37" t="s">
        <v>7</v>
      </c>
      <c r="AC130" s="18"/>
      <c r="AD130" s="39"/>
      <c r="AE130" s="18" t="s">
        <v>8</v>
      </c>
      <c r="AF130" s="18"/>
      <c r="AG130" s="21"/>
      <c r="AL130" s="16"/>
      <c r="AM130" s="17" t="s">
        <v>9</v>
      </c>
      <c r="AN130" s="37" t="s">
        <v>73</v>
      </c>
      <c r="AO130" s="18"/>
      <c r="AP130" s="18"/>
      <c r="AQ130" s="18"/>
      <c r="AR130" s="27" t="s">
        <v>9</v>
      </c>
      <c r="AS130" s="56" t="s">
        <v>74</v>
      </c>
      <c r="AT130" s="44"/>
      <c r="AU130" s="44"/>
      <c r="AV130" s="57"/>
      <c r="AW130" s="54" t="s">
        <v>9</v>
      </c>
      <c r="AX130" s="56" t="s">
        <v>74</v>
      </c>
      <c r="AY130" s="40"/>
      <c r="AZ130" s="40"/>
      <c r="BA130" s="41"/>
      <c r="BB130" s="67" t="s">
        <v>75</v>
      </c>
    </row>
    <row r="131" spans="3:54" ht="12.75">
      <c r="C131" s="16"/>
      <c r="D131" s="51" t="s">
        <v>5</v>
      </c>
      <c r="E131" s="26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3"/>
      <c r="T131" s="16"/>
      <c r="U131" s="51" t="s">
        <v>5</v>
      </c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3"/>
      <c r="AL131" s="16"/>
      <c r="AM131" s="17" t="s">
        <v>11</v>
      </c>
      <c r="AN131" s="3"/>
      <c r="AO131" s="3"/>
      <c r="AP131" s="3"/>
      <c r="AQ131" s="3" t="s">
        <v>12</v>
      </c>
      <c r="AR131" s="27" t="s">
        <v>11</v>
      </c>
      <c r="AS131" s="3"/>
      <c r="AT131" s="3"/>
      <c r="AU131" s="3"/>
      <c r="AV131" s="3" t="s">
        <v>12</v>
      </c>
      <c r="AW131" s="27" t="s">
        <v>11</v>
      </c>
      <c r="AX131" s="3"/>
      <c r="AY131" s="3"/>
      <c r="AZ131" s="3"/>
      <c r="BA131" s="11" t="s">
        <v>12</v>
      </c>
      <c r="BB131" s="67" t="s">
        <v>76</v>
      </c>
    </row>
    <row r="132" spans="3:54" ht="12.75">
      <c r="C132" s="16"/>
      <c r="D132" s="51" t="s">
        <v>14</v>
      </c>
      <c r="E132" s="27">
        <v>2000</v>
      </c>
      <c r="F132" s="30">
        <v>1990</v>
      </c>
      <c r="G132" s="30">
        <v>1980</v>
      </c>
      <c r="H132" s="30">
        <v>2000</v>
      </c>
      <c r="I132" s="30">
        <v>1990</v>
      </c>
      <c r="J132" s="30">
        <v>1980</v>
      </c>
      <c r="K132" s="32" t="s">
        <v>15</v>
      </c>
      <c r="L132" s="32" t="s">
        <v>16</v>
      </c>
      <c r="M132" s="32" t="s">
        <v>17</v>
      </c>
      <c r="N132" s="32" t="s">
        <v>15</v>
      </c>
      <c r="O132" s="32" t="s">
        <v>16</v>
      </c>
      <c r="P132" s="34" t="s">
        <v>17</v>
      </c>
      <c r="T132" s="16"/>
      <c r="U132" s="51" t="s">
        <v>14</v>
      </c>
      <c r="V132" s="27">
        <v>2000</v>
      </c>
      <c r="W132" s="30">
        <v>1990</v>
      </c>
      <c r="X132" s="30">
        <v>1980</v>
      </c>
      <c r="Y132" s="30">
        <v>2000</v>
      </c>
      <c r="Z132" s="30">
        <v>1990</v>
      </c>
      <c r="AA132" s="30">
        <v>1980</v>
      </c>
      <c r="AB132" s="32" t="s">
        <v>15</v>
      </c>
      <c r="AC132" s="32" t="s">
        <v>16</v>
      </c>
      <c r="AD132" s="32" t="s">
        <v>17</v>
      </c>
      <c r="AE132" s="32" t="s">
        <v>15</v>
      </c>
      <c r="AF132" s="32" t="s">
        <v>16</v>
      </c>
      <c r="AG132" s="34" t="s">
        <v>17</v>
      </c>
      <c r="AL132" s="1" t="s">
        <v>18</v>
      </c>
      <c r="AM132" s="17">
        <v>2000</v>
      </c>
      <c r="AN132" s="4" t="s">
        <v>19</v>
      </c>
      <c r="AO132" s="30" t="s">
        <v>20</v>
      </c>
      <c r="AP132" s="30" t="s">
        <v>21</v>
      </c>
      <c r="AQ132" s="30" t="s">
        <v>22</v>
      </c>
      <c r="AR132" s="27">
        <v>2000</v>
      </c>
      <c r="AS132" s="4" t="s">
        <v>19</v>
      </c>
      <c r="AT132" s="30" t="s">
        <v>20</v>
      </c>
      <c r="AU132" s="30" t="s">
        <v>21</v>
      </c>
      <c r="AV132" s="30" t="s">
        <v>22</v>
      </c>
      <c r="AW132" s="27">
        <v>2000</v>
      </c>
      <c r="AX132" s="4" t="s">
        <v>19</v>
      </c>
      <c r="AY132" s="30" t="s">
        <v>20</v>
      </c>
      <c r="AZ132" s="30" t="s">
        <v>21</v>
      </c>
      <c r="BA132" s="58" t="s">
        <v>22</v>
      </c>
      <c r="BB132" s="65" t="s">
        <v>23</v>
      </c>
    </row>
    <row r="133" spans="3:54" ht="12.75">
      <c r="C133" s="5"/>
      <c r="D133" s="52"/>
      <c r="E133" s="28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5"/>
      <c r="T133" s="5"/>
      <c r="U133" s="52"/>
      <c r="V133" s="2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5"/>
      <c r="AL133" s="5"/>
      <c r="AM133" s="13"/>
      <c r="AN133" s="31"/>
      <c r="AO133" s="31"/>
      <c r="AP133" s="31"/>
      <c r="AQ133" s="31"/>
      <c r="AR133" s="28"/>
      <c r="AS133" s="31"/>
      <c r="AT133" s="31"/>
      <c r="AU133" s="31"/>
      <c r="AV133" s="31"/>
      <c r="AW133" s="28"/>
      <c r="AX133" s="31"/>
      <c r="AY133" s="31"/>
      <c r="AZ133" s="31"/>
      <c r="BA133" s="35"/>
      <c r="BB133" s="66"/>
    </row>
    <row r="134" spans="3:54" ht="12.75">
      <c r="C134" s="46"/>
      <c r="D134" s="22"/>
      <c r="E134" s="46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4"/>
      <c r="T134" s="46"/>
      <c r="U134" s="22"/>
      <c r="V134" s="46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4"/>
      <c r="AL134" s="46"/>
      <c r="AM134" s="12"/>
      <c r="AN134" s="7"/>
      <c r="AO134" s="32"/>
      <c r="AP134" s="32"/>
      <c r="AQ134" s="32"/>
      <c r="AR134" s="46"/>
      <c r="AS134" s="32"/>
      <c r="AT134" s="32"/>
      <c r="AU134" s="32"/>
      <c r="AV134" s="34"/>
      <c r="AW134" s="46"/>
      <c r="AX134" s="32"/>
      <c r="AY134" s="32"/>
      <c r="AZ134" s="32"/>
      <c r="BA134" s="34"/>
      <c r="BB134" s="10"/>
    </row>
    <row r="135" spans="3:54" ht="12.75">
      <c r="C135" s="47" t="s">
        <v>24</v>
      </c>
      <c r="D135" s="22"/>
      <c r="E135" s="53">
        <f>(E10-E72)</f>
        <v>0</v>
      </c>
      <c r="F135" s="42">
        <f>(F10-F72)</f>
        <v>1161526</v>
      </c>
      <c r="G135" s="42">
        <f>(G10-G72)</f>
        <v>1167488</v>
      </c>
      <c r="H135" s="43" t="e">
        <f>(E135/E$135)</f>
        <v>#VALUE!</v>
      </c>
      <c r="I135" s="43">
        <f>(F135/F$135)</f>
        <v>1</v>
      </c>
      <c r="J135" s="43">
        <f>(G135/G$135)</f>
        <v>1</v>
      </c>
      <c r="K135" s="42">
        <f>(E135-F135)</f>
        <v>-1161526</v>
      </c>
      <c r="L135" s="42">
        <f>(E135-G135)</f>
        <v>-1167488</v>
      </c>
      <c r="M135" s="42">
        <f>(F135-G135)</f>
        <v>-5962</v>
      </c>
      <c r="N135" s="43">
        <f>(K135/F135)</f>
        <v>-1</v>
      </c>
      <c r="O135" s="43">
        <f>(L135/G135)</f>
        <v>-1</v>
      </c>
      <c r="P135" s="45">
        <f>(M135/G135)</f>
        <v>-0.005106690604100427</v>
      </c>
      <c r="T135" s="47" t="s">
        <v>24</v>
      </c>
      <c r="U135" s="22"/>
      <c r="V135" s="53"/>
      <c r="W135" s="42">
        <v>36311</v>
      </c>
      <c r="X135" s="42">
        <v>21358</v>
      </c>
      <c r="Y135" s="43" t="e">
        <f>(V135/V$135)</f>
        <v>#VALUE!</v>
      </c>
      <c r="Z135" s="43">
        <f>(W135/W$135)</f>
        <v>1</v>
      </c>
      <c r="AA135" s="43">
        <f>(X135/X$135)</f>
        <v>1</v>
      </c>
      <c r="AB135" s="42">
        <f>(V135-W135)</f>
        <v>-36311</v>
      </c>
      <c r="AC135" s="42">
        <f>(V135-X135)</f>
        <v>-21358</v>
      </c>
      <c r="AD135" s="42">
        <f>(W135-X135)</f>
        <v>14953</v>
      </c>
      <c r="AE135" s="43">
        <f>(AB135/W135)</f>
        <v>-1</v>
      </c>
      <c r="AF135" s="43">
        <f>(AC135/X135)</f>
        <v>-1</v>
      </c>
      <c r="AG135" s="45">
        <f>(AD135/X135)</f>
        <v>0.7001123700721041</v>
      </c>
      <c r="AL135" s="47" t="s">
        <v>24</v>
      </c>
      <c r="AM135" s="19">
        <f>(E135)</f>
        <v>0</v>
      </c>
      <c r="AN135" s="7"/>
      <c r="AO135" s="42"/>
      <c r="AP135" s="42">
        <v>125102</v>
      </c>
      <c r="AQ135" s="42">
        <f>SUM(AN135:AP135)</f>
        <v>125102</v>
      </c>
      <c r="AR135" s="50" t="e">
        <f>(AM135/AM$135)</f>
        <v>#VALUE!</v>
      </c>
      <c r="AS135" s="43" t="e">
        <f>(AN135/AN$135)</f>
        <v>#VALUE!</v>
      </c>
      <c r="AT135" s="43" t="e">
        <f>(AO135/AO$135)</f>
        <v>#VALUE!</v>
      </c>
      <c r="AU135" s="43">
        <f>(AP135/AP$135)</f>
        <v>1</v>
      </c>
      <c r="AV135" s="45">
        <f>(AQ135/AQ$135)</f>
        <v>1</v>
      </c>
      <c r="AW135" s="53" t="e">
        <f>(AM135/$AM135)</f>
        <v>#VALUE!</v>
      </c>
      <c r="AX135" s="42" t="e">
        <f>(AN135/$AM135)</f>
        <v>#VALUE!</v>
      </c>
      <c r="AY135" s="42" t="e">
        <f>(AO135/$AM135)</f>
        <v>#VALUE!</v>
      </c>
      <c r="AZ135" s="42" t="e">
        <f>(AP135/$AM135)</f>
        <v>#VALUE!</v>
      </c>
      <c r="BA135" s="60" t="e">
        <f>(AQ135/$AM135)</f>
        <v>#VALUE!</v>
      </c>
      <c r="BB135" s="10">
        <v>12972</v>
      </c>
    </row>
    <row r="136" spans="3:54" ht="12.75">
      <c r="C136" s="46"/>
      <c r="D136" s="22"/>
      <c r="E136" s="53"/>
      <c r="F136" s="42"/>
      <c r="G136" s="42"/>
      <c r="H136" s="32"/>
      <c r="I136" s="32"/>
      <c r="J136" s="32"/>
      <c r="K136" s="32"/>
      <c r="L136" s="32"/>
      <c r="M136" s="32"/>
      <c r="N136" s="32"/>
      <c r="O136" s="32"/>
      <c r="P136" s="34"/>
      <c r="T136" s="46"/>
      <c r="U136" s="22"/>
      <c r="V136" s="53"/>
      <c r="W136" s="42"/>
      <c r="X136" s="42"/>
      <c r="Y136" s="32"/>
      <c r="Z136" s="32"/>
      <c r="AA136" s="32"/>
      <c r="AB136" s="32"/>
      <c r="AC136" s="32"/>
      <c r="AD136" s="32"/>
      <c r="AE136" s="32"/>
      <c r="AF136" s="32"/>
      <c r="AG136" s="34"/>
      <c r="AL136" s="46"/>
      <c r="AM136" s="12"/>
      <c r="AN136" s="7"/>
      <c r="AO136" s="42"/>
      <c r="AP136" s="42"/>
      <c r="AQ136" s="42"/>
      <c r="AR136" s="53"/>
      <c r="AS136" s="32"/>
      <c r="AT136" s="32"/>
      <c r="AU136" s="32"/>
      <c r="AV136" s="34"/>
      <c r="AW136" s="46"/>
      <c r="AX136" s="32"/>
      <c r="AY136" s="32"/>
      <c r="AZ136" s="32"/>
      <c r="BA136" s="34"/>
      <c r="BB136" s="22"/>
    </row>
    <row r="137" spans="3:54" ht="12.75">
      <c r="C137" s="46"/>
      <c r="D137" s="22"/>
      <c r="E137" s="53"/>
      <c r="F137" s="42"/>
      <c r="G137" s="42"/>
      <c r="H137" s="32"/>
      <c r="I137" s="32"/>
      <c r="J137" s="32"/>
      <c r="K137" s="32"/>
      <c r="L137" s="32"/>
      <c r="M137" s="32"/>
      <c r="N137" s="32"/>
      <c r="O137" s="32"/>
      <c r="P137" s="34"/>
      <c r="T137" s="46"/>
      <c r="U137" s="22"/>
      <c r="V137" s="53"/>
      <c r="W137" s="42"/>
      <c r="X137" s="42"/>
      <c r="Y137" s="32"/>
      <c r="Z137" s="32"/>
      <c r="AA137" s="32"/>
      <c r="AB137" s="32"/>
      <c r="AC137" s="32"/>
      <c r="AD137" s="32"/>
      <c r="AE137" s="32"/>
      <c r="AF137" s="32"/>
      <c r="AG137" s="34"/>
      <c r="AL137" s="46"/>
      <c r="AM137" s="12"/>
      <c r="AN137" s="7"/>
      <c r="AO137" s="42"/>
      <c r="AP137" s="42"/>
      <c r="AQ137" s="42"/>
      <c r="AR137" s="53"/>
      <c r="AS137" s="32"/>
      <c r="AT137" s="32"/>
      <c r="AU137" s="32"/>
      <c r="AV137" s="34"/>
      <c r="AW137" s="46"/>
      <c r="AX137" s="32"/>
      <c r="AY137" s="32"/>
      <c r="AZ137" s="32"/>
      <c r="BA137" s="34"/>
      <c r="BB137" s="22"/>
    </row>
    <row r="138" spans="1:54" ht="12.75">
      <c r="A138">
        <v>1</v>
      </c>
      <c r="B138">
        <v>1</v>
      </c>
      <c r="C138" s="46" t="s">
        <v>25</v>
      </c>
      <c r="D138" s="22"/>
      <c r="E138" s="53">
        <f aca="true" t="shared" si="134" ref="E138:G141">(E13-E75)</f>
        <v>0</v>
      </c>
      <c r="F138" s="42">
        <f t="shared" si="134"/>
        <v>611824</v>
      </c>
      <c r="G138" s="42">
        <f t="shared" si="134"/>
        <v>614495</v>
      </c>
      <c r="H138" s="43" t="e">
        <f aca="true" t="shared" si="135" ref="H138:J141">(E138/E$135)</f>
        <v>#VALUE!</v>
      </c>
      <c r="I138" s="43">
        <f t="shared" si="135"/>
        <v>0.5267415451741932</v>
      </c>
      <c r="J138" s="43">
        <f t="shared" si="135"/>
        <v>0.5263394570222564</v>
      </c>
      <c r="K138" s="42">
        <f>(E138-F138)</f>
        <v>-611824</v>
      </c>
      <c r="L138" s="42">
        <f>(E138-G138)</f>
        <v>-614495</v>
      </c>
      <c r="M138" s="42">
        <f>(F138-G138)</f>
        <v>-2671</v>
      </c>
      <c r="N138" s="43">
        <f aca="true" t="shared" si="136" ref="N138:O141">(K138/F138)</f>
        <v>-1</v>
      </c>
      <c r="O138" s="43">
        <f t="shared" si="136"/>
        <v>-1</v>
      </c>
      <c r="P138" s="45">
        <f>(M138/G138)</f>
        <v>-0.004346658638394128</v>
      </c>
      <c r="S138">
        <v>1</v>
      </c>
      <c r="T138" s="46" t="s">
        <v>25</v>
      </c>
      <c r="U138" s="22"/>
      <c r="V138" s="53"/>
      <c r="W138" s="42">
        <v>28532</v>
      </c>
      <c r="X138" s="42">
        <v>15378</v>
      </c>
      <c r="Y138" s="43" t="e">
        <f aca="true" t="shared" si="137" ref="Y138:AA141">(V138/V$135)</f>
        <v>#VALUE!</v>
      </c>
      <c r="Z138" s="43">
        <f t="shared" si="137"/>
        <v>0.7857673983090524</v>
      </c>
      <c r="AA138" s="43">
        <f t="shared" si="137"/>
        <v>0.7200112370072104</v>
      </c>
      <c r="AB138" s="42">
        <f>(V138-W138)</f>
        <v>-28532</v>
      </c>
      <c r="AC138" s="42">
        <f>(V138-X138)</f>
        <v>-15378</v>
      </c>
      <c r="AD138" s="42">
        <f>(W138-X138)</f>
        <v>13154</v>
      </c>
      <c r="AE138" s="43">
        <f aca="true" t="shared" si="138" ref="AE138:AF141">(AB138/W138)</f>
        <v>-1</v>
      </c>
      <c r="AF138" s="43">
        <f t="shared" si="138"/>
        <v>-1</v>
      </c>
      <c r="AG138" s="45">
        <f>(AD138/X138)</f>
        <v>0.8553778124593575</v>
      </c>
      <c r="AK138">
        <v>1</v>
      </c>
      <c r="AL138" s="46" t="s">
        <v>25</v>
      </c>
      <c r="AM138" s="19"/>
      <c r="AN138" s="7"/>
      <c r="AO138" s="42"/>
      <c r="AP138" s="42">
        <v>100613</v>
      </c>
      <c r="AQ138" s="42">
        <f>SUM(AN138:AP138)</f>
        <v>100613</v>
      </c>
      <c r="AR138" s="50" t="e">
        <f aca="true" t="shared" si="139" ref="AR138:AV141">(AM138/AM$135)</f>
        <v>#VALUE!</v>
      </c>
      <c r="AS138" s="43" t="e">
        <f t="shared" si="139"/>
        <v>#VALUE!</v>
      </c>
      <c r="AT138" s="43" t="e">
        <f t="shared" si="139"/>
        <v>#VALUE!</v>
      </c>
      <c r="AU138" s="43">
        <f t="shared" si="139"/>
        <v>0.804247733849179</v>
      </c>
      <c r="AV138" s="45">
        <f t="shared" si="139"/>
        <v>0.804247733849179</v>
      </c>
      <c r="AW138" s="53" t="e">
        <f aca="true" t="shared" si="140" ref="AW138:BA141">(AM138/$AM138)</f>
        <v>#VALUE!</v>
      </c>
      <c r="AX138" s="42" t="e">
        <f t="shared" si="140"/>
        <v>#VALUE!</v>
      </c>
      <c r="AY138" s="42" t="e">
        <f t="shared" si="140"/>
        <v>#VALUE!</v>
      </c>
      <c r="AZ138" s="42" t="e">
        <f t="shared" si="140"/>
        <v>#VALUE!</v>
      </c>
      <c r="BA138" s="60" t="e">
        <f t="shared" si="140"/>
        <v>#VALUE!</v>
      </c>
      <c r="BB138" s="22"/>
    </row>
    <row r="139" spans="1:54" ht="12.75">
      <c r="A139">
        <v>2</v>
      </c>
      <c r="B139">
        <v>2</v>
      </c>
      <c r="C139" s="46" t="s">
        <v>26</v>
      </c>
      <c r="D139" s="22"/>
      <c r="E139" s="53">
        <f t="shared" si="134"/>
        <v>0</v>
      </c>
      <c r="F139" s="42">
        <f t="shared" si="134"/>
        <v>263523</v>
      </c>
      <c r="G139" s="42">
        <f t="shared" si="134"/>
        <v>228458</v>
      </c>
      <c r="H139" s="43" t="e">
        <f t="shared" si="135"/>
        <v>#VALUE!</v>
      </c>
      <c r="I139" s="43">
        <f t="shared" si="135"/>
        <v>0.22687653999996557</v>
      </c>
      <c r="J139" s="43">
        <f t="shared" si="135"/>
        <v>0.19568338175638636</v>
      </c>
      <c r="K139" s="42">
        <f>(E139-F139)</f>
        <v>-263523</v>
      </c>
      <c r="L139" s="42">
        <f>(E139-G139)</f>
        <v>-228458</v>
      </c>
      <c r="M139" s="42">
        <f>(F139-G139)</f>
        <v>35065</v>
      </c>
      <c r="N139" s="43">
        <f t="shared" si="136"/>
        <v>-1</v>
      </c>
      <c r="O139" s="43">
        <f t="shared" si="136"/>
        <v>-1</v>
      </c>
      <c r="P139" s="45">
        <f>(M139/G139)</f>
        <v>0.1534855422003169</v>
      </c>
      <c r="S139">
        <v>2</v>
      </c>
      <c r="T139" s="46" t="s">
        <v>26</v>
      </c>
      <c r="U139" s="22"/>
      <c r="V139" s="53"/>
      <c r="W139" s="42">
        <v>4637</v>
      </c>
      <c r="X139" s="42">
        <v>2736</v>
      </c>
      <c r="Y139" s="43" t="e">
        <f t="shared" si="137"/>
        <v>#VALUE!</v>
      </c>
      <c r="Z139" s="43">
        <f t="shared" si="137"/>
        <v>0.1277023491503952</v>
      </c>
      <c r="AA139" s="43">
        <f t="shared" si="137"/>
        <v>0.12810188219870774</v>
      </c>
      <c r="AB139" s="42">
        <f>(V139-W139)</f>
        <v>-4637</v>
      </c>
      <c r="AC139" s="42">
        <f>(V139-X139)</f>
        <v>-2736</v>
      </c>
      <c r="AD139" s="42">
        <f>(W139-X139)</f>
        <v>1901</v>
      </c>
      <c r="AE139" s="43">
        <f t="shared" si="138"/>
        <v>-1</v>
      </c>
      <c r="AF139" s="43">
        <f t="shared" si="138"/>
        <v>-1</v>
      </c>
      <c r="AG139" s="45">
        <f>(AD139/X139)</f>
        <v>0.6948099415204678</v>
      </c>
      <c r="AK139">
        <v>2</v>
      </c>
      <c r="AL139" s="46" t="s">
        <v>26</v>
      </c>
      <c r="AM139" s="19"/>
      <c r="AN139" s="7"/>
      <c r="AO139" s="42"/>
      <c r="AP139" s="42">
        <v>13397</v>
      </c>
      <c r="AQ139" s="42">
        <f>SUM(AN139:AP139)</f>
        <v>13397</v>
      </c>
      <c r="AR139" s="50" t="e">
        <f t="shared" si="139"/>
        <v>#VALUE!</v>
      </c>
      <c r="AS139" s="43" t="e">
        <f t="shared" si="139"/>
        <v>#VALUE!</v>
      </c>
      <c r="AT139" s="43" t="e">
        <f t="shared" si="139"/>
        <v>#VALUE!</v>
      </c>
      <c r="AU139" s="43">
        <f t="shared" si="139"/>
        <v>0.1070886156895973</v>
      </c>
      <c r="AV139" s="45">
        <f t="shared" si="139"/>
        <v>0.1070886156895973</v>
      </c>
      <c r="AW139" s="53" t="e">
        <f t="shared" si="140"/>
        <v>#VALUE!</v>
      </c>
      <c r="AX139" s="42" t="e">
        <f t="shared" si="140"/>
        <v>#VALUE!</v>
      </c>
      <c r="AY139" s="42" t="e">
        <f t="shared" si="140"/>
        <v>#VALUE!</v>
      </c>
      <c r="AZ139" s="42" t="e">
        <f t="shared" si="140"/>
        <v>#VALUE!</v>
      </c>
      <c r="BA139" s="60" t="e">
        <f t="shared" si="140"/>
        <v>#VALUE!</v>
      </c>
      <c r="BB139" s="22"/>
    </row>
    <row r="140" spans="1:54" ht="12.75">
      <c r="A140">
        <v>3</v>
      </c>
      <c r="B140">
        <v>3</v>
      </c>
      <c r="C140" s="46" t="s">
        <v>27</v>
      </c>
      <c r="D140" s="22"/>
      <c r="E140" s="53">
        <f t="shared" si="134"/>
        <v>0</v>
      </c>
      <c r="F140" s="42">
        <f t="shared" si="134"/>
        <v>179869</v>
      </c>
      <c r="G140" s="42">
        <f t="shared" si="134"/>
        <v>211909</v>
      </c>
      <c r="H140" s="43" t="e">
        <f t="shared" si="135"/>
        <v>#VALUE!</v>
      </c>
      <c r="I140" s="43">
        <f t="shared" si="135"/>
        <v>0.1548557673267753</v>
      </c>
      <c r="J140" s="43">
        <f t="shared" si="135"/>
        <v>0.18150850372766145</v>
      </c>
      <c r="K140" s="42">
        <f>(E140-F140)</f>
        <v>-179869</v>
      </c>
      <c r="L140" s="42">
        <f>(E140-G140)</f>
        <v>-211909</v>
      </c>
      <c r="M140" s="42">
        <f>(F140-G140)</f>
        <v>-32040</v>
      </c>
      <c r="N140" s="43">
        <f t="shared" si="136"/>
        <v>-1</v>
      </c>
      <c r="O140" s="43">
        <f t="shared" si="136"/>
        <v>-1</v>
      </c>
      <c r="P140" s="45">
        <f>(M140/G140)</f>
        <v>-0.1511969760604788</v>
      </c>
      <c r="S140">
        <v>3</v>
      </c>
      <c r="T140" s="46" t="s">
        <v>27</v>
      </c>
      <c r="U140" s="22"/>
      <c r="V140" s="53"/>
      <c r="W140" s="42">
        <v>2015</v>
      </c>
      <c r="X140" s="42">
        <v>2374</v>
      </c>
      <c r="Y140" s="43" t="e">
        <f t="shared" si="137"/>
        <v>#VALUE!</v>
      </c>
      <c r="Z140" s="43">
        <f t="shared" si="137"/>
        <v>0.05549282586544022</v>
      </c>
      <c r="AA140" s="43">
        <f t="shared" si="137"/>
        <v>0.11115272965633487</v>
      </c>
      <c r="AB140" s="42">
        <f>(V140-W140)</f>
        <v>-2015</v>
      </c>
      <c r="AC140" s="42">
        <f>(V140-X140)</f>
        <v>-2374</v>
      </c>
      <c r="AD140" s="42">
        <f>(W140-X140)</f>
        <v>-359</v>
      </c>
      <c r="AE140" s="43">
        <f t="shared" si="138"/>
        <v>-1</v>
      </c>
      <c r="AF140" s="43">
        <f t="shared" si="138"/>
        <v>-1</v>
      </c>
      <c r="AG140" s="45">
        <f>(AD140/X140)</f>
        <v>-0.15122156697556866</v>
      </c>
      <c r="AK140">
        <v>3</v>
      </c>
      <c r="AL140" s="46" t="s">
        <v>27</v>
      </c>
      <c r="AM140" s="19"/>
      <c r="AN140" s="7"/>
      <c r="AO140" s="42"/>
      <c r="AP140" s="42">
        <v>7602</v>
      </c>
      <c r="AQ140" s="42">
        <f>SUM(AN140:AP140)</f>
        <v>7602</v>
      </c>
      <c r="AR140" s="50" t="e">
        <f t="shared" si="139"/>
        <v>#VALUE!</v>
      </c>
      <c r="AS140" s="43" t="e">
        <f t="shared" si="139"/>
        <v>#VALUE!</v>
      </c>
      <c r="AT140" s="43" t="e">
        <f t="shared" si="139"/>
        <v>#VALUE!</v>
      </c>
      <c r="AU140" s="43">
        <f t="shared" si="139"/>
        <v>0.060766414605681766</v>
      </c>
      <c r="AV140" s="45">
        <f t="shared" si="139"/>
        <v>0.060766414605681766</v>
      </c>
      <c r="AW140" s="53" t="e">
        <f t="shared" si="140"/>
        <v>#VALUE!</v>
      </c>
      <c r="AX140" s="42" t="e">
        <f t="shared" si="140"/>
        <v>#VALUE!</v>
      </c>
      <c r="AY140" s="42" t="e">
        <f t="shared" si="140"/>
        <v>#VALUE!</v>
      </c>
      <c r="AZ140" s="42" t="e">
        <f t="shared" si="140"/>
        <v>#VALUE!</v>
      </c>
      <c r="BA140" s="60" t="e">
        <f t="shared" si="140"/>
        <v>#VALUE!</v>
      </c>
      <c r="BB140" s="22"/>
    </row>
    <row r="141" spans="1:54" ht="12.75">
      <c r="A141">
        <v>4</v>
      </c>
      <c r="B141">
        <v>4</v>
      </c>
      <c r="C141" s="46" t="s">
        <v>28</v>
      </c>
      <c r="D141" s="22"/>
      <c r="E141" s="53">
        <f t="shared" si="134"/>
        <v>0</v>
      </c>
      <c r="F141" s="42">
        <f t="shared" si="134"/>
        <v>106310</v>
      </c>
      <c r="G141" s="42">
        <f t="shared" si="134"/>
        <v>112626</v>
      </c>
      <c r="H141" s="43" t="e">
        <f t="shared" si="135"/>
        <v>#VALUE!</v>
      </c>
      <c r="I141" s="43">
        <f t="shared" si="135"/>
        <v>0.09152614749906589</v>
      </c>
      <c r="J141" s="43">
        <f t="shared" si="135"/>
        <v>0.09646865749369586</v>
      </c>
      <c r="K141" s="42">
        <f>(E141-F141)</f>
        <v>-106310</v>
      </c>
      <c r="L141" s="42">
        <f>(E141-G141)</f>
        <v>-112626</v>
      </c>
      <c r="M141" s="42">
        <f>(F141-G141)</f>
        <v>-6316</v>
      </c>
      <c r="N141" s="43">
        <f t="shared" si="136"/>
        <v>-1</v>
      </c>
      <c r="O141" s="43">
        <f t="shared" si="136"/>
        <v>-1</v>
      </c>
      <c r="P141" s="45">
        <f>(M141/G141)</f>
        <v>-0.05607941327934935</v>
      </c>
      <c r="S141">
        <v>4</v>
      </c>
      <c r="T141" s="46" t="s">
        <v>28</v>
      </c>
      <c r="U141" s="22"/>
      <c r="V141" s="53"/>
      <c r="W141" s="42">
        <v>1127</v>
      </c>
      <c r="X141" s="42">
        <v>870</v>
      </c>
      <c r="Y141" s="43" t="e">
        <f t="shared" si="137"/>
        <v>#VALUE!</v>
      </c>
      <c r="Z141" s="43">
        <f t="shared" si="137"/>
        <v>0.031037426675112226</v>
      </c>
      <c r="AA141" s="43">
        <f t="shared" si="137"/>
        <v>0.04073415113774698</v>
      </c>
      <c r="AB141" s="42">
        <f>(V141-W141)</f>
        <v>-1127</v>
      </c>
      <c r="AC141" s="42">
        <f>(V141-X141)</f>
        <v>-870</v>
      </c>
      <c r="AD141" s="42">
        <f>(W141-X141)</f>
        <v>257</v>
      </c>
      <c r="AE141" s="43">
        <f t="shared" si="138"/>
        <v>-1</v>
      </c>
      <c r="AF141" s="43">
        <f t="shared" si="138"/>
        <v>-1</v>
      </c>
      <c r="AG141" s="45">
        <f>(AD141/X141)</f>
        <v>0.29540229885057473</v>
      </c>
      <c r="AK141">
        <v>4</v>
      </c>
      <c r="AL141" s="46" t="s">
        <v>28</v>
      </c>
      <c r="AM141" s="19"/>
      <c r="AN141" s="7"/>
      <c r="AO141" s="42"/>
      <c r="AP141" s="42">
        <v>3490</v>
      </c>
      <c r="AQ141" s="42">
        <f>SUM(AN141:AP141)</f>
        <v>3490</v>
      </c>
      <c r="AR141" s="50" t="e">
        <f t="shared" si="139"/>
        <v>#VALUE!</v>
      </c>
      <c r="AS141" s="43" t="e">
        <f t="shared" si="139"/>
        <v>#VALUE!</v>
      </c>
      <c r="AT141" s="43" t="e">
        <f t="shared" si="139"/>
        <v>#VALUE!</v>
      </c>
      <c r="AU141" s="43">
        <f t="shared" si="139"/>
        <v>0.027897235855541876</v>
      </c>
      <c r="AV141" s="45">
        <f t="shared" si="139"/>
        <v>0.027897235855541876</v>
      </c>
      <c r="AW141" s="53" t="e">
        <f t="shared" si="140"/>
        <v>#VALUE!</v>
      </c>
      <c r="AX141" s="42" t="e">
        <f t="shared" si="140"/>
        <v>#VALUE!</v>
      </c>
      <c r="AY141" s="42" t="e">
        <f t="shared" si="140"/>
        <v>#VALUE!</v>
      </c>
      <c r="AZ141" s="42" t="e">
        <f t="shared" si="140"/>
        <v>#VALUE!</v>
      </c>
      <c r="BA141" s="60" t="e">
        <f t="shared" si="140"/>
        <v>#VALUE!</v>
      </c>
      <c r="BB141" s="22"/>
    </row>
    <row r="142" spans="2:54" ht="12.75">
      <c r="B142">
        <v>5</v>
      </c>
      <c r="C142" s="47"/>
      <c r="D142" s="22"/>
      <c r="E142" s="5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4"/>
      <c r="S142">
        <v>5</v>
      </c>
      <c r="T142" s="47"/>
      <c r="U142" s="22"/>
      <c r="V142" s="5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4"/>
      <c r="AK142">
        <v>5</v>
      </c>
      <c r="AL142" s="47"/>
      <c r="AM142" s="19"/>
      <c r="AN142" s="7"/>
      <c r="AO142" s="42"/>
      <c r="AP142" s="32"/>
      <c r="AQ142" s="32"/>
      <c r="AR142" s="46"/>
      <c r="AS142" s="32"/>
      <c r="AT142" s="32"/>
      <c r="AU142" s="32"/>
      <c r="AV142" s="34"/>
      <c r="AW142" s="46"/>
      <c r="AX142" s="32"/>
      <c r="AY142" s="32"/>
      <c r="AZ142" s="32"/>
      <c r="BA142" s="34"/>
      <c r="BB142" s="22"/>
    </row>
    <row r="143" spans="2:54" ht="12.75">
      <c r="B143">
        <v>6</v>
      </c>
      <c r="C143" s="47"/>
      <c r="D143" s="22"/>
      <c r="E143" s="5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4"/>
      <c r="S143">
        <v>6</v>
      </c>
      <c r="T143" s="47"/>
      <c r="U143" s="22"/>
      <c r="V143" s="5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4"/>
      <c r="AK143">
        <v>6</v>
      </c>
      <c r="AL143" s="47"/>
      <c r="AM143" s="19"/>
      <c r="AN143" s="7"/>
      <c r="AO143" s="42"/>
      <c r="AP143" s="32"/>
      <c r="AQ143" s="32"/>
      <c r="AR143" s="46"/>
      <c r="AS143" s="32"/>
      <c r="AT143" s="32"/>
      <c r="AU143" s="32"/>
      <c r="AV143" s="34"/>
      <c r="AW143" s="46"/>
      <c r="AX143" s="32"/>
      <c r="AY143" s="32"/>
      <c r="AZ143" s="32"/>
      <c r="BA143" s="34"/>
      <c r="BB143" s="22"/>
    </row>
    <row r="144" spans="2:54" ht="12.75">
      <c r="B144">
        <v>7</v>
      </c>
      <c r="C144" s="46" t="s">
        <v>29</v>
      </c>
      <c r="D144" s="22"/>
      <c r="E144" s="53">
        <f aca="true" t="shared" si="141" ref="E144:G145">(E19-E81)</f>
        <v>0</v>
      </c>
      <c r="F144" s="42">
        <f t="shared" si="141"/>
        <v>1077564</v>
      </c>
      <c r="G144" s="42">
        <f t="shared" si="141"/>
        <v>1084824</v>
      </c>
      <c r="H144" s="43" t="e">
        <f aca="true" t="shared" si="142" ref="H144:J145">(E144/E$135)</f>
        <v>#VALUE!</v>
      </c>
      <c r="I144" s="43">
        <f t="shared" si="142"/>
        <v>0.9277140589190427</v>
      </c>
      <c r="J144" s="43">
        <f t="shared" si="142"/>
        <v>0.9291949895844754</v>
      </c>
      <c r="K144" s="42">
        <f>(E144-F144)</f>
        <v>-1077564</v>
      </c>
      <c r="L144" s="42">
        <f>(E144-G144)</f>
        <v>-1084824</v>
      </c>
      <c r="M144" s="42">
        <f>(F144-G144)</f>
        <v>-7260</v>
      </c>
      <c r="N144" s="43">
        <f>(K144/F144)</f>
        <v>-1</v>
      </c>
      <c r="O144" s="43">
        <f>(L144/G144)</f>
        <v>-1</v>
      </c>
      <c r="P144" s="45">
        <f>(M144/G144)</f>
        <v>-0.006692329815712042</v>
      </c>
      <c r="R144">
        <v>1</v>
      </c>
      <c r="S144" s="2">
        <v>7</v>
      </c>
      <c r="T144" s="53" t="s">
        <v>29</v>
      </c>
      <c r="U144" s="10"/>
      <c r="V144" s="53"/>
      <c r="W144" s="42">
        <v>35175</v>
      </c>
      <c r="X144" s="42">
        <v>20536</v>
      </c>
      <c r="Y144" s="43" t="e">
        <f aca="true" t="shared" si="143" ref="Y144:AA145">(V144/V$135)</f>
        <v>#VALUE!</v>
      </c>
      <c r="Z144" s="43">
        <f t="shared" si="143"/>
        <v>0.9687147145493101</v>
      </c>
      <c r="AA144" s="43">
        <f t="shared" si="143"/>
        <v>0.9615132503043357</v>
      </c>
      <c r="AB144" s="42">
        <f>(V144-W144)</f>
        <v>-35175</v>
      </c>
      <c r="AC144" s="42">
        <f>(V144-X144)</f>
        <v>-20536</v>
      </c>
      <c r="AD144" s="42">
        <f>(W144-X144)</f>
        <v>14639</v>
      </c>
      <c r="AE144" s="43">
        <f>(AB144/W144)</f>
        <v>-1</v>
      </c>
      <c r="AF144" s="43">
        <f>(AC144/X144)</f>
        <v>-1</v>
      </c>
      <c r="AG144" s="45">
        <f>(AD144/X144)</f>
        <v>0.7128457343202181</v>
      </c>
      <c r="AK144" s="2">
        <v>7</v>
      </c>
      <c r="AL144" s="53" t="s">
        <v>29</v>
      </c>
      <c r="AM144" s="19"/>
      <c r="AN144" s="8"/>
      <c r="AO144" s="42"/>
      <c r="AP144" s="42">
        <v>121606</v>
      </c>
      <c r="AQ144" s="42">
        <f>SUM(AN144:AP144)</f>
        <v>121606</v>
      </c>
      <c r="AR144" s="50" t="e">
        <f aca="true" t="shared" si="144" ref="AR144:AV145">(AM144/AM$135)</f>
        <v>#VALUE!</v>
      </c>
      <c r="AS144" s="43" t="e">
        <f t="shared" si="144"/>
        <v>#VALUE!</v>
      </c>
      <c r="AT144" s="43" t="e">
        <f t="shared" si="144"/>
        <v>#VALUE!</v>
      </c>
      <c r="AU144" s="43">
        <f t="shared" si="144"/>
        <v>0.9720548032805231</v>
      </c>
      <c r="AV144" s="45">
        <f t="shared" si="144"/>
        <v>0.9720548032805231</v>
      </c>
      <c r="AW144" s="53" t="e">
        <f aca="true" t="shared" si="145" ref="AW144:BA145">(AM144/$AM144)</f>
        <v>#VALUE!</v>
      </c>
      <c r="AX144" s="42" t="e">
        <f t="shared" si="145"/>
        <v>#VALUE!</v>
      </c>
      <c r="AY144" s="42" t="e">
        <f t="shared" si="145"/>
        <v>#VALUE!</v>
      </c>
      <c r="AZ144" s="42" t="e">
        <f t="shared" si="145"/>
        <v>#VALUE!</v>
      </c>
      <c r="BA144" s="60" t="e">
        <f t="shared" si="145"/>
        <v>#VALUE!</v>
      </c>
      <c r="BB144" s="22"/>
    </row>
    <row r="145" spans="2:54" ht="12.75">
      <c r="B145">
        <v>8</v>
      </c>
      <c r="C145" s="46" t="s">
        <v>30</v>
      </c>
      <c r="D145" s="22"/>
      <c r="E145" s="53">
        <f t="shared" si="141"/>
        <v>0</v>
      </c>
      <c r="F145" s="42">
        <f t="shared" si="141"/>
        <v>83962</v>
      </c>
      <c r="G145" s="42">
        <f t="shared" si="141"/>
        <v>82664</v>
      </c>
      <c r="H145" s="43" t="e">
        <f t="shared" si="142"/>
        <v>#VALUE!</v>
      </c>
      <c r="I145" s="43">
        <f t="shared" si="142"/>
        <v>0.07228594108095729</v>
      </c>
      <c r="J145" s="43">
        <f t="shared" si="142"/>
        <v>0.07080501041552462</v>
      </c>
      <c r="K145" s="42">
        <f>(E145-F145)</f>
        <v>-83962</v>
      </c>
      <c r="L145" s="42">
        <f>(E145-G145)</f>
        <v>-82664</v>
      </c>
      <c r="M145" s="42">
        <f>(F145-G145)</f>
        <v>1298</v>
      </c>
      <c r="N145" s="43">
        <f>(K145/F145)</f>
        <v>-1</v>
      </c>
      <c r="O145" s="43">
        <f>(L145/G145)</f>
        <v>-1</v>
      </c>
      <c r="P145" s="45">
        <f>(M145/G145)</f>
        <v>0.0157021194232072</v>
      </c>
      <c r="R145">
        <v>2</v>
      </c>
      <c r="S145" s="2">
        <v>8</v>
      </c>
      <c r="T145" s="53" t="s">
        <v>30</v>
      </c>
      <c r="U145" s="10"/>
      <c r="V145" s="53"/>
      <c r="W145" s="42">
        <v>1136</v>
      </c>
      <c r="X145" s="42">
        <v>822</v>
      </c>
      <c r="Y145" s="43" t="e">
        <f t="shared" si="143"/>
        <v>#VALUE!</v>
      </c>
      <c r="Z145" s="43">
        <f t="shared" si="143"/>
        <v>0.03128528545068987</v>
      </c>
      <c r="AA145" s="43">
        <f t="shared" si="143"/>
        <v>0.03848674969566439</v>
      </c>
      <c r="AB145" s="42">
        <f>(V145-W145)</f>
        <v>-1136</v>
      </c>
      <c r="AC145" s="42">
        <f>(V145-X145)</f>
        <v>-822</v>
      </c>
      <c r="AD145" s="42">
        <f>(W145-X145)</f>
        <v>314</v>
      </c>
      <c r="AE145" s="43">
        <f>(AB145/W145)</f>
        <v>-1</v>
      </c>
      <c r="AF145" s="43">
        <f>(AC145/X145)</f>
        <v>-1</v>
      </c>
      <c r="AG145" s="45">
        <f>(AD145/X145)</f>
        <v>0.3819951338199513</v>
      </c>
      <c r="AK145" s="2">
        <v>8</v>
      </c>
      <c r="AL145" s="53" t="s">
        <v>30</v>
      </c>
      <c r="AM145" s="19"/>
      <c r="AN145" s="8"/>
      <c r="AO145" s="42"/>
      <c r="AP145" s="42">
        <v>3496</v>
      </c>
      <c r="AQ145" s="42">
        <f>SUM(AN145:AP145)</f>
        <v>3496</v>
      </c>
      <c r="AR145" s="50" t="e">
        <f t="shared" si="144"/>
        <v>#VALUE!</v>
      </c>
      <c r="AS145" s="43" t="e">
        <f t="shared" si="144"/>
        <v>#VALUE!</v>
      </c>
      <c r="AT145" s="43" t="e">
        <f t="shared" si="144"/>
        <v>#VALUE!</v>
      </c>
      <c r="AU145" s="43">
        <f t="shared" si="144"/>
        <v>0.027945196719476907</v>
      </c>
      <c r="AV145" s="45">
        <f t="shared" si="144"/>
        <v>0.027945196719476907</v>
      </c>
      <c r="AW145" s="53" t="e">
        <f t="shared" si="145"/>
        <v>#VALUE!</v>
      </c>
      <c r="AX145" s="42" t="e">
        <f t="shared" si="145"/>
        <v>#VALUE!</v>
      </c>
      <c r="AY145" s="42" t="e">
        <f t="shared" si="145"/>
        <v>#VALUE!</v>
      </c>
      <c r="AZ145" s="42" t="e">
        <f t="shared" si="145"/>
        <v>#VALUE!</v>
      </c>
      <c r="BA145" s="60" t="e">
        <f t="shared" si="145"/>
        <v>#VALUE!</v>
      </c>
      <c r="BB145" s="22"/>
    </row>
    <row r="146" spans="2:54" ht="12.75">
      <c r="B146">
        <v>9</v>
      </c>
      <c r="C146" s="47"/>
      <c r="D146" s="22"/>
      <c r="E146" s="5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4"/>
      <c r="S146" s="2">
        <v>9</v>
      </c>
      <c r="T146" s="59"/>
      <c r="U146" s="10"/>
      <c r="V146" s="53"/>
      <c r="W146" s="42"/>
      <c r="X146" s="42"/>
      <c r="Y146" s="32"/>
      <c r="Z146" s="32"/>
      <c r="AA146" s="32"/>
      <c r="AB146" s="32"/>
      <c r="AC146" s="32"/>
      <c r="AD146" s="32"/>
      <c r="AE146" s="32"/>
      <c r="AF146" s="32"/>
      <c r="AG146" s="34"/>
      <c r="AK146" s="2">
        <v>9</v>
      </c>
      <c r="AL146" s="59"/>
      <c r="AM146" s="23"/>
      <c r="AN146" s="8"/>
      <c r="AO146" s="42"/>
      <c r="AP146" s="42"/>
      <c r="AQ146" s="42"/>
      <c r="AR146" s="53"/>
      <c r="AS146" s="32"/>
      <c r="AT146" s="32"/>
      <c r="AU146" s="32"/>
      <c r="AV146" s="34"/>
      <c r="AW146" s="46"/>
      <c r="AX146" s="32"/>
      <c r="AY146" s="32"/>
      <c r="AZ146" s="32"/>
      <c r="BA146" s="34"/>
      <c r="BB146" s="22"/>
    </row>
    <row r="147" spans="2:54" ht="12.75">
      <c r="B147">
        <v>10</v>
      </c>
      <c r="C147" s="46"/>
      <c r="D147" s="22"/>
      <c r="E147" s="53"/>
      <c r="F147" s="42"/>
      <c r="G147" s="42"/>
      <c r="H147" s="32"/>
      <c r="I147" s="32"/>
      <c r="J147" s="32"/>
      <c r="K147" s="32"/>
      <c r="L147" s="32"/>
      <c r="M147" s="32"/>
      <c r="N147" s="32"/>
      <c r="O147" s="32"/>
      <c r="P147" s="34"/>
      <c r="S147" s="2">
        <v>10</v>
      </c>
      <c r="T147" s="53"/>
      <c r="U147" s="10"/>
      <c r="V147" s="53"/>
      <c r="W147" s="42"/>
      <c r="X147" s="42"/>
      <c r="Y147" s="32"/>
      <c r="Z147" s="32"/>
      <c r="AA147" s="32"/>
      <c r="AB147" s="32"/>
      <c r="AC147" s="32"/>
      <c r="AD147" s="32"/>
      <c r="AE147" s="32"/>
      <c r="AF147" s="32"/>
      <c r="AG147" s="34"/>
      <c r="AK147" s="2">
        <v>10</v>
      </c>
      <c r="AL147" s="53"/>
      <c r="AM147" s="25"/>
      <c r="AN147" s="8"/>
      <c r="AO147" s="42"/>
      <c r="AP147" s="42"/>
      <c r="AQ147" s="42"/>
      <c r="AR147" s="53"/>
      <c r="AS147" s="32"/>
      <c r="AT147" s="32"/>
      <c r="AU147" s="32"/>
      <c r="AV147" s="34"/>
      <c r="AW147" s="46"/>
      <c r="AX147" s="32"/>
      <c r="AY147" s="32"/>
      <c r="AZ147" s="32"/>
      <c r="BA147" s="34"/>
      <c r="BB147" s="22"/>
    </row>
    <row r="148" spans="2:54" ht="12.75">
      <c r="B148" s="2">
        <v>11</v>
      </c>
      <c r="C148" s="59" t="s">
        <v>31</v>
      </c>
      <c r="D148" s="10"/>
      <c r="E148" s="53">
        <f aca="true" t="shared" si="146" ref="E148:G154">(E23-E85)</f>
        <v>0</v>
      </c>
      <c r="F148" s="42">
        <f t="shared" si="146"/>
        <v>566253</v>
      </c>
      <c r="G148" s="42">
        <f t="shared" si="146"/>
        <v>587967</v>
      </c>
      <c r="H148" s="43" t="e">
        <f aca="true" t="shared" si="147" ref="H148:J154">(E148/E$135)</f>
        <v>#VALUE!</v>
      </c>
      <c r="I148" s="43">
        <f t="shared" si="147"/>
        <v>0.48750781299772883</v>
      </c>
      <c r="J148" s="43">
        <f t="shared" si="147"/>
        <v>0.5036171677995834</v>
      </c>
      <c r="K148" s="42">
        <f aca="true" t="shared" si="148" ref="K148:K154">(E148-F148)</f>
        <v>-566253</v>
      </c>
      <c r="L148" s="42">
        <f aca="true" t="shared" si="149" ref="L148:L154">(E148-G148)</f>
        <v>-587967</v>
      </c>
      <c r="M148" s="42">
        <f aca="true" t="shared" si="150" ref="M148:M154">(F148-G148)</f>
        <v>-21714</v>
      </c>
      <c r="N148" s="43">
        <f aca="true" t="shared" si="151" ref="N148:O154">(K148/F148)</f>
        <v>-1</v>
      </c>
      <c r="O148" s="43">
        <f t="shared" si="151"/>
        <v>-1</v>
      </c>
      <c r="P148" s="45">
        <f aca="true" t="shared" si="152" ref="P148:P154">(M148/G148)</f>
        <v>-0.03693064406675885</v>
      </c>
      <c r="R148">
        <v>1</v>
      </c>
      <c r="S148" s="2">
        <v>11</v>
      </c>
      <c r="T148" s="59" t="s">
        <v>31</v>
      </c>
      <c r="U148" s="10"/>
      <c r="V148" s="53"/>
      <c r="W148" s="42">
        <v>8965</v>
      </c>
      <c r="X148" s="42">
        <v>7121</v>
      </c>
      <c r="Y148" s="43" t="e">
        <f aca="true" t="shared" si="153" ref="Y148:AA154">(V148/V$135)</f>
        <v>#VALUE!</v>
      </c>
      <c r="Z148" s="43">
        <f t="shared" si="153"/>
        <v>0.24689488033929113</v>
      </c>
      <c r="AA148" s="43">
        <f t="shared" si="153"/>
        <v>0.3334113681056279</v>
      </c>
      <c r="AB148" s="42">
        <f aca="true" t="shared" si="154" ref="AB148:AB154">(V148-W148)</f>
        <v>-8965</v>
      </c>
      <c r="AC148" s="42">
        <f aca="true" t="shared" si="155" ref="AC148:AC154">(V148-X148)</f>
        <v>-7121</v>
      </c>
      <c r="AD148" s="42">
        <f aca="true" t="shared" si="156" ref="AD148:AD154">(W148-X148)</f>
        <v>1844</v>
      </c>
      <c r="AE148" s="43">
        <f aca="true" t="shared" si="157" ref="AE148:AF154">(AB148/W148)</f>
        <v>-1</v>
      </c>
      <c r="AF148" s="43">
        <f t="shared" si="157"/>
        <v>-1</v>
      </c>
      <c r="AG148" s="45">
        <f aca="true" t="shared" si="158" ref="AG148:AG154">(AD148/X148)</f>
        <v>0.2589523943266395</v>
      </c>
      <c r="AK148" s="2">
        <v>11</v>
      </c>
      <c r="AL148" s="59" t="s">
        <v>31</v>
      </c>
      <c r="AM148" s="19"/>
      <c r="AN148" s="8"/>
      <c r="AO148" s="42"/>
      <c r="AP148" s="42">
        <v>29971</v>
      </c>
      <c r="AQ148" s="42">
        <f aca="true" t="shared" si="159" ref="AQ148:AQ154">SUM(AN148:AP148)</f>
        <v>29971</v>
      </c>
      <c r="AR148" s="50" t="e">
        <f aca="true" t="shared" si="160" ref="AR148:AV154">(AM148/AM$135)</f>
        <v>#VALUE!</v>
      </c>
      <c r="AS148" s="43" t="e">
        <f t="shared" si="160"/>
        <v>#VALUE!</v>
      </c>
      <c r="AT148" s="43" t="e">
        <f t="shared" si="160"/>
        <v>#VALUE!</v>
      </c>
      <c r="AU148" s="43">
        <f t="shared" si="160"/>
        <v>0.23957250883279244</v>
      </c>
      <c r="AV148" s="45">
        <f t="shared" si="160"/>
        <v>0.23957250883279244</v>
      </c>
      <c r="AW148" s="53" t="e">
        <f aca="true" t="shared" si="161" ref="AW148:BA154">(AM148/$AM148)</f>
        <v>#VALUE!</v>
      </c>
      <c r="AX148" s="42" t="e">
        <f t="shared" si="161"/>
        <v>#VALUE!</v>
      </c>
      <c r="AY148" s="42" t="e">
        <f t="shared" si="161"/>
        <v>#VALUE!</v>
      </c>
      <c r="AZ148" s="42" t="e">
        <f t="shared" si="161"/>
        <v>#VALUE!</v>
      </c>
      <c r="BA148" s="60" t="e">
        <f t="shared" si="161"/>
        <v>#VALUE!</v>
      </c>
      <c r="BB148" s="22"/>
    </row>
    <row r="149" spans="1:54" ht="12.75">
      <c r="A149" s="2">
        <v>1</v>
      </c>
      <c r="B149" s="2">
        <v>12</v>
      </c>
      <c r="C149" s="59" t="s">
        <v>32</v>
      </c>
      <c r="D149" s="10"/>
      <c r="E149" s="53">
        <f t="shared" si="146"/>
        <v>0</v>
      </c>
      <c r="F149" s="42">
        <f t="shared" si="146"/>
        <v>105188</v>
      </c>
      <c r="G149" s="42">
        <f t="shared" si="146"/>
        <v>105986</v>
      </c>
      <c r="H149" s="43" t="e">
        <f t="shared" si="147"/>
        <v>#VALUE!</v>
      </c>
      <c r="I149" s="43">
        <f t="shared" si="147"/>
        <v>0.09056017687077172</v>
      </c>
      <c r="J149" s="43">
        <f t="shared" si="147"/>
        <v>0.09078123286920294</v>
      </c>
      <c r="K149" s="42">
        <f t="shared" si="148"/>
        <v>-105188</v>
      </c>
      <c r="L149" s="42">
        <f t="shared" si="149"/>
        <v>-105986</v>
      </c>
      <c r="M149" s="42">
        <f t="shared" si="150"/>
        <v>-798</v>
      </c>
      <c r="N149" s="43">
        <f t="shared" si="151"/>
        <v>-1</v>
      </c>
      <c r="O149" s="43">
        <f t="shared" si="151"/>
        <v>-1</v>
      </c>
      <c r="P149" s="45">
        <f t="shared" si="152"/>
        <v>-0.0075292963221557565</v>
      </c>
      <c r="S149" s="2">
        <v>12</v>
      </c>
      <c r="T149" s="59" t="s">
        <v>32</v>
      </c>
      <c r="U149" s="10"/>
      <c r="V149" s="53"/>
      <c r="W149" s="42">
        <v>2141</v>
      </c>
      <c r="X149" s="42">
        <v>1602</v>
      </c>
      <c r="Y149" s="43" t="e">
        <f t="shared" si="153"/>
        <v>#VALUE!</v>
      </c>
      <c r="Z149" s="43">
        <f t="shared" si="153"/>
        <v>0.058962848723527306</v>
      </c>
      <c r="AA149" s="43">
        <f t="shared" si="153"/>
        <v>0.07500702312950651</v>
      </c>
      <c r="AB149" s="42">
        <f t="shared" si="154"/>
        <v>-2141</v>
      </c>
      <c r="AC149" s="42">
        <f t="shared" si="155"/>
        <v>-1602</v>
      </c>
      <c r="AD149" s="42">
        <f t="shared" si="156"/>
        <v>539</v>
      </c>
      <c r="AE149" s="43">
        <f t="shared" si="157"/>
        <v>-1</v>
      </c>
      <c r="AF149" s="43">
        <f t="shared" si="157"/>
        <v>-1</v>
      </c>
      <c r="AG149" s="45">
        <f t="shared" si="158"/>
        <v>0.3364544319600499</v>
      </c>
      <c r="AK149" s="2">
        <v>12</v>
      </c>
      <c r="AL149" s="59" t="s">
        <v>32</v>
      </c>
      <c r="AM149" s="19">
        <f aca="true" t="shared" si="162" ref="AM149:AM154">(E149)</f>
        <v>0</v>
      </c>
      <c r="AN149" s="8"/>
      <c r="AO149" s="42"/>
      <c r="AP149" s="42">
        <v>6815</v>
      </c>
      <c r="AQ149" s="42">
        <f t="shared" si="159"/>
        <v>6815</v>
      </c>
      <c r="AR149" s="50" t="e">
        <f t="shared" si="160"/>
        <v>#VALUE!</v>
      </c>
      <c r="AS149" s="43" t="e">
        <f t="shared" si="160"/>
        <v>#VALUE!</v>
      </c>
      <c r="AT149" s="43" t="e">
        <f t="shared" si="160"/>
        <v>#VALUE!</v>
      </c>
      <c r="AU149" s="43">
        <f t="shared" si="160"/>
        <v>0.054475547952870455</v>
      </c>
      <c r="AV149" s="45">
        <f t="shared" si="160"/>
        <v>0.054475547952870455</v>
      </c>
      <c r="AW149" s="53" t="e">
        <f t="shared" si="161"/>
        <v>#VALUE!</v>
      </c>
      <c r="AX149" s="42" t="e">
        <f t="shared" si="161"/>
        <v>#VALUE!</v>
      </c>
      <c r="AY149" s="42" t="e">
        <f t="shared" si="161"/>
        <v>#VALUE!</v>
      </c>
      <c r="AZ149" s="42" t="e">
        <f t="shared" si="161"/>
        <v>#VALUE!</v>
      </c>
      <c r="BA149" s="60" t="e">
        <f t="shared" si="161"/>
        <v>#VALUE!</v>
      </c>
      <c r="BB149" s="10">
        <v>1292</v>
      </c>
    </row>
    <row r="150" spans="1:54" ht="12.75">
      <c r="A150" s="2">
        <v>1</v>
      </c>
      <c r="B150" s="2">
        <v>13</v>
      </c>
      <c r="C150" s="59" t="s">
        <v>33</v>
      </c>
      <c r="D150" s="10"/>
      <c r="E150" s="53">
        <f t="shared" si="146"/>
        <v>0</v>
      </c>
      <c r="F150" s="42">
        <f t="shared" si="146"/>
        <v>151162</v>
      </c>
      <c r="G150" s="42">
        <f t="shared" si="146"/>
        <v>159574</v>
      </c>
      <c r="H150" s="43" t="e">
        <f t="shared" si="147"/>
        <v>#VALUE!</v>
      </c>
      <c r="I150" s="43">
        <f t="shared" si="147"/>
        <v>0.13014086641194428</v>
      </c>
      <c r="J150" s="43">
        <f t="shared" si="147"/>
        <v>0.13668149051639075</v>
      </c>
      <c r="K150" s="42">
        <f t="shared" si="148"/>
        <v>-151162</v>
      </c>
      <c r="L150" s="42">
        <f t="shared" si="149"/>
        <v>-159574</v>
      </c>
      <c r="M150" s="42">
        <f t="shared" si="150"/>
        <v>-8412</v>
      </c>
      <c r="N150" s="43">
        <f t="shared" si="151"/>
        <v>-1</v>
      </c>
      <c r="O150" s="43">
        <f t="shared" si="151"/>
        <v>-1</v>
      </c>
      <c r="P150" s="45">
        <f t="shared" si="152"/>
        <v>-0.05271535463170692</v>
      </c>
      <c r="S150" s="2">
        <v>13</v>
      </c>
      <c r="T150" s="59" t="s">
        <v>33</v>
      </c>
      <c r="U150" s="10"/>
      <c r="V150" s="53"/>
      <c r="W150" s="42">
        <v>2289</v>
      </c>
      <c r="X150" s="42">
        <v>1750</v>
      </c>
      <c r="Y150" s="43" t="e">
        <f t="shared" si="153"/>
        <v>#VALUE!</v>
      </c>
      <c r="Z150" s="43">
        <f t="shared" si="153"/>
        <v>0.06303874858858197</v>
      </c>
      <c r="AA150" s="43">
        <f t="shared" si="153"/>
        <v>0.08193651090926117</v>
      </c>
      <c r="AB150" s="42">
        <f t="shared" si="154"/>
        <v>-2289</v>
      </c>
      <c r="AC150" s="42">
        <f t="shared" si="155"/>
        <v>-1750</v>
      </c>
      <c r="AD150" s="42">
        <f t="shared" si="156"/>
        <v>539</v>
      </c>
      <c r="AE150" s="43">
        <f t="shared" si="157"/>
        <v>-1</v>
      </c>
      <c r="AF150" s="43">
        <f t="shared" si="157"/>
        <v>-1</v>
      </c>
      <c r="AG150" s="45">
        <f t="shared" si="158"/>
        <v>0.308</v>
      </c>
      <c r="AK150" s="2">
        <v>13</v>
      </c>
      <c r="AL150" s="59" t="s">
        <v>33</v>
      </c>
      <c r="AM150" s="19">
        <f t="shared" si="162"/>
        <v>0</v>
      </c>
      <c r="AN150" s="8"/>
      <c r="AO150" s="42"/>
      <c r="AP150" s="42">
        <v>8131</v>
      </c>
      <c r="AQ150" s="42">
        <f t="shared" si="159"/>
        <v>8131</v>
      </c>
      <c r="AR150" s="50" t="e">
        <f t="shared" si="160"/>
        <v>#VALUE!</v>
      </c>
      <c r="AS150" s="43" t="e">
        <f t="shared" si="160"/>
        <v>#VALUE!</v>
      </c>
      <c r="AT150" s="43" t="e">
        <f t="shared" si="160"/>
        <v>#VALUE!</v>
      </c>
      <c r="AU150" s="43">
        <f t="shared" si="160"/>
        <v>0.06499496410928682</v>
      </c>
      <c r="AV150" s="45">
        <f t="shared" si="160"/>
        <v>0.06499496410928682</v>
      </c>
      <c r="AW150" s="53" t="e">
        <f t="shared" si="161"/>
        <v>#VALUE!</v>
      </c>
      <c r="AX150" s="42" t="e">
        <f t="shared" si="161"/>
        <v>#VALUE!</v>
      </c>
      <c r="AY150" s="42" t="e">
        <f t="shared" si="161"/>
        <v>#VALUE!</v>
      </c>
      <c r="AZ150" s="42" t="e">
        <f t="shared" si="161"/>
        <v>#VALUE!</v>
      </c>
      <c r="BA150" s="60" t="e">
        <f t="shared" si="161"/>
        <v>#VALUE!</v>
      </c>
      <c r="BB150" s="10">
        <v>1468</v>
      </c>
    </row>
    <row r="151" spans="1:54" ht="12.75">
      <c r="A151" s="2">
        <v>2</v>
      </c>
      <c r="B151" s="2">
        <v>14</v>
      </c>
      <c r="C151" s="59" t="s">
        <v>34</v>
      </c>
      <c r="D151" s="10"/>
      <c r="E151" s="53">
        <f t="shared" si="146"/>
        <v>0</v>
      </c>
      <c r="F151" s="42">
        <f t="shared" si="146"/>
        <v>32770</v>
      </c>
      <c r="G151" s="42">
        <f t="shared" si="146"/>
        <v>28385</v>
      </c>
      <c r="H151" s="43" t="e">
        <f t="shared" si="147"/>
        <v>#VALUE!</v>
      </c>
      <c r="I151" s="43">
        <f t="shared" si="147"/>
        <v>0.0282128854627447</v>
      </c>
      <c r="J151" s="43">
        <f t="shared" si="147"/>
        <v>0.02431288372985418</v>
      </c>
      <c r="K151" s="42">
        <f t="shared" si="148"/>
        <v>-32770</v>
      </c>
      <c r="L151" s="42">
        <f t="shared" si="149"/>
        <v>-28385</v>
      </c>
      <c r="M151" s="42">
        <f t="shared" si="150"/>
        <v>4385</v>
      </c>
      <c r="N151" s="43">
        <f t="shared" si="151"/>
        <v>-1</v>
      </c>
      <c r="O151" s="43">
        <f t="shared" si="151"/>
        <v>-1</v>
      </c>
      <c r="P151" s="45">
        <f t="shared" si="152"/>
        <v>0.15448300158534436</v>
      </c>
      <c r="S151" s="2">
        <v>14</v>
      </c>
      <c r="T151" s="59" t="s">
        <v>34</v>
      </c>
      <c r="U151" s="10"/>
      <c r="V151" s="53"/>
      <c r="W151" s="42">
        <v>330</v>
      </c>
      <c r="X151" s="42">
        <v>191</v>
      </c>
      <c r="Y151" s="43" t="e">
        <f t="shared" si="153"/>
        <v>#VALUE!</v>
      </c>
      <c r="Z151" s="43">
        <f t="shared" si="153"/>
        <v>0.009088155104513784</v>
      </c>
      <c r="AA151" s="43">
        <f t="shared" si="153"/>
        <v>0.008942784904953647</v>
      </c>
      <c r="AB151" s="42">
        <f t="shared" si="154"/>
        <v>-330</v>
      </c>
      <c r="AC151" s="42">
        <f t="shared" si="155"/>
        <v>-191</v>
      </c>
      <c r="AD151" s="42">
        <f t="shared" si="156"/>
        <v>139</v>
      </c>
      <c r="AE151" s="43">
        <f t="shared" si="157"/>
        <v>-1</v>
      </c>
      <c r="AF151" s="43">
        <f t="shared" si="157"/>
        <v>-1</v>
      </c>
      <c r="AG151" s="45">
        <f t="shared" si="158"/>
        <v>0.7277486910994765</v>
      </c>
      <c r="AK151" s="2">
        <v>14</v>
      </c>
      <c r="AL151" s="59" t="s">
        <v>34</v>
      </c>
      <c r="AM151" s="19">
        <f t="shared" si="162"/>
        <v>0</v>
      </c>
      <c r="AN151" s="8"/>
      <c r="AO151" s="42"/>
      <c r="AP151" s="42">
        <v>903</v>
      </c>
      <c r="AQ151" s="42">
        <f t="shared" si="159"/>
        <v>903</v>
      </c>
      <c r="AR151" s="50" t="e">
        <f t="shared" si="160"/>
        <v>#VALUE!</v>
      </c>
      <c r="AS151" s="43" t="e">
        <f t="shared" si="160"/>
        <v>#VALUE!</v>
      </c>
      <c r="AT151" s="43" t="e">
        <f t="shared" si="160"/>
        <v>#VALUE!</v>
      </c>
      <c r="AU151" s="43">
        <f t="shared" si="160"/>
        <v>0.007218110022221867</v>
      </c>
      <c r="AV151" s="45">
        <f t="shared" si="160"/>
        <v>0.007218110022221867</v>
      </c>
      <c r="AW151" s="53" t="e">
        <f t="shared" si="161"/>
        <v>#VALUE!</v>
      </c>
      <c r="AX151" s="42" t="e">
        <f t="shared" si="161"/>
        <v>#VALUE!</v>
      </c>
      <c r="AY151" s="42" t="e">
        <f t="shared" si="161"/>
        <v>#VALUE!</v>
      </c>
      <c r="AZ151" s="42" t="e">
        <f t="shared" si="161"/>
        <v>#VALUE!</v>
      </c>
      <c r="BA151" s="60" t="e">
        <f t="shared" si="161"/>
        <v>#VALUE!</v>
      </c>
      <c r="BB151" s="10">
        <v>192</v>
      </c>
    </row>
    <row r="152" spans="1:54" ht="12.75">
      <c r="A152" s="2">
        <v>2</v>
      </c>
      <c r="B152" s="2">
        <v>15</v>
      </c>
      <c r="C152" s="59" t="s">
        <v>35</v>
      </c>
      <c r="D152" s="10"/>
      <c r="E152" s="53">
        <f t="shared" si="146"/>
        <v>0</v>
      </c>
      <c r="F152" s="42">
        <f t="shared" si="146"/>
        <v>48782</v>
      </c>
      <c r="G152" s="42">
        <f t="shared" si="146"/>
        <v>45622</v>
      </c>
      <c r="H152" s="43" t="e">
        <f t="shared" si="147"/>
        <v>#VALUE!</v>
      </c>
      <c r="I152" s="43">
        <f t="shared" si="147"/>
        <v>0.041998198921074516</v>
      </c>
      <c r="J152" s="43">
        <f t="shared" si="147"/>
        <v>0.03907706117750247</v>
      </c>
      <c r="K152" s="42">
        <f t="shared" si="148"/>
        <v>-48782</v>
      </c>
      <c r="L152" s="42">
        <f t="shared" si="149"/>
        <v>-45622</v>
      </c>
      <c r="M152" s="42">
        <f t="shared" si="150"/>
        <v>3160</v>
      </c>
      <c r="N152" s="43">
        <f t="shared" si="151"/>
        <v>-1</v>
      </c>
      <c r="O152" s="43">
        <f t="shared" si="151"/>
        <v>-1</v>
      </c>
      <c r="P152" s="45">
        <f t="shared" si="152"/>
        <v>0.06926482837227653</v>
      </c>
      <c r="S152" s="2">
        <v>15</v>
      </c>
      <c r="T152" s="59" t="s">
        <v>35</v>
      </c>
      <c r="U152" s="10"/>
      <c r="V152" s="53"/>
      <c r="W152" s="42">
        <v>989</v>
      </c>
      <c r="X152" s="42">
        <v>624</v>
      </c>
      <c r="Y152" s="43" t="e">
        <f t="shared" si="153"/>
        <v>#VALUE!</v>
      </c>
      <c r="Z152" s="43">
        <f t="shared" si="153"/>
        <v>0.02723692544958828</v>
      </c>
      <c r="AA152" s="43">
        <f t="shared" si="153"/>
        <v>0.029216218747073697</v>
      </c>
      <c r="AB152" s="42">
        <f t="shared" si="154"/>
        <v>-989</v>
      </c>
      <c r="AC152" s="42">
        <f t="shared" si="155"/>
        <v>-624</v>
      </c>
      <c r="AD152" s="42">
        <f t="shared" si="156"/>
        <v>365</v>
      </c>
      <c r="AE152" s="43">
        <f t="shared" si="157"/>
        <v>-1</v>
      </c>
      <c r="AF152" s="43">
        <f t="shared" si="157"/>
        <v>-1</v>
      </c>
      <c r="AG152" s="45">
        <f t="shared" si="158"/>
        <v>0.5849358974358975</v>
      </c>
      <c r="AK152" s="2">
        <v>15</v>
      </c>
      <c r="AL152" s="59" t="s">
        <v>35</v>
      </c>
      <c r="AM152" s="19">
        <f t="shared" si="162"/>
        <v>0</v>
      </c>
      <c r="AN152" s="8"/>
      <c r="AO152" s="42"/>
      <c r="AP152" s="42">
        <v>2821</v>
      </c>
      <c r="AQ152" s="42">
        <f t="shared" si="159"/>
        <v>2821</v>
      </c>
      <c r="AR152" s="50" t="e">
        <f t="shared" si="160"/>
        <v>#VALUE!</v>
      </c>
      <c r="AS152" s="43" t="e">
        <f t="shared" si="160"/>
        <v>#VALUE!</v>
      </c>
      <c r="AT152" s="43" t="e">
        <f t="shared" si="160"/>
        <v>#VALUE!</v>
      </c>
      <c r="AU152" s="43">
        <f t="shared" si="160"/>
        <v>0.022549599526786143</v>
      </c>
      <c r="AV152" s="45">
        <f t="shared" si="160"/>
        <v>0.022549599526786143</v>
      </c>
      <c r="AW152" s="53" t="e">
        <f t="shared" si="161"/>
        <v>#VALUE!</v>
      </c>
      <c r="AX152" s="42" t="e">
        <f t="shared" si="161"/>
        <v>#VALUE!</v>
      </c>
      <c r="AY152" s="42" t="e">
        <f t="shared" si="161"/>
        <v>#VALUE!</v>
      </c>
      <c r="AZ152" s="42" t="e">
        <f t="shared" si="161"/>
        <v>#VALUE!</v>
      </c>
      <c r="BA152" s="60" t="e">
        <f t="shared" si="161"/>
        <v>#VALUE!</v>
      </c>
      <c r="BB152" s="10">
        <v>490</v>
      </c>
    </row>
    <row r="153" spans="1:54" ht="12.75">
      <c r="A153" s="2">
        <v>2</v>
      </c>
      <c r="B153" s="2">
        <v>16</v>
      </c>
      <c r="C153" s="59" t="s">
        <v>36</v>
      </c>
      <c r="D153" s="10"/>
      <c r="E153" s="53">
        <f t="shared" si="146"/>
        <v>0</v>
      </c>
      <c r="F153" s="42">
        <f t="shared" si="146"/>
        <v>48482</v>
      </c>
      <c r="G153" s="42">
        <f t="shared" si="146"/>
        <v>36491</v>
      </c>
      <c r="H153" s="43" t="e">
        <f t="shared" si="147"/>
        <v>#VALUE!</v>
      </c>
      <c r="I153" s="43">
        <f t="shared" si="147"/>
        <v>0.04173991800441833</v>
      </c>
      <c r="J153" s="43">
        <f t="shared" si="147"/>
        <v>0.031255995778971604</v>
      </c>
      <c r="K153" s="42">
        <f t="shared" si="148"/>
        <v>-48482</v>
      </c>
      <c r="L153" s="42">
        <f t="shared" si="149"/>
        <v>-36491</v>
      </c>
      <c r="M153" s="42">
        <f t="shared" si="150"/>
        <v>11991</v>
      </c>
      <c r="N153" s="43">
        <f t="shared" si="151"/>
        <v>-1</v>
      </c>
      <c r="O153" s="43">
        <f t="shared" si="151"/>
        <v>-1</v>
      </c>
      <c r="P153" s="45">
        <f t="shared" si="152"/>
        <v>0.32860157299060044</v>
      </c>
      <c r="S153" s="2">
        <v>16</v>
      </c>
      <c r="T153" s="59" t="s">
        <v>36</v>
      </c>
      <c r="U153" s="10"/>
      <c r="V153" s="53"/>
      <c r="W153" s="42">
        <v>1201</v>
      </c>
      <c r="X153" s="42">
        <v>580</v>
      </c>
      <c r="Y153" s="43" t="e">
        <f t="shared" si="153"/>
        <v>#VALUE!</v>
      </c>
      <c r="Z153" s="43">
        <f t="shared" si="153"/>
        <v>0.03307537660763956</v>
      </c>
      <c r="AA153" s="43">
        <f t="shared" si="153"/>
        <v>0.027156100758497986</v>
      </c>
      <c r="AB153" s="42">
        <f t="shared" si="154"/>
        <v>-1201</v>
      </c>
      <c r="AC153" s="42">
        <f t="shared" si="155"/>
        <v>-580</v>
      </c>
      <c r="AD153" s="42">
        <f t="shared" si="156"/>
        <v>621</v>
      </c>
      <c r="AE153" s="43">
        <f t="shared" si="157"/>
        <v>-1</v>
      </c>
      <c r="AF153" s="43">
        <f t="shared" si="157"/>
        <v>-1</v>
      </c>
      <c r="AG153" s="45">
        <f t="shared" si="158"/>
        <v>1.0706896551724139</v>
      </c>
      <c r="AK153" s="2">
        <v>16</v>
      </c>
      <c r="AL153" s="59" t="s">
        <v>36</v>
      </c>
      <c r="AM153" s="19">
        <f t="shared" si="162"/>
        <v>0</v>
      </c>
      <c r="AN153" s="8"/>
      <c r="AO153" s="42"/>
      <c r="AP153" s="42">
        <v>3699</v>
      </c>
      <c r="AQ153" s="42">
        <f t="shared" si="159"/>
        <v>3699</v>
      </c>
      <c r="AR153" s="50" t="e">
        <f t="shared" si="160"/>
        <v>#VALUE!</v>
      </c>
      <c r="AS153" s="43" t="e">
        <f t="shared" si="160"/>
        <v>#VALUE!</v>
      </c>
      <c r="AT153" s="43" t="e">
        <f t="shared" si="160"/>
        <v>#VALUE!</v>
      </c>
      <c r="AU153" s="43">
        <f t="shared" si="160"/>
        <v>0.029567872615945387</v>
      </c>
      <c r="AV153" s="45">
        <f t="shared" si="160"/>
        <v>0.029567872615945387</v>
      </c>
      <c r="AW153" s="53" t="e">
        <f t="shared" si="161"/>
        <v>#VALUE!</v>
      </c>
      <c r="AX153" s="42" t="e">
        <f t="shared" si="161"/>
        <v>#VALUE!</v>
      </c>
      <c r="AY153" s="42" t="e">
        <f t="shared" si="161"/>
        <v>#VALUE!</v>
      </c>
      <c r="AZ153" s="42" t="e">
        <f t="shared" si="161"/>
        <v>#VALUE!</v>
      </c>
      <c r="BA153" s="60" t="e">
        <f t="shared" si="161"/>
        <v>#VALUE!</v>
      </c>
      <c r="BB153" s="10">
        <v>402</v>
      </c>
    </row>
    <row r="154" spans="1:54" ht="12.75">
      <c r="A154" s="2">
        <v>3</v>
      </c>
      <c r="B154" s="2">
        <v>17</v>
      </c>
      <c r="C154" s="59" t="s">
        <v>37</v>
      </c>
      <c r="D154" s="10"/>
      <c r="E154" s="53">
        <f t="shared" si="146"/>
        <v>0</v>
      </c>
      <c r="F154" s="42">
        <f t="shared" si="146"/>
        <v>179869</v>
      </c>
      <c r="G154" s="42">
        <f t="shared" si="146"/>
        <v>211909</v>
      </c>
      <c r="H154" s="43" t="e">
        <f t="shared" si="147"/>
        <v>#VALUE!</v>
      </c>
      <c r="I154" s="43">
        <f t="shared" si="147"/>
        <v>0.1548557673267753</v>
      </c>
      <c r="J154" s="43">
        <f t="shared" si="147"/>
        <v>0.18150850372766145</v>
      </c>
      <c r="K154" s="42">
        <f t="shared" si="148"/>
        <v>-179869</v>
      </c>
      <c r="L154" s="42">
        <f t="shared" si="149"/>
        <v>-211909</v>
      </c>
      <c r="M154" s="42">
        <f t="shared" si="150"/>
        <v>-32040</v>
      </c>
      <c r="N154" s="43">
        <f t="shared" si="151"/>
        <v>-1</v>
      </c>
      <c r="O154" s="43">
        <f t="shared" si="151"/>
        <v>-1</v>
      </c>
      <c r="P154" s="45">
        <f t="shared" si="152"/>
        <v>-0.1511969760604788</v>
      </c>
      <c r="S154" s="2">
        <v>17</v>
      </c>
      <c r="T154" s="59" t="s">
        <v>37</v>
      </c>
      <c r="U154" s="10"/>
      <c r="V154" s="53"/>
      <c r="W154" s="42">
        <v>2015</v>
      </c>
      <c r="X154" s="42">
        <v>2374</v>
      </c>
      <c r="Y154" s="43" t="e">
        <f t="shared" si="153"/>
        <v>#VALUE!</v>
      </c>
      <c r="Z154" s="43">
        <f t="shared" si="153"/>
        <v>0.05549282586544022</v>
      </c>
      <c r="AA154" s="43">
        <f t="shared" si="153"/>
        <v>0.11115272965633487</v>
      </c>
      <c r="AB154" s="42">
        <f t="shared" si="154"/>
        <v>-2015</v>
      </c>
      <c r="AC154" s="42">
        <f t="shared" si="155"/>
        <v>-2374</v>
      </c>
      <c r="AD154" s="42">
        <f t="shared" si="156"/>
        <v>-359</v>
      </c>
      <c r="AE154" s="43">
        <f t="shared" si="157"/>
        <v>-1</v>
      </c>
      <c r="AF154" s="43">
        <f t="shared" si="157"/>
        <v>-1</v>
      </c>
      <c r="AG154" s="45">
        <f t="shared" si="158"/>
        <v>-0.15122156697556866</v>
      </c>
      <c r="AK154" s="2">
        <v>17</v>
      </c>
      <c r="AL154" s="59" t="s">
        <v>37</v>
      </c>
      <c r="AM154" s="19">
        <f t="shared" si="162"/>
        <v>0</v>
      </c>
      <c r="AN154" s="8"/>
      <c r="AO154" s="42"/>
      <c r="AP154" s="42">
        <v>7602</v>
      </c>
      <c r="AQ154" s="42">
        <f t="shared" si="159"/>
        <v>7602</v>
      </c>
      <c r="AR154" s="50" t="e">
        <f t="shared" si="160"/>
        <v>#VALUE!</v>
      </c>
      <c r="AS154" s="43" t="e">
        <f t="shared" si="160"/>
        <v>#VALUE!</v>
      </c>
      <c r="AT154" s="43" t="e">
        <f t="shared" si="160"/>
        <v>#VALUE!</v>
      </c>
      <c r="AU154" s="43">
        <f t="shared" si="160"/>
        <v>0.060766414605681766</v>
      </c>
      <c r="AV154" s="45">
        <f t="shared" si="160"/>
        <v>0.060766414605681766</v>
      </c>
      <c r="AW154" s="53" t="e">
        <f t="shared" si="161"/>
        <v>#VALUE!</v>
      </c>
      <c r="AX154" s="42" t="e">
        <f t="shared" si="161"/>
        <v>#VALUE!</v>
      </c>
      <c r="AY154" s="42" t="e">
        <f t="shared" si="161"/>
        <v>#VALUE!</v>
      </c>
      <c r="AZ154" s="42" t="e">
        <f t="shared" si="161"/>
        <v>#VALUE!</v>
      </c>
      <c r="BA154" s="60" t="e">
        <f t="shared" si="161"/>
        <v>#VALUE!</v>
      </c>
      <c r="BB154" s="10">
        <v>2555</v>
      </c>
    </row>
    <row r="155" spans="1:54" ht="12.75">
      <c r="A155" s="2"/>
      <c r="B155" s="2">
        <v>18</v>
      </c>
      <c r="C155" s="53"/>
      <c r="D155" s="10"/>
      <c r="E155" s="53"/>
      <c r="F155" s="42"/>
      <c r="G155" s="42"/>
      <c r="H155" s="32"/>
      <c r="I155" s="32"/>
      <c r="J155" s="32"/>
      <c r="K155" s="32"/>
      <c r="L155" s="32"/>
      <c r="M155" s="32"/>
      <c r="N155" s="32"/>
      <c r="O155" s="32"/>
      <c r="P155" s="34"/>
      <c r="S155" s="2">
        <v>18</v>
      </c>
      <c r="T155" s="53"/>
      <c r="U155" s="10"/>
      <c r="V155" s="53"/>
      <c r="W155" s="42"/>
      <c r="X155" s="42"/>
      <c r="Y155" s="32"/>
      <c r="Z155" s="32"/>
      <c r="AA155" s="32"/>
      <c r="AB155" s="32"/>
      <c r="AC155" s="32"/>
      <c r="AD155" s="32"/>
      <c r="AE155" s="32"/>
      <c r="AF155" s="32"/>
      <c r="AG155" s="34"/>
      <c r="AK155" s="2">
        <v>18</v>
      </c>
      <c r="AL155" s="53"/>
      <c r="AM155" s="25"/>
      <c r="AN155" s="8"/>
      <c r="AO155" s="42"/>
      <c r="AP155" s="42"/>
      <c r="AQ155" s="42"/>
      <c r="AR155" s="53"/>
      <c r="AS155" s="32"/>
      <c r="AT155" s="32"/>
      <c r="AU155" s="32"/>
      <c r="AV155" s="34"/>
      <c r="AW155" s="46"/>
      <c r="AX155" s="32"/>
      <c r="AY155" s="32"/>
      <c r="AZ155" s="32"/>
      <c r="BA155" s="34"/>
      <c r="BB155" s="22"/>
    </row>
    <row r="156" spans="1:54" ht="12.75">
      <c r="A156" s="2"/>
      <c r="B156" s="2">
        <v>19</v>
      </c>
      <c r="C156" s="59" t="s">
        <v>38</v>
      </c>
      <c r="D156" s="10"/>
      <c r="E156" s="53">
        <f aca="true" t="shared" si="163" ref="E156:G159">(E31-E93)</f>
        <v>0</v>
      </c>
      <c r="F156" s="42">
        <f t="shared" si="163"/>
        <v>395205</v>
      </c>
      <c r="G156" s="42">
        <f t="shared" si="163"/>
        <v>383205</v>
      </c>
      <c r="H156" s="43" t="e">
        <f aca="true" t="shared" si="164" ref="H156:J159">(E156/E$135)</f>
        <v>#VALUE!</v>
      </c>
      <c r="I156" s="43">
        <f t="shared" si="164"/>
        <v>0.34024636555703447</v>
      </c>
      <c r="J156" s="43">
        <f t="shared" si="164"/>
        <v>0.3282303544019296</v>
      </c>
      <c r="K156" s="42">
        <f>(E156-F156)</f>
        <v>-395205</v>
      </c>
      <c r="L156" s="42">
        <f>(E156-G156)</f>
        <v>-383205</v>
      </c>
      <c r="M156" s="42">
        <f>(F156-G156)</f>
        <v>12000</v>
      </c>
      <c r="N156" s="43">
        <f aca="true" t="shared" si="165" ref="N156:O159">(K156/F156)</f>
        <v>-1</v>
      </c>
      <c r="O156" s="43">
        <f t="shared" si="165"/>
        <v>-1</v>
      </c>
      <c r="P156" s="45">
        <f>(M156/G156)</f>
        <v>0.03131483148706306</v>
      </c>
      <c r="R156">
        <v>1</v>
      </c>
      <c r="S156" s="2">
        <v>19</v>
      </c>
      <c r="T156" s="59" t="s">
        <v>38</v>
      </c>
      <c r="U156" s="10"/>
      <c r="V156" s="53"/>
      <c r="W156" s="42">
        <v>24668</v>
      </c>
      <c r="X156" s="42">
        <v>12342</v>
      </c>
      <c r="Y156" s="43" t="e">
        <f aca="true" t="shared" si="166" ref="Y156:AA159">(V156/V$135)</f>
        <v>#VALUE!</v>
      </c>
      <c r="Z156" s="43">
        <f t="shared" si="166"/>
        <v>0.6793533639943818</v>
      </c>
      <c r="AA156" s="43">
        <f t="shared" si="166"/>
        <v>0.5778630957954864</v>
      </c>
      <c r="AB156" s="42">
        <f>(V156-W156)</f>
        <v>-24668</v>
      </c>
      <c r="AC156" s="42">
        <f>(V156-X156)</f>
        <v>-12342</v>
      </c>
      <c r="AD156" s="42">
        <f>(W156-X156)</f>
        <v>12326</v>
      </c>
      <c r="AE156" s="43">
        <f aca="true" t="shared" si="167" ref="AE156:AF159">(AB156/W156)</f>
        <v>-1</v>
      </c>
      <c r="AF156" s="43">
        <f t="shared" si="167"/>
        <v>-1</v>
      </c>
      <c r="AG156" s="45">
        <f>(AD156/X156)</f>
        <v>0.9987036136768757</v>
      </c>
      <c r="AK156" s="2">
        <v>19</v>
      </c>
      <c r="AL156" s="59" t="s">
        <v>38</v>
      </c>
      <c r="AM156" s="19"/>
      <c r="AN156" s="8"/>
      <c r="AO156" s="42"/>
      <c r="AP156" s="42">
        <v>87380</v>
      </c>
      <c r="AQ156" s="42">
        <f>SUM(AN156:AP156)</f>
        <v>87380</v>
      </c>
      <c r="AR156" s="50" t="e">
        <f aca="true" t="shared" si="168" ref="AR156:AV159">(AM156/AM$135)</f>
        <v>#VALUE!</v>
      </c>
      <c r="AS156" s="43" t="e">
        <f t="shared" si="168"/>
        <v>#VALUE!</v>
      </c>
      <c r="AT156" s="43" t="e">
        <f t="shared" si="168"/>
        <v>#VALUE!</v>
      </c>
      <c r="AU156" s="43">
        <f t="shared" si="168"/>
        <v>0.6984700484404726</v>
      </c>
      <c r="AV156" s="45">
        <f t="shared" si="168"/>
        <v>0.6984700484404726</v>
      </c>
      <c r="AW156" s="53" t="e">
        <f aca="true" t="shared" si="169" ref="AW156:BA159">(AM156/$AM156)</f>
        <v>#VALUE!</v>
      </c>
      <c r="AX156" s="42" t="e">
        <f t="shared" si="169"/>
        <v>#VALUE!</v>
      </c>
      <c r="AY156" s="42" t="e">
        <f t="shared" si="169"/>
        <v>#VALUE!</v>
      </c>
      <c r="AZ156" s="42" t="e">
        <f t="shared" si="169"/>
        <v>#VALUE!</v>
      </c>
      <c r="BA156" s="60" t="e">
        <f t="shared" si="169"/>
        <v>#VALUE!</v>
      </c>
      <c r="BB156" s="22"/>
    </row>
    <row r="157" spans="1:54" ht="12.75">
      <c r="A157" s="2">
        <v>2</v>
      </c>
      <c r="B157" s="2">
        <v>20</v>
      </c>
      <c r="C157" s="59" t="s">
        <v>39</v>
      </c>
      <c r="D157" s="10"/>
      <c r="E157" s="53">
        <f t="shared" si="163"/>
        <v>0</v>
      </c>
      <c r="F157" s="42">
        <f t="shared" si="163"/>
        <v>39731</v>
      </c>
      <c r="G157" s="42">
        <f t="shared" si="163"/>
        <v>34270</v>
      </c>
      <c r="H157" s="43" t="e">
        <f t="shared" si="164"/>
        <v>#VALUE!</v>
      </c>
      <c r="I157" s="43">
        <f t="shared" si="164"/>
        <v>0.03420586366555721</v>
      </c>
      <c r="J157" s="43">
        <f t="shared" si="164"/>
        <v>0.029353620765266965</v>
      </c>
      <c r="K157" s="42">
        <f>(E157-F157)</f>
        <v>-39731</v>
      </c>
      <c r="L157" s="42">
        <f>(E157-G157)</f>
        <v>-34270</v>
      </c>
      <c r="M157" s="42">
        <f>(F157-G157)</f>
        <v>5461</v>
      </c>
      <c r="N157" s="43">
        <f t="shared" si="165"/>
        <v>-1</v>
      </c>
      <c r="O157" s="43">
        <f t="shared" si="165"/>
        <v>-1</v>
      </c>
      <c r="P157" s="45">
        <f>(M157/G157)</f>
        <v>0.15935220309308434</v>
      </c>
      <c r="S157" s="2">
        <v>20</v>
      </c>
      <c r="T157" s="59" t="s">
        <v>39</v>
      </c>
      <c r="U157" s="10"/>
      <c r="V157" s="53"/>
      <c r="W157" s="42">
        <v>566</v>
      </c>
      <c r="X157" s="42">
        <v>316</v>
      </c>
      <c r="Y157" s="43" t="e">
        <f t="shared" si="166"/>
        <v>#VALUE!</v>
      </c>
      <c r="Z157" s="43">
        <f t="shared" si="166"/>
        <v>0.015587562997438792</v>
      </c>
      <c r="AA157" s="43">
        <f t="shared" si="166"/>
        <v>0.014795392827043731</v>
      </c>
      <c r="AB157" s="42">
        <f>(V157-W157)</f>
        <v>-566</v>
      </c>
      <c r="AC157" s="42">
        <f>(V157-X157)</f>
        <v>-316</v>
      </c>
      <c r="AD157" s="42">
        <f>(W157-X157)</f>
        <v>250</v>
      </c>
      <c r="AE157" s="43">
        <f t="shared" si="167"/>
        <v>-1</v>
      </c>
      <c r="AF157" s="43">
        <f t="shared" si="167"/>
        <v>-1</v>
      </c>
      <c r="AG157" s="45">
        <f>(AD157/X157)</f>
        <v>0.7911392405063291</v>
      </c>
      <c r="AK157" s="2">
        <v>20</v>
      </c>
      <c r="AL157" s="59" t="s">
        <v>40</v>
      </c>
      <c r="AM157" s="19">
        <f>(E157)</f>
        <v>0</v>
      </c>
      <c r="AN157" s="8"/>
      <c r="AO157" s="42"/>
      <c r="AP157" s="42">
        <v>1713</v>
      </c>
      <c r="AQ157" s="42">
        <f>SUM(AN157:AP157)</f>
        <v>1713</v>
      </c>
      <c r="AR157" s="50" t="e">
        <f t="shared" si="168"/>
        <v>#VALUE!</v>
      </c>
      <c r="AS157" s="43" t="e">
        <f t="shared" si="168"/>
        <v>#VALUE!</v>
      </c>
      <c r="AT157" s="43" t="e">
        <f t="shared" si="168"/>
        <v>#VALUE!</v>
      </c>
      <c r="AU157" s="43">
        <f t="shared" si="168"/>
        <v>0.013692826653450785</v>
      </c>
      <c r="AV157" s="45">
        <f t="shared" si="168"/>
        <v>0.013692826653450785</v>
      </c>
      <c r="AW157" s="53" t="e">
        <f t="shared" si="169"/>
        <v>#VALUE!</v>
      </c>
      <c r="AX157" s="42" t="e">
        <f t="shared" si="169"/>
        <v>#VALUE!</v>
      </c>
      <c r="AY157" s="42" t="e">
        <f t="shared" si="169"/>
        <v>#VALUE!</v>
      </c>
      <c r="AZ157" s="42" t="e">
        <f t="shared" si="169"/>
        <v>#VALUE!</v>
      </c>
      <c r="BA157" s="60" t="e">
        <f t="shared" si="169"/>
        <v>#VALUE!</v>
      </c>
      <c r="BB157" s="10">
        <v>1841</v>
      </c>
    </row>
    <row r="158" spans="1:54" ht="12.75">
      <c r="A158" s="2">
        <v>1</v>
      </c>
      <c r="B158" s="2">
        <v>20</v>
      </c>
      <c r="C158" s="59" t="s">
        <v>40</v>
      </c>
      <c r="D158" s="10"/>
      <c r="E158" s="53">
        <f t="shared" si="163"/>
        <v>0</v>
      </c>
      <c r="F158" s="42">
        <f t="shared" si="163"/>
        <v>178244</v>
      </c>
      <c r="G158" s="42">
        <f t="shared" si="163"/>
        <v>154311</v>
      </c>
      <c r="H158" s="43" t="e">
        <f t="shared" si="164"/>
        <v>#VALUE!</v>
      </c>
      <c r="I158" s="43">
        <f t="shared" si="164"/>
        <v>0.1534567456948876</v>
      </c>
      <c r="J158" s="43">
        <f t="shared" si="164"/>
        <v>0.13217352126959764</v>
      </c>
      <c r="K158" s="42">
        <f>(E158-F158)</f>
        <v>-178244</v>
      </c>
      <c r="L158" s="42">
        <f>(E158-G158)</f>
        <v>-154311</v>
      </c>
      <c r="M158" s="42">
        <f>(F158-G158)</f>
        <v>23933</v>
      </c>
      <c r="N158" s="43">
        <f t="shared" si="165"/>
        <v>-1</v>
      </c>
      <c r="O158" s="43">
        <f t="shared" si="165"/>
        <v>-1</v>
      </c>
      <c r="P158" s="45">
        <f>(M158/G158)</f>
        <v>0.15509587780521156</v>
      </c>
      <c r="S158" s="2">
        <v>20</v>
      </c>
      <c r="T158" s="59" t="s">
        <v>40</v>
      </c>
      <c r="U158" s="10"/>
      <c r="V158" s="53"/>
      <c r="W158" s="42">
        <v>15668</v>
      </c>
      <c r="X158" s="42">
        <v>7354</v>
      </c>
      <c r="Y158" s="43" t="e">
        <f t="shared" si="166"/>
        <v>#VALUE!</v>
      </c>
      <c r="Z158" s="43">
        <f t="shared" si="166"/>
        <v>0.4314945884167332</v>
      </c>
      <c r="AA158" s="43">
        <f t="shared" si="166"/>
        <v>0.3443206292724038</v>
      </c>
      <c r="AB158" s="42">
        <f>(V158-W158)</f>
        <v>-15668</v>
      </c>
      <c r="AC158" s="42">
        <f>(V158-X158)</f>
        <v>-7354</v>
      </c>
      <c r="AD158" s="42">
        <f>(W158-X158)</f>
        <v>8314</v>
      </c>
      <c r="AE158" s="43">
        <f t="shared" si="167"/>
        <v>-1</v>
      </c>
      <c r="AF158" s="43">
        <f t="shared" si="167"/>
        <v>-1</v>
      </c>
      <c r="AG158" s="45">
        <f>(AD158/X158)</f>
        <v>1.1305412020669023</v>
      </c>
      <c r="AK158" s="2">
        <v>20</v>
      </c>
      <c r="AL158" s="59" t="s">
        <v>39</v>
      </c>
      <c r="AM158" s="19">
        <f>(E158)</f>
        <v>0</v>
      </c>
      <c r="AN158" s="8"/>
      <c r="AO158" s="42"/>
      <c r="AP158" s="42">
        <v>55684</v>
      </c>
      <c r="AQ158" s="42">
        <f>SUM(AN158:AP158)</f>
        <v>55684</v>
      </c>
      <c r="AR158" s="50" t="e">
        <f t="shared" si="168"/>
        <v>#VALUE!</v>
      </c>
      <c r="AS158" s="43" t="e">
        <f t="shared" si="168"/>
        <v>#VALUE!</v>
      </c>
      <c r="AT158" s="43" t="e">
        <f t="shared" si="168"/>
        <v>#VALUE!</v>
      </c>
      <c r="AU158" s="43">
        <f t="shared" si="168"/>
        <v>0.44510879122635927</v>
      </c>
      <c r="AV158" s="45">
        <f t="shared" si="168"/>
        <v>0.44510879122635927</v>
      </c>
      <c r="AW158" s="53" t="e">
        <f t="shared" si="169"/>
        <v>#VALUE!</v>
      </c>
      <c r="AX158" s="42" t="e">
        <f t="shared" si="169"/>
        <v>#VALUE!</v>
      </c>
      <c r="AY158" s="42" t="e">
        <f t="shared" si="169"/>
        <v>#VALUE!</v>
      </c>
      <c r="AZ158" s="42" t="e">
        <f t="shared" si="169"/>
        <v>#VALUE!</v>
      </c>
      <c r="BA158" s="60" t="e">
        <f t="shared" si="169"/>
        <v>#VALUE!</v>
      </c>
      <c r="BB158" s="10">
        <v>284</v>
      </c>
    </row>
    <row r="159" spans="1:54" ht="12.75">
      <c r="A159" s="2">
        <v>1</v>
      </c>
      <c r="B159" s="2">
        <v>21</v>
      </c>
      <c r="C159" s="59" t="s">
        <v>41</v>
      </c>
      <c r="D159" s="10"/>
      <c r="E159" s="53">
        <f t="shared" si="163"/>
        <v>0</v>
      </c>
      <c r="F159" s="42">
        <f t="shared" si="163"/>
        <v>177230</v>
      </c>
      <c r="G159" s="42">
        <f t="shared" si="163"/>
        <v>194624</v>
      </c>
      <c r="H159" s="43" t="e">
        <f t="shared" si="164"/>
        <v>#VALUE!</v>
      </c>
      <c r="I159" s="43">
        <f t="shared" si="164"/>
        <v>0.15258375619658965</v>
      </c>
      <c r="J159" s="43">
        <f t="shared" si="164"/>
        <v>0.166703212367065</v>
      </c>
      <c r="K159" s="42">
        <f>(E159-F159)</f>
        <v>-177230</v>
      </c>
      <c r="L159" s="42">
        <f>(E159-G159)</f>
        <v>-194624</v>
      </c>
      <c r="M159" s="42">
        <f>(F159-G159)</f>
        <v>-17394</v>
      </c>
      <c r="N159" s="43">
        <f t="shared" si="165"/>
        <v>-1</v>
      </c>
      <c r="O159" s="43">
        <f t="shared" si="165"/>
        <v>-1</v>
      </c>
      <c r="P159" s="45">
        <f>(M159/G159)</f>
        <v>-0.08937232818151923</v>
      </c>
      <c r="S159" s="2">
        <v>21</v>
      </c>
      <c r="T159" s="59" t="s">
        <v>41</v>
      </c>
      <c r="U159" s="10"/>
      <c r="V159" s="53"/>
      <c r="W159" s="42">
        <v>8434</v>
      </c>
      <c r="X159" s="42">
        <v>4672</v>
      </c>
      <c r="Y159" s="43" t="e">
        <f t="shared" si="166"/>
        <v>#VALUE!</v>
      </c>
      <c r="Z159" s="43">
        <f t="shared" si="166"/>
        <v>0.23227121258020986</v>
      </c>
      <c r="AA159" s="43">
        <f t="shared" si="166"/>
        <v>0.21874707369603896</v>
      </c>
      <c r="AB159" s="42">
        <f>(V159-W159)</f>
        <v>-8434</v>
      </c>
      <c r="AC159" s="42">
        <f>(V159-X159)</f>
        <v>-4672</v>
      </c>
      <c r="AD159" s="42">
        <f>(W159-X159)</f>
        <v>3762</v>
      </c>
      <c r="AE159" s="43">
        <f t="shared" si="167"/>
        <v>-1</v>
      </c>
      <c r="AF159" s="43">
        <f t="shared" si="167"/>
        <v>-1</v>
      </c>
      <c r="AG159" s="45">
        <f>(AD159/X159)</f>
        <v>0.805222602739726</v>
      </c>
      <c r="AK159" s="2">
        <v>21</v>
      </c>
      <c r="AL159" s="59" t="s">
        <v>41</v>
      </c>
      <c r="AM159" s="19">
        <f>(E159)</f>
        <v>0</v>
      </c>
      <c r="AN159" s="8"/>
      <c r="AO159" s="42"/>
      <c r="AP159" s="42">
        <v>29983</v>
      </c>
      <c r="AQ159" s="42">
        <f>SUM(AN159:AP159)</f>
        <v>29983</v>
      </c>
      <c r="AR159" s="50" t="e">
        <f t="shared" si="168"/>
        <v>#VALUE!</v>
      </c>
      <c r="AS159" s="43" t="e">
        <f t="shared" si="168"/>
        <v>#VALUE!</v>
      </c>
      <c r="AT159" s="43" t="e">
        <f t="shared" si="168"/>
        <v>#VALUE!</v>
      </c>
      <c r="AU159" s="43">
        <f t="shared" si="168"/>
        <v>0.2396684305606625</v>
      </c>
      <c r="AV159" s="45">
        <f t="shared" si="168"/>
        <v>0.2396684305606625</v>
      </c>
      <c r="AW159" s="53" t="e">
        <f t="shared" si="169"/>
        <v>#VALUE!</v>
      </c>
      <c r="AX159" s="42" t="e">
        <f t="shared" si="169"/>
        <v>#VALUE!</v>
      </c>
      <c r="AY159" s="42" t="e">
        <f t="shared" si="169"/>
        <v>#VALUE!</v>
      </c>
      <c r="AZ159" s="42" t="e">
        <f t="shared" si="169"/>
        <v>#VALUE!</v>
      </c>
      <c r="BA159" s="60" t="e">
        <f t="shared" si="169"/>
        <v>#VALUE!</v>
      </c>
      <c r="BB159" s="10">
        <v>2339</v>
      </c>
    </row>
    <row r="160" spans="1:54" ht="12.75">
      <c r="A160" s="2"/>
      <c r="B160" s="2">
        <v>22</v>
      </c>
      <c r="C160" s="53"/>
      <c r="D160" s="10"/>
      <c r="E160" s="53"/>
      <c r="F160" s="42"/>
      <c r="G160" s="42"/>
      <c r="H160" s="32"/>
      <c r="I160" s="32"/>
      <c r="J160" s="32"/>
      <c r="K160" s="32"/>
      <c r="L160" s="32"/>
      <c r="M160" s="32"/>
      <c r="N160" s="32"/>
      <c r="O160" s="32"/>
      <c r="P160" s="34"/>
      <c r="S160" s="2">
        <v>22</v>
      </c>
      <c r="T160" s="53"/>
      <c r="U160" s="10"/>
      <c r="V160" s="53"/>
      <c r="W160" s="42"/>
      <c r="X160" s="42"/>
      <c r="Y160" s="32"/>
      <c r="Z160" s="32"/>
      <c r="AA160" s="32"/>
      <c r="AB160" s="32"/>
      <c r="AC160" s="32"/>
      <c r="AD160" s="32"/>
      <c r="AE160" s="32"/>
      <c r="AF160" s="32"/>
      <c r="AG160" s="34"/>
      <c r="AK160" s="2">
        <v>22</v>
      </c>
      <c r="AL160" s="53"/>
      <c r="AM160" s="25"/>
      <c r="AN160" s="8"/>
      <c r="AO160" s="42"/>
      <c r="AP160" s="42"/>
      <c r="AQ160" s="42"/>
      <c r="AR160" s="53"/>
      <c r="AS160" s="32"/>
      <c r="AT160" s="32"/>
      <c r="AU160" s="32"/>
      <c r="AV160" s="34"/>
      <c r="AW160" s="46"/>
      <c r="AX160" s="32"/>
      <c r="AY160" s="32"/>
      <c r="AZ160" s="32"/>
      <c r="BA160" s="34"/>
      <c r="BB160" s="22"/>
    </row>
    <row r="161" spans="1:54" ht="12.75">
      <c r="A161" s="2"/>
      <c r="B161" s="2">
        <v>23</v>
      </c>
      <c r="C161" s="59" t="s">
        <v>42</v>
      </c>
      <c r="D161" s="10"/>
      <c r="E161" s="53">
        <f aca="true" t="shared" si="170" ref="E161:G164">(E36-E98)</f>
        <v>0</v>
      </c>
      <c r="F161" s="42">
        <f t="shared" si="170"/>
        <v>65909</v>
      </c>
      <c r="G161" s="42">
        <f t="shared" si="170"/>
        <v>57628</v>
      </c>
      <c r="H161" s="43" t="e">
        <f aca="true" t="shared" si="171" ref="H161:J164">(E161/E$135)</f>
        <v>#VALUE!</v>
      </c>
      <c r="I161" s="43">
        <f t="shared" si="171"/>
        <v>0.056743456452976515</v>
      </c>
      <c r="J161" s="43">
        <f t="shared" si="171"/>
        <v>0.0493606786536564</v>
      </c>
      <c r="K161" s="42">
        <f>(E161-F161)</f>
        <v>-65909</v>
      </c>
      <c r="L161" s="42">
        <f>(E161-G161)</f>
        <v>-57628</v>
      </c>
      <c r="M161" s="42">
        <f>(F161-G161)</f>
        <v>8281</v>
      </c>
      <c r="N161" s="43">
        <f aca="true" t="shared" si="172" ref="N161:O164">(K161/F161)</f>
        <v>-1</v>
      </c>
      <c r="O161" s="43">
        <f t="shared" si="172"/>
        <v>-1</v>
      </c>
      <c r="P161" s="45">
        <f>(M161/G161)</f>
        <v>0.14369750815575763</v>
      </c>
      <c r="S161" s="2">
        <v>23</v>
      </c>
      <c r="T161" s="59" t="s">
        <v>42</v>
      </c>
      <c r="U161" s="10"/>
      <c r="V161" s="53"/>
      <c r="W161" s="42">
        <v>1263</v>
      </c>
      <c r="X161" s="42">
        <v>798</v>
      </c>
      <c r="Y161" s="43" t="e">
        <f aca="true" t="shared" si="173" ref="Y161:AA164">(V161/V$135)</f>
        <v>#VALUE!</v>
      </c>
      <c r="Z161" s="43">
        <f t="shared" si="173"/>
        <v>0.03478284817273003</v>
      </c>
      <c r="AA161" s="43">
        <f t="shared" si="173"/>
        <v>0.03736304897462309</v>
      </c>
      <c r="AB161" s="42">
        <f>(V161-W161)</f>
        <v>-1263</v>
      </c>
      <c r="AC161" s="42">
        <f>(V161-X161)</f>
        <v>-798</v>
      </c>
      <c r="AD161" s="42">
        <f>(W161-X161)</f>
        <v>465</v>
      </c>
      <c r="AE161" s="43">
        <f aca="true" t="shared" si="174" ref="AE161:AF164">(AB161/W161)</f>
        <v>-1</v>
      </c>
      <c r="AF161" s="43">
        <f t="shared" si="174"/>
        <v>-1</v>
      </c>
      <c r="AG161" s="45">
        <f>(AD161/X161)</f>
        <v>0.5827067669172933</v>
      </c>
      <c r="AK161" s="2">
        <v>23</v>
      </c>
      <c r="AL161" s="59" t="s">
        <v>42</v>
      </c>
      <c r="AM161" s="19"/>
      <c r="AN161" s="8"/>
      <c r="AO161" s="42"/>
      <c r="AP161" s="42">
        <v>3437</v>
      </c>
      <c r="AQ161" s="42">
        <f>SUM(AN161:AP161)</f>
        <v>3437</v>
      </c>
      <c r="AR161" s="50" t="e">
        <f aca="true" t="shared" si="175" ref="AR161:AV164">(AM161/AM$135)</f>
        <v>#VALUE!</v>
      </c>
      <c r="AS161" s="43" t="e">
        <f t="shared" si="175"/>
        <v>#VALUE!</v>
      </c>
      <c r="AT161" s="43" t="e">
        <f t="shared" si="175"/>
        <v>#VALUE!</v>
      </c>
      <c r="AU161" s="43">
        <f t="shared" si="175"/>
        <v>0.027473581557449122</v>
      </c>
      <c r="AV161" s="45">
        <f t="shared" si="175"/>
        <v>0.027473581557449122</v>
      </c>
      <c r="AW161" s="53" t="e">
        <f aca="true" t="shared" si="176" ref="AW161:BA164">(AM161/$AM161)</f>
        <v>#VALUE!</v>
      </c>
      <c r="AX161" s="42" t="e">
        <f t="shared" si="176"/>
        <v>#VALUE!</v>
      </c>
      <c r="AY161" s="42" t="e">
        <f t="shared" si="176"/>
        <v>#VALUE!</v>
      </c>
      <c r="AZ161" s="42" t="e">
        <f t="shared" si="176"/>
        <v>#VALUE!</v>
      </c>
      <c r="BA161" s="60" t="e">
        <f t="shared" si="176"/>
        <v>#VALUE!</v>
      </c>
      <c r="BB161" s="22"/>
    </row>
    <row r="162" spans="1:54" ht="12.75">
      <c r="A162" s="2">
        <v>2</v>
      </c>
      <c r="B162" s="2">
        <v>24</v>
      </c>
      <c r="C162" s="59" t="s">
        <v>43</v>
      </c>
      <c r="D162" s="10"/>
      <c r="E162" s="53">
        <f t="shared" si="170"/>
        <v>0</v>
      </c>
      <c r="F162" s="42">
        <f t="shared" si="170"/>
        <v>14600</v>
      </c>
      <c r="G162" s="42">
        <f t="shared" si="170"/>
        <v>11532</v>
      </c>
      <c r="H162" s="43" t="e">
        <f t="shared" si="171"/>
        <v>#VALUE!</v>
      </c>
      <c r="I162" s="43">
        <f t="shared" si="171"/>
        <v>0.012569671277268008</v>
      </c>
      <c r="J162" s="43">
        <f t="shared" si="171"/>
        <v>0.009877617585791032</v>
      </c>
      <c r="K162" s="42">
        <f>(E162-F162)</f>
        <v>-14600</v>
      </c>
      <c r="L162" s="42">
        <f>(E162-G162)</f>
        <v>-11532</v>
      </c>
      <c r="M162" s="42">
        <f>(F162-G162)</f>
        <v>3068</v>
      </c>
      <c r="N162" s="43">
        <f t="shared" si="172"/>
        <v>-1</v>
      </c>
      <c r="O162" s="43">
        <f t="shared" si="172"/>
        <v>-1</v>
      </c>
      <c r="P162" s="45">
        <f>(M162/G162)</f>
        <v>0.2660423170308706</v>
      </c>
      <c r="R162">
        <v>1</v>
      </c>
      <c r="S162" s="2">
        <v>24</v>
      </c>
      <c r="T162" s="59" t="s">
        <v>43</v>
      </c>
      <c r="U162" s="10"/>
      <c r="V162" s="53"/>
      <c r="W162" s="42">
        <v>187</v>
      </c>
      <c r="X162" s="42">
        <v>103</v>
      </c>
      <c r="Y162" s="43" t="e">
        <f t="shared" si="173"/>
        <v>#VALUE!</v>
      </c>
      <c r="Z162" s="43">
        <f t="shared" si="173"/>
        <v>0.0051499545592244775</v>
      </c>
      <c r="AA162" s="43">
        <f t="shared" si="173"/>
        <v>0.0048225489278022286</v>
      </c>
      <c r="AB162" s="42">
        <f>(V162-W162)</f>
        <v>-187</v>
      </c>
      <c r="AC162" s="42">
        <f>(V162-X162)</f>
        <v>-103</v>
      </c>
      <c r="AD162" s="42">
        <f>(W162-X162)</f>
        <v>84</v>
      </c>
      <c r="AE162" s="43">
        <f t="shared" si="174"/>
        <v>-1</v>
      </c>
      <c r="AF162" s="43">
        <f t="shared" si="174"/>
        <v>-1</v>
      </c>
      <c r="AG162" s="45">
        <f>(AD162/X162)</f>
        <v>0.8155339805825242</v>
      </c>
      <c r="AK162" s="2">
        <v>24</v>
      </c>
      <c r="AL162" s="59" t="s">
        <v>43</v>
      </c>
      <c r="AM162" s="19">
        <f>(E162)</f>
        <v>0</v>
      </c>
      <c r="AN162" s="8"/>
      <c r="AO162" s="42"/>
      <c r="AP162" s="42">
        <v>502</v>
      </c>
      <c r="AQ162" s="42">
        <f>SUM(AN162:AP162)</f>
        <v>502</v>
      </c>
      <c r="AR162" s="50" t="e">
        <f t="shared" si="175"/>
        <v>#VALUE!</v>
      </c>
      <c r="AS162" s="43" t="e">
        <f t="shared" si="175"/>
        <v>#VALUE!</v>
      </c>
      <c r="AT162" s="43" t="e">
        <f t="shared" si="175"/>
        <v>#VALUE!</v>
      </c>
      <c r="AU162" s="43">
        <f t="shared" si="175"/>
        <v>0.004012725615897428</v>
      </c>
      <c r="AV162" s="45">
        <f t="shared" si="175"/>
        <v>0.004012725615897428</v>
      </c>
      <c r="AW162" s="53" t="e">
        <f t="shared" si="176"/>
        <v>#VALUE!</v>
      </c>
      <c r="AX162" s="42" t="e">
        <f t="shared" si="176"/>
        <v>#VALUE!</v>
      </c>
      <c r="AY162" s="42" t="e">
        <f t="shared" si="176"/>
        <v>#VALUE!</v>
      </c>
      <c r="AZ162" s="42" t="e">
        <f t="shared" si="176"/>
        <v>#VALUE!</v>
      </c>
      <c r="BA162" s="60" t="e">
        <f t="shared" si="176"/>
        <v>#VALUE!</v>
      </c>
      <c r="BB162" s="10">
        <v>127</v>
      </c>
    </row>
    <row r="163" spans="1:54" ht="12.75">
      <c r="A163" s="2">
        <v>2</v>
      </c>
      <c r="B163" s="2">
        <v>25</v>
      </c>
      <c r="C163" s="59" t="s">
        <v>44</v>
      </c>
      <c r="D163" s="10"/>
      <c r="E163" s="53">
        <f t="shared" si="170"/>
        <v>0</v>
      </c>
      <c r="F163" s="42">
        <f t="shared" si="170"/>
        <v>29756</v>
      </c>
      <c r="G163" s="42">
        <f t="shared" si="170"/>
        <v>26101</v>
      </c>
      <c r="H163" s="43" t="e">
        <f t="shared" si="171"/>
        <v>#VALUE!</v>
      </c>
      <c r="I163" s="43">
        <f t="shared" si="171"/>
        <v>0.025618023186738826</v>
      </c>
      <c r="J163" s="43">
        <f t="shared" si="171"/>
        <v>0.02235654670540511</v>
      </c>
      <c r="K163" s="42">
        <f>(E163-F163)</f>
        <v>-29756</v>
      </c>
      <c r="L163" s="42">
        <f>(E163-G163)</f>
        <v>-26101</v>
      </c>
      <c r="M163" s="42">
        <f>(F163-G163)</f>
        <v>3655</v>
      </c>
      <c r="N163" s="43">
        <f t="shared" si="172"/>
        <v>-1</v>
      </c>
      <c r="O163" s="43">
        <f t="shared" si="172"/>
        <v>-1</v>
      </c>
      <c r="P163" s="45">
        <f>(M163/G163)</f>
        <v>0.1400329489291598</v>
      </c>
      <c r="R163">
        <v>1</v>
      </c>
      <c r="S163" s="2">
        <v>25</v>
      </c>
      <c r="T163" s="59" t="s">
        <v>44</v>
      </c>
      <c r="U163" s="10"/>
      <c r="V163" s="53"/>
      <c r="W163" s="42">
        <v>635</v>
      </c>
      <c r="X163" s="42">
        <v>409</v>
      </c>
      <c r="Y163" s="43" t="e">
        <f t="shared" si="173"/>
        <v>#VALUE!</v>
      </c>
      <c r="Z163" s="43">
        <f t="shared" si="173"/>
        <v>0.017487813610200766</v>
      </c>
      <c r="AA163" s="43">
        <f t="shared" si="173"/>
        <v>0.019149733121078753</v>
      </c>
      <c r="AB163" s="42">
        <f>(V163-W163)</f>
        <v>-635</v>
      </c>
      <c r="AC163" s="42">
        <f>(V163-X163)</f>
        <v>-409</v>
      </c>
      <c r="AD163" s="42">
        <f>(W163-X163)</f>
        <v>226</v>
      </c>
      <c r="AE163" s="43">
        <f t="shared" si="174"/>
        <v>-1</v>
      </c>
      <c r="AF163" s="43">
        <f t="shared" si="174"/>
        <v>-1</v>
      </c>
      <c r="AG163" s="45">
        <f>(AD163/X163)</f>
        <v>0.5525672371638142</v>
      </c>
      <c r="AK163" s="2">
        <v>25</v>
      </c>
      <c r="AL163" s="59" t="s">
        <v>44</v>
      </c>
      <c r="AM163" s="19">
        <f>(E163)</f>
        <v>0</v>
      </c>
      <c r="AN163" s="8"/>
      <c r="AO163" s="42"/>
      <c r="AP163" s="42">
        <v>1705</v>
      </c>
      <c r="AQ163" s="42">
        <f>SUM(AN163:AP163)</f>
        <v>1705</v>
      </c>
      <c r="AR163" s="50" t="e">
        <f t="shared" si="175"/>
        <v>#VALUE!</v>
      </c>
      <c r="AS163" s="43" t="e">
        <f t="shared" si="175"/>
        <v>#VALUE!</v>
      </c>
      <c r="AT163" s="43" t="e">
        <f t="shared" si="175"/>
        <v>#VALUE!</v>
      </c>
      <c r="AU163" s="43">
        <f t="shared" si="175"/>
        <v>0.013628878834870746</v>
      </c>
      <c r="AV163" s="45">
        <f t="shared" si="175"/>
        <v>0.013628878834870746</v>
      </c>
      <c r="AW163" s="53" t="e">
        <f t="shared" si="176"/>
        <v>#VALUE!</v>
      </c>
      <c r="AX163" s="42" t="e">
        <f t="shared" si="176"/>
        <v>#VALUE!</v>
      </c>
      <c r="AY163" s="42" t="e">
        <f t="shared" si="176"/>
        <v>#VALUE!</v>
      </c>
      <c r="AZ163" s="42" t="e">
        <f t="shared" si="176"/>
        <v>#VALUE!</v>
      </c>
      <c r="BA163" s="60" t="e">
        <f t="shared" si="176"/>
        <v>#VALUE!</v>
      </c>
      <c r="BB163" s="10">
        <v>761</v>
      </c>
    </row>
    <row r="164" spans="1:54" ht="12.75">
      <c r="A164" s="2">
        <v>2</v>
      </c>
      <c r="B164" s="2">
        <v>26</v>
      </c>
      <c r="C164" s="59" t="s">
        <v>45</v>
      </c>
      <c r="D164" s="10"/>
      <c r="E164" s="53">
        <f t="shared" si="170"/>
        <v>0</v>
      </c>
      <c r="F164" s="42">
        <f t="shared" si="170"/>
        <v>21553</v>
      </c>
      <c r="G164" s="42">
        <f t="shared" si="170"/>
        <v>19995</v>
      </c>
      <c r="H164" s="43" t="e">
        <f t="shared" si="171"/>
        <v>#VALUE!</v>
      </c>
      <c r="I164" s="43">
        <f t="shared" si="171"/>
        <v>0.018555761988969684</v>
      </c>
      <c r="J164" s="43">
        <f t="shared" si="171"/>
        <v>0.017126514362460255</v>
      </c>
      <c r="K164" s="42">
        <f>(E164-F164)</f>
        <v>-21553</v>
      </c>
      <c r="L164" s="42">
        <f>(E164-G164)</f>
        <v>-19995</v>
      </c>
      <c r="M164" s="42">
        <f>(F164-G164)</f>
        <v>1558</v>
      </c>
      <c r="N164" s="43">
        <f t="shared" si="172"/>
        <v>-1</v>
      </c>
      <c r="O164" s="43">
        <f t="shared" si="172"/>
        <v>-1</v>
      </c>
      <c r="P164" s="45">
        <f>(M164/G164)</f>
        <v>0.07791947986996749</v>
      </c>
      <c r="R164">
        <v>2</v>
      </c>
      <c r="S164" s="2">
        <v>26</v>
      </c>
      <c r="T164" s="59" t="s">
        <v>45</v>
      </c>
      <c r="U164" s="10"/>
      <c r="V164" s="53"/>
      <c r="W164" s="42">
        <v>441</v>
      </c>
      <c r="X164" s="42">
        <v>286</v>
      </c>
      <c r="Y164" s="43" t="e">
        <f t="shared" si="173"/>
        <v>#VALUE!</v>
      </c>
      <c r="Z164" s="43">
        <f t="shared" si="173"/>
        <v>0.012145080003304784</v>
      </c>
      <c r="AA164" s="43">
        <f t="shared" si="173"/>
        <v>0.01339076692574211</v>
      </c>
      <c r="AB164" s="42">
        <f>(V164-W164)</f>
        <v>-441</v>
      </c>
      <c r="AC164" s="42">
        <f>(V164-X164)</f>
        <v>-286</v>
      </c>
      <c r="AD164" s="42">
        <f>(W164-X164)</f>
        <v>155</v>
      </c>
      <c r="AE164" s="43">
        <f t="shared" si="174"/>
        <v>-1</v>
      </c>
      <c r="AF164" s="43">
        <f t="shared" si="174"/>
        <v>-1</v>
      </c>
      <c r="AG164" s="45">
        <f>(AD164/X164)</f>
        <v>0.541958041958042</v>
      </c>
      <c r="AK164" s="2">
        <v>26</v>
      </c>
      <c r="AL164" s="59" t="s">
        <v>45</v>
      </c>
      <c r="AM164" s="19">
        <f>(E164)</f>
        <v>0</v>
      </c>
      <c r="AN164" s="8"/>
      <c r="AO164" s="42"/>
      <c r="AP164" s="42">
        <v>1230</v>
      </c>
      <c r="AQ164" s="42">
        <f>SUM(AN164:AP164)</f>
        <v>1230</v>
      </c>
      <c r="AR164" s="50" t="e">
        <f t="shared" si="175"/>
        <v>#VALUE!</v>
      </c>
      <c r="AS164" s="43" t="e">
        <f t="shared" si="175"/>
        <v>#VALUE!</v>
      </c>
      <c r="AT164" s="43" t="e">
        <f t="shared" si="175"/>
        <v>#VALUE!</v>
      </c>
      <c r="AU164" s="43">
        <f t="shared" si="175"/>
        <v>0.009831977106680947</v>
      </c>
      <c r="AV164" s="45">
        <f t="shared" si="175"/>
        <v>0.009831977106680947</v>
      </c>
      <c r="AW164" s="53" t="e">
        <f t="shared" si="176"/>
        <v>#VALUE!</v>
      </c>
      <c r="AX164" s="42" t="e">
        <f t="shared" si="176"/>
        <v>#VALUE!</v>
      </c>
      <c r="AY164" s="42" t="e">
        <f t="shared" si="176"/>
        <v>#VALUE!</v>
      </c>
      <c r="AZ164" s="42" t="e">
        <f t="shared" si="176"/>
        <v>#VALUE!</v>
      </c>
      <c r="BA164" s="60" t="e">
        <f t="shared" si="176"/>
        <v>#VALUE!</v>
      </c>
      <c r="BB164" s="10">
        <v>268</v>
      </c>
    </row>
    <row r="165" spans="1:54" ht="12.75">
      <c r="A165" s="2"/>
      <c r="B165" s="2">
        <v>27</v>
      </c>
      <c r="C165" s="59"/>
      <c r="D165" s="10"/>
      <c r="E165" s="53"/>
      <c r="F165" s="42"/>
      <c r="G165" s="42"/>
      <c r="H165" s="32"/>
      <c r="I165" s="32"/>
      <c r="J165" s="32"/>
      <c r="K165" s="32"/>
      <c r="L165" s="32"/>
      <c r="M165" s="32"/>
      <c r="N165" s="32"/>
      <c r="O165" s="32"/>
      <c r="P165" s="34"/>
      <c r="S165" s="2">
        <v>27</v>
      </c>
      <c r="T165" s="59"/>
      <c r="U165" s="10"/>
      <c r="V165" s="53"/>
      <c r="W165" s="42"/>
      <c r="X165" s="42"/>
      <c r="Y165" s="32"/>
      <c r="Z165" s="32"/>
      <c r="AA165" s="32"/>
      <c r="AB165" s="32"/>
      <c r="AC165" s="32"/>
      <c r="AD165" s="32"/>
      <c r="AE165" s="32"/>
      <c r="AF165" s="32"/>
      <c r="AG165" s="34"/>
      <c r="AK165" s="2">
        <v>27</v>
      </c>
      <c r="AL165" s="59"/>
      <c r="AM165" s="23"/>
      <c r="AN165" s="8"/>
      <c r="AO165" s="42"/>
      <c r="AP165" s="42"/>
      <c r="AQ165" s="42"/>
      <c r="AR165" s="53"/>
      <c r="AS165" s="32"/>
      <c r="AT165" s="32"/>
      <c r="AU165" s="32"/>
      <c r="AV165" s="34"/>
      <c r="AW165" s="46"/>
      <c r="AX165" s="32"/>
      <c r="AY165" s="32"/>
      <c r="AZ165" s="32"/>
      <c r="BA165" s="34"/>
      <c r="BB165" s="22"/>
    </row>
    <row r="166" spans="1:54" ht="12.75">
      <c r="A166" s="2">
        <v>4</v>
      </c>
      <c r="B166" s="2">
        <v>28</v>
      </c>
      <c r="C166" s="59" t="s">
        <v>46</v>
      </c>
      <c r="D166" s="10"/>
      <c r="E166" s="53">
        <f aca="true" t="shared" si="177" ref="E166:G169">(E41-E103)</f>
        <v>0</v>
      </c>
      <c r="F166" s="42">
        <f t="shared" si="177"/>
        <v>51521</v>
      </c>
      <c r="G166" s="42">
        <f t="shared" si="177"/>
        <v>58187</v>
      </c>
      <c r="H166" s="43" t="e">
        <f aca="true" t="shared" si="178" ref="H166:J169">(E166/E$135)</f>
        <v>#VALUE!</v>
      </c>
      <c r="I166" s="43">
        <f t="shared" si="178"/>
        <v>0.04435630369014555</v>
      </c>
      <c r="J166" s="43">
        <f t="shared" si="178"/>
        <v>0.04983948443153163</v>
      </c>
      <c r="K166" s="42">
        <f>(E166-F166)</f>
        <v>-51521</v>
      </c>
      <c r="L166" s="42">
        <f>(E166-G166)</f>
        <v>-58187</v>
      </c>
      <c r="M166" s="42">
        <f>(F166-G166)</f>
        <v>-6666</v>
      </c>
      <c r="N166" s="43">
        <f aca="true" t="shared" si="179" ref="N166:O169">(K166/F166)</f>
        <v>-1</v>
      </c>
      <c r="O166" s="43">
        <f t="shared" si="179"/>
        <v>-1</v>
      </c>
      <c r="P166" s="45">
        <f>(M166/G166)</f>
        <v>-0.11456167185110076</v>
      </c>
      <c r="S166" s="2">
        <v>28</v>
      </c>
      <c r="T166" s="59" t="s">
        <v>46</v>
      </c>
      <c r="U166" s="10"/>
      <c r="V166" s="53"/>
      <c r="W166" s="42">
        <v>481</v>
      </c>
      <c r="X166" s="42">
        <v>368</v>
      </c>
      <c r="Y166" s="43" t="e">
        <f aca="true" t="shared" si="180" ref="Y166:AA169">(V166/V$135)</f>
        <v>#VALUE!</v>
      </c>
      <c r="Z166" s="43">
        <f t="shared" si="180"/>
        <v>0.013246674561427666</v>
      </c>
      <c r="AA166" s="43">
        <f t="shared" si="180"/>
        <v>0.017230077722633207</v>
      </c>
      <c r="AB166" s="42">
        <f>(V166-W166)</f>
        <v>-481</v>
      </c>
      <c r="AC166" s="42">
        <f>(V166-X166)</f>
        <v>-368</v>
      </c>
      <c r="AD166" s="42">
        <f>(W166-X166)</f>
        <v>113</v>
      </c>
      <c r="AE166" s="43">
        <f aca="true" t="shared" si="181" ref="AE166:AF169">(AB166/W166)</f>
        <v>-1</v>
      </c>
      <c r="AF166" s="43">
        <f t="shared" si="181"/>
        <v>-1</v>
      </c>
      <c r="AG166" s="45">
        <f>(AD166/X166)</f>
        <v>0.3070652173913043</v>
      </c>
      <c r="AK166" s="2">
        <v>28</v>
      </c>
      <c r="AL166" s="59" t="s">
        <v>46</v>
      </c>
      <c r="AM166" s="19"/>
      <c r="AN166" s="8"/>
      <c r="AO166" s="42"/>
      <c r="AP166" s="42">
        <v>1334</v>
      </c>
      <c r="AQ166" s="42">
        <f>SUM(AN166:AP166)</f>
        <v>1334</v>
      </c>
      <c r="AR166" s="50" t="e">
        <f aca="true" t="shared" si="182" ref="AR166:AV169">(AM166/AM$135)</f>
        <v>#VALUE!</v>
      </c>
      <c r="AS166" s="43" t="e">
        <f t="shared" si="182"/>
        <v>#VALUE!</v>
      </c>
      <c r="AT166" s="43" t="e">
        <f t="shared" si="182"/>
        <v>#VALUE!</v>
      </c>
      <c r="AU166" s="43">
        <f t="shared" si="182"/>
        <v>0.010663298748221452</v>
      </c>
      <c r="AV166" s="45">
        <f t="shared" si="182"/>
        <v>0.010663298748221452</v>
      </c>
      <c r="AW166" s="53" t="e">
        <f aca="true" t="shared" si="183" ref="AW166:BA169">(AM166/$AM166)</f>
        <v>#VALUE!</v>
      </c>
      <c r="AX166" s="42" t="e">
        <f t="shared" si="183"/>
        <v>#VALUE!</v>
      </c>
      <c r="AY166" s="42" t="e">
        <f t="shared" si="183"/>
        <v>#VALUE!</v>
      </c>
      <c r="AZ166" s="42" t="e">
        <f t="shared" si="183"/>
        <v>#VALUE!</v>
      </c>
      <c r="BA166" s="60" t="e">
        <f t="shared" si="183"/>
        <v>#VALUE!</v>
      </c>
      <c r="BB166" s="22"/>
    </row>
    <row r="167" spans="1:54" ht="12.75">
      <c r="A167" s="2"/>
      <c r="B167" s="2">
        <v>29</v>
      </c>
      <c r="C167" s="59" t="s">
        <v>47</v>
      </c>
      <c r="D167" s="10"/>
      <c r="E167" s="53">
        <f t="shared" si="177"/>
        <v>0</v>
      </c>
      <c r="F167" s="42">
        <f t="shared" si="177"/>
        <v>16365</v>
      </c>
      <c r="G167" s="42">
        <f t="shared" si="177"/>
        <v>20136</v>
      </c>
      <c r="H167" s="43" t="e">
        <f t="shared" si="178"/>
        <v>#VALUE!</v>
      </c>
      <c r="I167" s="43">
        <f t="shared" si="178"/>
        <v>0.01408922400359527</v>
      </c>
      <c r="J167" s="43">
        <f t="shared" si="178"/>
        <v>0.017247286481745422</v>
      </c>
      <c r="K167" s="42">
        <f>(E167-F167)</f>
        <v>-16365</v>
      </c>
      <c r="L167" s="42">
        <f>(E167-G167)</f>
        <v>-20136</v>
      </c>
      <c r="M167" s="42">
        <f>(F167-G167)</f>
        <v>-3771</v>
      </c>
      <c r="N167" s="43">
        <f t="shared" si="179"/>
        <v>-1</v>
      </c>
      <c r="O167" s="43">
        <f t="shared" si="179"/>
        <v>-1</v>
      </c>
      <c r="P167" s="45">
        <f>(M167/G167)</f>
        <v>-0.18727651966626938</v>
      </c>
      <c r="R167">
        <v>1</v>
      </c>
      <c r="S167" s="2">
        <v>29</v>
      </c>
      <c r="T167" s="59" t="s">
        <v>47</v>
      </c>
      <c r="U167" s="10"/>
      <c r="V167" s="53"/>
      <c r="W167" s="42">
        <v>102</v>
      </c>
      <c r="X167" s="42">
        <v>107</v>
      </c>
      <c r="Y167" s="43" t="e">
        <f t="shared" si="180"/>
        <v>#VALUE!</v>
      </c>
      <c r="Z167" s="43">
        <f t="shared" si="180"/>
        <v>0.0028090661232133512</v>
      </c>
      <c r="AA167" s="43">
        <f t="shared" si="180"/>
        <v>0.0050098323813091115</v>
      </c>
      <c r="AB167" s="42">
        <f>(V167-W167)</f>
        <v>-102</v>
      </c>
      <c r="AC167" s="42">
        <f>(V167-X167)</f>
        <v>-107</v>
      </c>
      <c r="AD167" s="42">
        <f>(W167-X167)</f>
        <v>-5</v>
      </c>
      <c r="AE167" s="43">
        <f t="shared" si="181"/>
        <v>-1</v>
      </c>
      <c r="AF167" s="43">
        <f t="shared" si="181"/>
        <v>-1</v>
      </c>
      <c r="AG167" s="45">
        <f>(AD167/X167)</f>
        <v>-0.04672897196261682</v>
      </c>
      <c r="AK167" s="2">
        <v>29</v>
      </c>
      <c r="AL167" s="59" t="s">
        <v>47</v>
      </c>
      <c r="AM167" s="19">
        <f>(E167)</f>
        <v>0</v>
      </c>
      <c r="AN167" s="8"/>
      <c r="AO167" s="42"/>
      <c r="AP167" s="42">
        <v>319</v>
      </c>
      <c r="AQ167" s="42">
        <f>SUM(AN167:AP167)</f>
        <v>319</v>
      </c>
      <c r="AR167" s="50" t="e">
        <f t="shared" si="182"/>
        <v>#VALUE!</v>
      </c>
      <c r="AS167" s="43" t="e">
        <f t="shared" si="182"/>
        <v>#VALUE!</v>
      </c>
      <c r="AT167" s="43" t="e">
        <f t="shared" si="182"/>
        <v>#VALUE!</v>
      </c>
      <c r="AU167" s="43">
        <f t="shared" si="182"/>
        <v>0.0025499192658790426</v>
      </c>
      <c r="AV167" s="45">
        <f t="shared" si="182"/>
        <v>0.0025499192658790426</v>
      </c>
      <c r="AW167" s="53" t="e">
        <f t="shared" si="183"/>
        <v>#VALUE!</v>
      </c>
      <c r="AX167" s="42" t="e">
        <f t="shared" si="183"/>
        <v>#VALUE!</v>
      </c>
      <c r="AY167" s="42" t="e">
        <f t="shared" si="183"/>
        <v>#VALUE!</v>
      </c>
      <c r="AZ167" s="42" t="e">
        <f t="shared" si="183"/>
        <v>#VALUE!</v>
      </c>
      <c r="BA167" s="60" t="e">
        <f t="shared" si="183"/>
        <v>#VALUE!</v>
      </c>
      <c r="BB167" s="10">
        <v>59</v>
      </c>
    </row>
    <row r="168" spans="1:54" ht="12.75">
      <c r="A168" s="2"/>
      <c r="B168" s="2">
        <v>30</v>
      </c>
      <c r="C168" s="59" t="s">
        <v>48</v>
      </c>
      <c r="D168" s="10"/>
      <c r="E168" s="53">
        <f t="shared" si="177"/>
        <v>0</v>
      </c>
      <c r="F168" s="42">
        <f t="shared" si="177"/>
        <v>7620</v>
      </c>
      <c r="G168" s="42">
        <f t="shared" si="177"/>
        <v>8230</v>
      </c>
      <c r="H168" s="43" t="e">
        <f t="shared" si="178"/>
        <v>#VALUE!</v>
      </c>
      <c r="I168" s="43">
        <f t="shared" si="178"/>
        <v>0.006560335283067275</v>
      </c>
      <c r="J168" s="43">
        <f t="shared" si="178"/>
        <v>0.007049322990900121</v>
      </c>
      <c r="K168" s="42">
        <f>(E168-F168)</f>
        <v>-7620</v>
      </c>
      <c r="L168" s="42">
        <f>(E168-G168)</f>
        <v>-8230</v>
      </c>
      <c r="M168" s="42">
        <f>(F168-G168)</f>
        <v>-610</v>
      </c>
      <c r="N168" s="43">
        <f t="shared" si="179"/>
        <v>-1</v>
      </c>
      <c r="O168" s="43">
        <f t="shared" si="179"/>
        <v>-1</v>
      </c>
      <c r="P168" s="45">
        <f>(M168/G168)</f>
        <v>-0.07411907654921021</v>
      </c>
      <c r="R168">
        <v>2</v>
      </c>
      <c r="S168" s="2">
        <v>30</v>
      </c>
      <c r="T168" s="59" t="s">
        <v>48</v>
      </c>
      <c r="U168" s="10"/>
      <c r="V168" s="53"/>
      <c r="W168" s="42">
        <v>49</v>
      </c>
      <c r="X168" s="42">
        <v>34</v>
      </c>
      <c r="Y168" s="43" t="e">
        <f t="shared" si="180"/>
        <v>#VALUE!</v>
      </c>
      <c r="Z168" s="43">
        <f t="shared" si="180"/>
        <v>0.0013494533337005314</v>
      </c>
      <c r="AA168" s="43">
        <f t="shared" si="180"/>
        <v>0.0015919093548085027</v>
      </c>
      <c r="AB168" s="42">
        <f>(V168-W168)</f>
        <v>-49</v>
      </c>
      <c r="AC168" s="42">
        <f>(V168-X168)</f>
        <v>-34</v>
      </c>
      <c r="AD168" s="42">
        <f>(W168-X168)</f>
        <v>15</v>
      </c>
      <c r="AE168" s="43">
        <f t="shared" si="181"/>
        <v>-1</v>
      </c>
      <c r="AF168" s="43">
        <f t="shared" si="181"/>
        <v>-1</v>
      </c>
      <c r="AG168" s="45">
        <f>(AD168/X168)</f>
        <v>0.4411764705882353</v>
      </c>
      <c r="AK168" s="2">
        <v>30</v>
      </c>
      <c r="AL168" s="59" t="s">
        <v>48</v>
      </c>
      <c r="AM168" s="19">
        <f>(E168)</f>
        <v>0</v>
      </c>
      <c r="AN168" s="8"/>
      <c r="AO168" s="42"/>
      <c r="AP168" s="42">
        <v>110</v>
      </c>
      <c r="AQ168" s="42">
        <f>SUM(AN168:AP168)</f>
        <v>110</v>
      </c>
      <c r="AR168" s="50" t="e">
        <f t="shared" si="182"/>
        <v>#VALUE!</v>
      </c>
      <c r="AS168" s="43" t="e">
        <f t="shared" si="182"/>
        <v>#VALUE!</v>
      </c>
      <c r="AT168" s="43" t="e">
        <f t="shared" si="182"/>
        <v>#VALUE!</v>
      </c>
      <c r="AU168" s="43">
        <f t="shared" si="182"/>
        <v>0.000879282505475532</v>
      </c>
      <c r="AV168" s="45">
        <f t="shared" si="182"/>
        <v>0.000879282505475532</v>
      </c>
      <c r="AW168" s="53" t="e">
        <f t="shared" si="183"/>
        <v>#VALUE!</v>
      </c>
      <c r="AX168" s="42" t="e">
        <f t="shared" si="183"/>
        <v>#VALUE!</v>
      </c>
      <c r="AY168" s="42" t="e">
        <f t="shared" si="183"/>
        <v>#VALUE!</v>
      </c>
      <c r="AZ168" s="42" t="e">
        <f t="shared" si="183"/>
        <v>#VALUE!</v>
      </c>
      <c r="BA168" s="60" t="e">
        <f t="shared" si="183"/>
        <v>#VALUE!</v>
      </c>
      <c r="BB168" s="10">
        <v>22</v>
      </c>
    </row>
    <row r="169" spans="1:54" ht="12.75">
      <c r="A169" s="2"/>
      <c r="B169" s="2">
        <v>31</v>
      </c>
      <c r="C169" s="59" t="s">
        <v>49</v>
      </c>
      <c r="D169" s="10"/>
      <c r="E169" s="53">
        <f t="shared" si="177"/>
        <v>0</v>
      </c>
      <c r="F169" s="42">
        <f t="shared" si="177"/>
        <v>27536</v>
      </c>
      <c r="G169" s="42">
        <f t="shared" si="177"/>
        <v>29821</v>
      </c>
      <c r="H169" s="43" t="e">
        <f t="shared" si="178"/>
        <v>#VALUE!</v>
      </c>
      <c r="I169" s="43">
        <f t="shared" si="178"/>
        <v>0.023706744403483006</v>
      </c>
      <c r="J169" s="43">
        <f t="shared" si="178"/>
        <v>0.02554287495888609</v>
      </c>
      <c r="K169" s="42">
        <f>(E169-F169)</f>
        <v>-27536</v>
      </c>
      <c r="L169" s="42">
        <f>(E169-G169)</f>
        <v>-29821</v>
      </c>
      <c r="M169" s="42">
        <f>(F169-G169)</f>
        <v>-2285</v>
      </c>
      <c r="N169" s="43">
        <f t="shared" si="179"/>
        <v>-1</v>
      </c>
      <c r="O169" s="43">
        <f t="shared" si="179"/>
        <v>-1</v>
      </c>
      <c r="P169" s="45">
        <f>(M169/G169)</f>
        <v>-0.07662385567217732</v>
      </c>
      <c r="R169">
        <v>1</v>
      </c>
      <c r="S169" s="2">
        <v>31</v>
      </c>
      <c r="T169" s="59" t="s">
        <v>49</v>
      </c>
      <c r="U169" s="10"/>
      <c r="V169" s="53"/>
      <c r="W169" s="42">
        <v>330</v>
      </c>
      <c r="X169" s="42">
        <v>227</v>
      </c>
      <c r="Y169" s="43" t="e">
        <f t="shared" si="180"/>
        <v>#VALUE!</v>
      </c>
      <c r="Z169" s="43">
        <f t="shared" si="180"/>
        <v>0.009088155104513784</v>
      </c>
      <c r="AA169" s="43">
        <f t="shared" si="180"/>
        <v>0.01062833598651559</v>
      </c>
      <c r="AB169" s="42">
        <f>(V169-W169)</f>
        <v>-330</v>
      </c>
      <c r="AC169" s="42">
        <f>(V169-X169)</f>
        <v>-227</v>
      </c>
      <c r="AD169" s="42">
        <f>(W169-X169)</f>
        <v>103</v>
      </c>
      <c r="AE169" s="43">
        <f t="shared" si="181"/>
        <v>-1</v>
      </c>
      <c r="AF169" s="43">
        <f t="shared" si="181"/>
        <v>-1</v>
      </c>
      <c r="AG169" s="45">
        <f>(AD169/X169)</f>
        <v>0.45374449339207046</v>
      </c>
      <c r="AK169" s="2">
        <v>31</v>
      </c>
      <c r="AL169" s="59" t="s">
        <v>49</v>
      </c>
      <c r="AM169" s="19">
        <f>(E169)</f>
        <v>0</v>
      </c>
      <c r="AN169" s="8"/>
      <c r="AO169" s="42"/>
      <c r="AP169" s="42">
        <v>905</v>
      </c>
      <c r="AQ169" s="42">
        <f>SUM(AN169:AP169)</f>
        <v>905</v>
      </c>
      <c r="AR169" s="50" t="e">
        <f t="shared" si="182"/>
        <v>#VALUE!</v>
      </c>
      <c r="AS169" s="43" t="e">
        <f t="shared" si="182"/>
        <v>#VALUE!</v>
      </c>
      <c r="AT169" s="43" t="e">
        <f t="shared" si="182"/>
        <v>#VALUE!</v>
      </c>
      <c r="AU169" s="43">
        <f t="shared" si="182"/>
        <v>0.007234096976866876</v>
      </c>
      <c r="AV169" s="45">
        <f t="shared" si="182"/>
        <v>0.007234096976866876</v>
      </c>
      <c r="AW169" s="53" t="e">
        <f t="shared" si="183"/>
        <v>#VALUE!</v>
      </c>
      <c r="AX169" s="42" t="e">
        <f t="shared" si="183"/>
        <v>#VALUE!</v>
      </c>
      <c r="AY169" s="42" t="e">
        <f t="shared" si="183"/>
        <v>#VALUE!</v>
      </c>
      <c r="AZ169" s="42" t="e">
        <f t="shared" si="183"/>
        <v>#VALUE!</v>
      </c>
      <c r="BA169" s="60" t="e">
        <f t="shared" si="183"/>
        <v>#VALUE!</v>
      </c>
      <c r="BB169" s="10">
        <v>241</v>
      </c>
    </row>
    <row r="170" spans="1:54" ht="12.75">
      <c r="A170" s="2"/>
      <c r="B170" s="2">
        <v>32</v>
      </c>
      <c r="C170" s="59"/>
      <c r="D170" s="10"/>
      <c r="E170" s="53"/>
      <c r="F170" s="42"/>
      <c r="G170" s="42"/>
      <c r="H170" s="32"/>
      <c r="I170" s="32"/>
      <c r="J170" s="32"/>
      <c r="K170" s="32"/>
      <c r="L170" s="32"/>
      <c r="M170" s="32"/>
      <c r="N170" s="32"/>
      <c r="O170" s="32"/>
      <c r="P170" s="34"/>
      <c r="S170" s="2">
        <v>32</v>
      </c>
      <c r="T170" s="59"/>
      <c r="U170" s="10"/>
      <c r="V170" s="53"/>
      <c r="W170" s="42"/>
      <c r="X170" s="42"/>
      <c r="Y170" s="32"/>
      <c r="Z170" s="32"/>
      <c r="AA170" s="32"/>
      <c r="AB170" s="32"/>
      <c r="AC170" s="32"/>
      <c r="AD170" s="32"/>
      <c r="AE170" s="32"/>
      <c r="AF170" s="32"/>
      <c r="AG170" s="34"/>
      <c r="AK170" s="2">
        <v>32</v>
      </c>
      <c r="AL170" s="59"/>
      <c r="AM170" s="23"/>
      <c r="AN170" s="8"/>
      <c r="AO170" s="42"/>
      <c r="AP170" s="42"/>
      <c r="AQ170" s="42"/>
      <c r="AR170" s="53"/>
      <c r="AS170" s="32"/>
      <c r="AT170" s="32"/>
      <c r="AU170" s="32"/>
      <c r="AV170" s="34"/>
      <c r="AW170" s="46"/>
      <c r="AX170" s="32"/>
      <c r="AY170" s="32"/>
      <c r="AZ170" s="32"/>
      <c r="BA170" s="34"/>
      <c r="BB170" s="22"/>
    </row>
    <row r="171" spans="1:54" ht="12.75">
      <c r="A171" s="2"/>
      <c r="B171" s="2">
        <v>33</v>
      </c>
      <c r="C171" s="59" t="s">
        <v>50</v>
      </c>
      <c r="D171" s="10"/>
      <c r="E171" s="53">
        <f aca="true" t="shared" si="184" ref="E171:G176">(E46-E108)</f>
        <v>0</v>
      </c>
      <c r="F171" s="42">
        <f t="shared" si="184"/>
        <v>45187</v>
      </c>
      <c r="G171" s="42">
        <f t="shared" si="184"/>
        <v>42722</v>
      </c>
      <c r="H171" s="43" t="e">
        <f aca="true" t="shared" si="185" ref="H171:J176">(E171/E$135)</f>
        <v>#VALUE!</v>
      </c>
      <c r="I171" s="43">
        <f t="shared" si="185"/>
        <v>0.038903132603144486</v>
      </c>
      <c r="J171" s="43">
        <f t="shared" si="185"/>
        <v>0.03659309560355224</v>
      </c>
      <c r="K171" s="42">
        <f aca="true" t="shared" si="186" ref="K171:K176">(E171-F171)</f>
        <v>-45187</v>
      </c>
      <c r="L171" s="42">
        <f aca="true" t="shared" si="187" ref="L171:L176">(E171-G171)</f>
        <v>-42722</v>
      </c>
      <c r="M171" s="42">
        <f aca="true" t="shared" si="188" ref="M171:M176">(F171-G171)</f>
        <v>2465</v>
      </c>
      <c r="N171" s="43">
        <f aca="true" t="shared" si="189" ref="N171:O176">(K171/F171)</f>
        <v>-1</v>
      </c>
      <c r="O171" s="43">
        <f t="shared" si="189"/>
        <v>-1</v>
      </c>
      <c r="P171" s="45">
        <f aca="true" t="shared" si="190" ref="P171:P176">(M171/G171)</f>
        <v>0.0576986096156547</v>
      </c>
      <c r="S171" s="2">
        <v>33</v>
      </c>
      <c r="T171" s="59" t="s">
        <v>50</v>
      </c>
      <c r="U171" s="10"/>
      <c r="V171" s="53"/>
      <c r="W171" s="42">
        <v>559</v>
      </c>
      <c r="X171" s="42">
        <v>387</v>
      </c>
      <c r="Y171" s="43" t="e">
        <f aca="true" t="shared" si="191" ref="Y171:AA176">(V171/V$135)</f>
        <v>#VALUE!</v>
      </c>
      <c r="Z171" s="43">
        <f t="shared" si="191"/>
        <v>0.015394783949767288</v>
      </c>
      <c r="AA171" s="43">
        <f t="shared" si="191"/>
        <v>0.0181196741267909</v>
      </c>
      <c r="AB171" s="42">
        <f aca="true" t="shared" si="192" ref="AB171:AB176">(V171-W171)</f>
        <v>-559</v>
      </c>
      <c r="AC171" s="42">
        <f aca="true" t="shared" si="193" ref="AC171:AC176">(V171-X171)</f>
        <v>-387</v>
      </c>
      <c r="AD171" s="42">
        <f aca="true" t="shared" si="194" ref="AD171:AD176">(W171-X171)</f>
        <v>172</v>
      </c>
      <c r="AE171" s="43">
        <f aca="true" t="shared" si="195" ref="AE171:AF176">(AB171/W171)</f>
        <v>-1</v>
      </c>
      <c r="AF171" s="43">
        <f t="shared" si="195"/>
        <v>-1</v>
      </c>
      <c r="AG171" s="45">
        <f aca="true" t="shared" si="196" ref="AG171:AG176">(AD171/X171)</f>
        <v>0.4444444444444444</v>
      </c>
      <c r="AK171" s="2">
        <v>33</v>
      </c>
      <c r="AL171" s="59" t="s">
        <v>50</v>
      </c>
      <c r="AM171" s="23"/>
      <c r="AN171" s="8"/>
      <c r="AO171" s="42"/>
      <c r="AP171" s="42">
        <v>1689</v>
      </c>
      <c r="AQ171" s="42">
        <f aca="true" t="shared" si="197" ref="AQ171:AQ176">SUM(AN171:AP171)</f>
        <v>1689</v>
      </c>
      <c r="AR171" s="50" t="e">
        <f aca="true" t="shared" si="198" ref="AR171:AV176">(AM171/AM$135)</f>
        <v>#VALUE!</v>
      </c>
      <c r="AS171" s="43" t="e">
        <f t="shared" si="198"/>
        <v>#VALUE!</v>
      </c>
      <c r="AT171" s="43" t="e">
        <f t="shared" si="198"/>
        <v>#VALUE!</v>
      </c>
      <c r="AU171" s="43">
        <f t="shared" si="198"/>
        <v>0.013500983197710668</v>
      </c>
      <c r="AV171" s="45">
        <f t="shared" si="198"/>
        <v>0.013500983197710668</v>
      </c>
      <c r="AW171" s="53" t="e">
        <f aca="true" t="shared" si="199" ref="AW171:BA176">(AM171/$AM171)</f>
        <v>#VALUE!</v>
      </c>
      <c r="AX171" s="42" t="e">
        <f t="shared" si="199"/>
        <v>#VALUE!</v>
      </c>
      <c r="AY171" s="42" t="e">
        <f t="shared" si="199"/>
        <v>#VALUE!</v>
      </c>
      <c r="AZ171" s="42" t="e">
        <f t="shared" si="199"/>
        <v>#VALUE!</v>
      </c>
      <c r="BA171" s="60" t="e">
        <f t="shared" si="199"/>
        <v>#VALUE!</v>
      </c>
      <c r="BB171" s="22"/>
    </row>
    <row r="172" spans="1:54" ht="12.75">
      <c r="A172" s="2">
        <v>4</v>
      </c>
      <c r="B172" s="2">
        <v>34</v>
      </c>
      <c r="C172" s="59" t="s">
        <v>51</v>
      </c>
      <c r="D172" s="10"/>
      <c r="E172" s="53">
        <f t="shared" si="184"/>
        <v>0</v>
      </c>
      <c r="F172" s="42">
        <f t="shared" si="184"/>
        <v>7100</v>
      </c>
      <c r="G172" s="42">
        <f t="shared" si="184"/>
        <v>6603</v>
      </c>
      <c r="H172" s="43" t="e">
        <f t="shared" si="185"/>
        <v>#VALUE!</v>
      </c>
      <c r="I172" s="43">
        <f t="shared" si="185"/>
        <v>0.006112648360863209</v>
      </c>
      <c r="J172" s="43">
        <f t="shared" si="185"/>
        <v>0.005655732649928736</v>
      </c>
      <c r="K172" s="42">
        <f t="shared" si="186"/>
        <v>-7100</v>
      </c>
      <c r="L172" s="42">
        <f t="shared" si="187"/>
        <v>-6603</v>
      </c>
      <c r="M172" s="42">
        <f t="shared" si="188"/>
        <v>497</v>
      </c>
      <c r="N172" s="43">
        <f t="shared" si="189"/>
        <v>-1</v>
      </c>
      <c r="O172" s="43">
        <f t="shared" si="189"/>
        <v>-1</v>
      </c>
      <c r="P172" s="45">
        <f t="shared" si="190"/>
        <v>0.07526881720430108</v>
      </c>
      <c r="R172">
        <v>2</v>
      </c>
      <c r="S172" s="2">
        <v>34</v>
      </c>
      <c r="T172" s="59" t="s">
        <v>51</v>
      </c>
      <c r="U172" s="10"/>
      <c r="V172" s="53"/>
      <c r="W172" s="42">
        <v>85</v>
      </c>
      <c r="X172" s="42">
        <v>57</v>
      </c>
      <c r="Y172" s="43" t="e">
        <f t="shared" si="191"/>
        <v>#VALUE!</v>
      </c>
      <c r="Z172" s="43">
        <f t="shared" si="191"/>
        <v>0.0023408884360111262</v>
      </c>
      <c r="AA172" s="43">
        <f t="shared" si="191"/>
        <v>0.002668789212473078</v>
      </c>
      <c r="AB172" s="42">
        <f t="shared" si="192"/>
        <v>-85</v>
      </c>
      <c r="AC172" s="42">
        <f t="shared" si="193"/>
        <v>-57</v>
      </c>
      <c r="AD172" s="42">
        <f t="shared" si="194"/>
        <v>28</v>
      </c>
      <c r="AE172" s="43">
        <f t="shared" si="195"/>
        <v>-1</v>
      </c>
      <c r="AF172" s="43">
        <f t="shared" si="195"/>
        <v>-1</v>
      </c>
      <c r="AG172" s="45">
        <f t="shared" si="196"/>
        <v>0.49122807017543857</v>
      </c>
      <c r="AK172" s="2">
        <v>34</v>
      </c>
      <c r="AL172" s="59" t="s">
        <v>51</v>
      </c>
      <c r="AM172" s="19">
        <f>(E172)</f>
        <v>0</v>
      </c>
      <c r="AN172" s="8"/>
      <c r="AO172" s="42"/>
      <c r="AP172" s="42">
        <v>231</v>
      </c>
      <c r="AQ172" s="42">
        <f t="shared" si="197"/>
        <v>231</v>
      </c>
      <c r="AR172" s="50" t="e">
        <f t="shared" si="198"/>
        <v>#VALUE!</v>
      </c>
      <c r="AS172" s="43" t="e">
        <f t="shared" si="198"/>
        <v>#VALUE!</v>
      </c>
      <c r="AT172" s="43" t="e">
        <f t="shared" si="198"/>
        <v>#VALUE!</v>
      </c>
      <c r="AU172" s="43">
        <f t="shared" si="198"/>
        <v>0.001846493261498617</v>
      </c>
      <c r="AV172" s="45">
        <f t="shared" si="198"/>
        <v>0.001846493261498617</v>
      </c>
      <c r="AW172" s="53" t="e">
        <f t="shared" si="199"/>
        <v>#VALUE!</v>
      </c>
      <c r="AX172" s="42" t="e">
        <f t="shared" si="199"/>
        <v>#VALUE!</v>
      </c>
      <c r="AY172" s="42" t="e">
        <f t="shared" si="199"/>
        <v>#VALUE!</v>
      </c>
      <c r="AZ172" s="42" t="e">
        <f t="shared" si="199"/>
        <v>#VALUE!</v>
      </c>
      <c r="BA172" s="60" t="e">
        <f t="shared" si="199"/>
        <v>#VALUE!</v>
      </c>
      <c r="BB172" s="10">
        <v>58</v>
      </c>
    </row>
    <row r="173" spans="1:54" ht="12.75">
      <c r="A173" s="2">
        <v>2</v>
      </c>
      <c r="B173" s="2">
        <v>35</v>
      </c>
      <c r="C173" s="59" t="s">
        <v>52</v>
      </c>
      <c r="D173" s="10"/>
      <c r="E173" s="53">
        <f t="shared" si="184"/>
        <v>0</v>
      </c>
      <c r="F173" s="42">
        <f t="shared" si="184"/>
        <v>19508</v>
      </c>
      <c r="G173" s="42">
        <f t="shared" si="184"/>
        <v>19093</v>
      </c>
      <c r="H173" s="43" t="e">
        <f t="shared" si="185"/>
        <v>#VALUE!</v>
      </c>
      <c r="I173" s="43">
        <f t="shared" si="185"/>
        <v>0.016795147073763308</v>
      </c>
      <c r="J173" s="43">
        <f t="shared" si="185"/>
        <v>0.01635391541497643</v>
      </c>
      <c r="K173" s="42">
        <f t="shared" si="186"/>
        <v>-19508</v>
      </c>
      <c r="L173" s="42">
        <f t="shared" si="187"/>
        <v>-19093</v>
      </c>
      <c r="M173" s="42">
        <f t="shared" si="188"/>
        <v>415</v>
      </c>
      <c r="N173" s="43">
        <f t="shared" si="189"/>
        <v>-1</v>
      </c>
      <c r="O173" s="43">
        <f t="shared" si="189"/>
        <v>-1</v>
      </c>
      <c r="P173" s="45">
        <f t="shared" si="190"/>
        <v>0.02173571465982297</v>
      </c>
      <c r="R173">
        <v>1</v>
      </c>
      <c r="S173" s="2">
        <v>35</v>
      </c>
      <c r="T173" s="59" t="s">
        <v>52</v>
      </c>
      <c r="U173" s="10"/>
      <c r="V173" s="53"/>
      <c r="W173" s="42">
        <v>229</v>
      </c>
      <c r="X173" s="42">
        <v>137</v>
      </c>
      <c r="Y173" s="43" t="e">
        <f t="shared" si="191"/>
        <v>#VALUE!</v>
      </c>
      <c r="Z173" s="43">
        <f t="shared" si="191"/>
        <v>0.006306628845253504</v>
      </c>
      <c r="AA173" s="43">
        <f t="shared" si="191"/>
        <v>0.006414458282610731</v>
      </c>
      <c r="AB173" s="42">
        <f t="shared" si="192"/>
        <v>-229</v>
      </c>
      <c r="AC173" s="42">
        <f t="shared" si="193"/>
        <v>-137</v>
      </c>
      <c r="AD173" s="42">
        <f t="shared" si="194"/>
        <v>92</v>
      </c>
      <c r="AE173" s="43">
        <f t="shared" si="195"/>
        <v>-1</v>
      </c>
      <c r="AF173" s="43">
        <f t="shared" si="195"/>
        <v>-1</v>
      </c>
      <c r="AG173" s="45">
        <f t="shared" si="196"/>
        <v>0.6715328467153284</v>
      </c>
      <c r="AK173" s="2">
        <v>35</v>
      </c>
      <c r="AL173" s="59" t="s">
        <v>52</v>
      </c>
      <c r="AM173" s="19">
        <f>(E173)</f>
        <v>0</v>
      </c>
      <c r="AN173" s="8"/>
      <c r="AO173" s="42"/>
      <c r="AP173" s="42">
        <v>635</v>
      </c>
      <c r="AQ173" s="42">
        <f t="shared" si="197"/>
        <v>635</v>
      </c>
      <c r="AR173" s="50" t="e">
        <f t="shared" si="198"/>
        <v>#VALUE!</v>
      </c>
      <c r="AS173" s="43" t="e">
        <f t="shared" si="198"/>
        <v>#VALUE!</v>
      </c>
      <c r="AT173" s="43" t="e">
        <f t="shared" si="198"/>
        <v>#VALUE!</v>
      </c>
      <c r="AU173" s="43">
        <f t="shared" si="198"/>
        <v>0.005075858099790571</v>
      </c>
      <c r="AV173" s="45">
        <f t="shared" si="198"/>
        <v>0.005075858099790571</v>
      </c>
      <c r="AW173" s="53" t="e">
        <f t="shared" si="199"/>
        <v>#VALUE!</v>
      </c>
      <c r="AX173" s="42" t="e">
        <f t="shared" si="199"/>
        <v>#VALUE!</v>
      </c>
      <c r="AY173" s="42" t="e">
        <f t="shared" si="199"/>
        <v>#VALUE!</v>
      </c>
      <c r="AZ173" s="42" t="e">
        <f t="shared" si="199"/>
        <v>#VALUE!</v>
      </c>
      <c r="BA173" s="60" t="e">
        <f t="shared" si="199"/>
        <v>#VALUE!</v>
      </c>
      <c r="BB173" s="10">
        <v>150</v>
      </c>
    </row>
    <row r="174" spans="1:54" ht="12.75">
      <c r="A174" s="2">
        <v>4</v>
      </c>
      <c r="B174" s="2">
        <v>36</v>
      </c>
      <c r="C174" s="59" t="s">
        <v>53</v>
      </c>
      <c r="D174" s="10"/>
      <c r="E174" s="53">
        <f t="shared" si="184"/>
        <v>0</v>
      </c>
      <c r="F174" s="42">
        <f t="shared" si="184"/>
        <v>3805</v>
      </c>
      <c r="G174" s="42">
        <f t="shared" si="184"/>
        <v>4041</v>
      </c>
      <c r="H174" s="43" t="e">
        <f t="shared" si="185"/>
        <v>#VALUE!</v>
      </c>
      <c r="I174" s="43">
        <f t="shared" si="185"/>
        <v>0.0032758629595893676</v>
      </c>
      <c r="J174" s="43">
        <f t="shared" si="185"/>
        <v>0.0034612775463216754</v>
      </c>
      <c r="K174" s="42">
        <f t="shared" si="186"/>
        <v>-3805</v>
      </c>
      <c r="L174" s="42">
        <f t="shared" si="187"/>
        <v>-4041</v>
      </c>
      <c r="M174" s="42">
        <f t="shared" si="188"/>
        <v>-236</v>
      </c>
      <c r="N174" s="43">
        <f t="shared" si="189"/>
        <v>-1</v>
      </c>
      <c r="O174" s="43">
        <f t="shared" si="189"/>
        <v>-1</v>
      </c>
      <c r="P174" s="45">
        <f t="shared" si="190"/>
        <v>-0.05840138579559515</v>
      </c>
      <c r="R174">
        <v>2</v>
      </c>
      <c r="S174" s="2">
        <v>36</v>
      </c>
      <c r="T174" s="59" t="s">
        <v>53</v>
      </c>
      <c r="U174" s="10"/>
      <c r="V174" s="53"/>
      <c r="W174" s="42">
        <v>129</v>
      </c>
      <c r="X174" s="42">
        <v>60</v>
      </c>
      <c r="Y174" s="43" t="e">
        <f t="shared" si="191"/>
        <v>#VALUE!</v>
      </c>
      <c r="Z174" s="43">
        <f t="shared" si="191"/>
        <v>0.003552642449946297</v>
      </c>
      <c r="AA174" s="43">
        <f t="shared" si="191"/>
        <v>0.00280925180260324</v>
      </c>
      <c r="AB174" s="42">
        <f t="shared" si="192"/>
        <v>-129</v>
      </c>
      <c r="AC174" s="42">
        <f t="shared" si="193"/>
        <v>-60</v>
      </c>
      <c r="AD174" s="42">
        <f t="shared" si="194"/>
        <v>69</v>
      </c>
      <c r="AE174" s="43">
        <f t="shared" si="195"/>
        <v>-1</v>
      </c>
      <c r="AF174" s="43">
        <f t="shared" si="195"/>
        <v>-1</v>
      </c>
      <c r="AG174" s="45">
        <f t="shared" si="196"/>
        <v>1.15</v>
      </c>
      <c r="AK174" s="2">
        <v>36</v>
      </c>
      <c r="AL174" s="59" t="s">
        <v>53</v>
      </c>
      <c r="AM174" s="19">
        <f>(E174)</f>
        <v>0</v>
      </c>
      <c r="AN174" s="8"/>
      <c r="AO174" s="42"/>
      <c r="AP174" s="42">
        <v>467</v>
      </c>
      <c r="AQ174" s="42">
        <f t="shared" si="197"/>
        <v>467</v>
      </c>
      <c r="AR174" s="50" t="e">
        <f t="shared" si="198"/>
        <v>#VALUE!</v>
      </c>
      <c r="AS174" s="43" t="e">
        <f t="shared" si="198"/>
        <v>#VALUE!</v>
      </c>
      <c r="AT174" s="43" t="e">
        <f t="shared" si="198"/>
        <v>#VALUE!</v>
      </c>
      <c r="AU174" s="43">
        <f t="shared" si="198"/>
        <v>0.0037329539096097584</v>
      </c>
      <c r="AV174" s="45">
        <f t="shared" si="198"/>
        <v>0.0037329539096097584</v>
      </c>
      <c r="AW174" s="53" t="e">
        <f t="shared" si="199"/>
        <v>#VALUE!</v>
      </c>
      <c r="AX174" s="42" t="e">
        <f t="shared" si="199"/>
        <v>#VALUE!</v>
      </c>
      <c r="AY174" s="42" t="e">
        <f t="shared" si="199"/>
        <v>#VALUE!</v>
      </c>
      <c r="AZ174" s="42" t="e">
        <f t="shared" si="199"/>
        <v>#VALUE!</v>
      </c>
      <c r="BA174" s="60" t="e">
        <f t="shared" si="199"/>
        <v>#VALUE!</v>
      </c>
      <c r="BB174" s="10">
        <v>29</v>
      </c>
    </row>
    <row r="175" spans="1:54" ht="12.75">
      <c r="A175" s="2">
        <v>2</v>
      </c>
      <c r="B175" s="2">
        <v>37</v>
      </c>
      <c r="C175" s="59" t="s">
        <v>54</v>
      </c>
      <c r="D175" s="10"/>
      <c r="E175" s="53">
        <f t="shared" si="184"/>
        <v>0</v>
      </c>
      <c r="F175" s="42">
        <f t="shared" si="184"/>
        <v>8341</v>
      </c>
      <c r="G175" s="42">
        <f t="shared" si="184"/>
        <v>6969</v>
      </c>
      <c r="H175" s="43" t="e">
        <f t="shared" si="185"/>
        <v>#VALUE!</v>
      </c>
      <c r="I175" s="43">
        <f t="shared" si="185"/>
        <v>0.00718107041943099</v>
      </c>
      <c r="J175" s="43">
        <f t="shared" si="185"/>
        <v>0.005969226236158316</v>
      </c>
      <c r="K175" s="42">
        <f t="shared" si="186"/>
        <v>-8341</v>
      </c>
      <c r="L175" s="42">
        <f t="shared" si="187"/>
        <v>-6969</v>
      </c>
      <c r="M175" s="42">
        <f t="shared" si="188"/>
        <v>1372</v>
      </c>
      <c r="N175" s="43">
        <f t="shared" si="189"/>
        <v>-1</v>
      </c>
      <c r="O175" s="43">
        <f t="shared" si="189"/>
        <v>-1</v>
      </c>
      <c r="P175" s="45">
        <f t="shared" si="190"/>
        <v>0.1968718610991534</v>
      </c>
      <c r="R175">
        <v>1</v>
      </c>
      <c r="S175" s="2">
        <v>37</v>
      </c>
      <c r="T175" s="59" t="s">
        <v>54</v>
      </c>
      <c r="U175" s="10"/>
      <c r="V175" s="53"/>
      <c r="W175" s="42">
        <v>59</v>
      </c>
      <c r="X175" s="42">
        <v>90</v>
      </c>
      <c r="Y175" s="43" t="e">
        <f t="shared" si="191"/>
        <v>#VALUE!</v>
      </c>
      <c r="Z175" s="43">
        <f t="shared" si="191"/>
        <v>0.0016248519732312522</v>
      </c>
      <c r="AA175" s="43">
        <f t="shared" si="191"/>
        <v>0.00421387770390486</v>
      </c>
      <c r="AB175" s="42">
        <f t="shared" si="192"/>
        <v>-59</v>
      </c>
      <c r="AC175" s="42">
        <f t="shared" si="193"/>
        <v>-90</v>
      </c>
      <c r="AD175" s="42">
        <f t="shared" si="194"/>
        <v>-31</v>
      </c>
      <c r="AE175" s="43">
        <f t="shared" si="195"/>
        <v>-1</v>
      </c>
      <c r="AF175" s="43">
        <f t="shared" si="195"/>
        <v>-1</v>
      </c>
      <c r="AG175" s="45">
        <f t="shared" si="196"/>
        <v>-0.34444444444444444</v>
      </c>
      <c r="AK175" s="2">
        <v>37</v>
      </c>
      <c r="AL175" s="59" t="s">
        <v>54</v>
      </c>
      <c r="AM175" s="19">
        <f>(E175)</f>
        <v>0</v>
      </c>
      <c r="AN175" s="8"/>
      <c r="AO175" s="42"/>
      <c r="AP175" s="42">
        <v>189</v>
      </c>
      <c r="AQ175" s="42">
        <f t="shared" si="197"/>
        <v>189</v>
      </c>
      <c r="AR175" s="50" t="e">
        <f t="shared" si="198"/>
        <v>#VALUE!</v>
      </c>
      <c r="AS175" s="43" t="e">
        <f t="shared" si="198"/>
        <v>#VALUE!</v>
      </c>
      <c r="AT175" s="43" t="e">
        <f t="shared" si="198"/>
        <v>#VALUE!</v>
      </c>
      <c r="AU175" s="43">
        <f t="shared" si="198"/>
        <v>0.0015107672139534141</v>
      </c>
      <c r="AV175" s="45">
        <f t="shared" si="198"/>
        <v>0.0015107672139534141</v>
      </c>
      <c r="AW175" s="53" t="e">
        <f t="shared" si="199"/>
        <v>#VALUE!</v>
      </c>
      <c r="AX175" s="42" t="e">
        <f t="shared" si="199"/>
        <v>#VALUE!</v>
      </c>
      <c r="AY175" s="42" t="e">
        <f t="shared" si="199"/>
        <v>#VALUE!</v>
      </c>
      <c r="AZ175" s="42" t="e">
        <f t="shared" si="199"/>
        <v>#VALUE!</v>
      </c>
      <c r="BA175" s="60" t="e">
        <f t="shared" si="199"/>
        <v>#VALUE!</v>
      </c>
      <c r="BB175" s="10">
        <v>45</v>
      </c>
    </row>
    <row r="176" spans="1:54" ht="12.75">
      <c r="A176" s="2">
        <v>4</v>
      </c>
      <c r="B176" s="2">
        <v>38</v>
      </c>
      <c r="C176" s="59" t="s">
        <v>55</v>
      </c>
      <c r="D176" s="10"/>
      <c r="E176" s="53">
        <f t="shared" si="184"/>
        <v>0</v>
      </c>
      <c r="F176" s="42">
        <f t="shared" si="184"/>
        <v>6433</v>
      </c>
      <c r="G176" s="42">
        <f t="shared" si="184"/>
        <v>6016</v>
      </c>
      <c r="H176" s="43" t="e">
        <f t="shared" si="185"/>
        <v>#VALUE!</v>
      </c>
      <c r="I176" s="43">
        <f t="shared" si="185"/>
        <v>0.0055384037894976096</v>
      </c>
      <c r="J176" s="43">
        <f t="shared" si="185"/>
        <v>0.0051529437561670865</v>
      </c>
      <c r="K176" s="42">
        <f t="shared" si="186"/>
        <v>-6433</v>
      </c>
      <c r="L176" s="42">
        <f t="shared" si="187"/>
        <v>-6016</v>
      </c>
      <c r="M176" s="42">
        <f t="shared" si="188"/>
        <v>417</v>
      </c>
      <c r="N176" s="43">
        <f t="shared" si="189"/>
        <v>-1</v>
      </c>
      <c r="O176" s="43">
        <f t="shared" si="189"/>
        <v>-1</v>
      </c>
      <c r="P176" s="45">
        <f t="shared" si="190"/>
        <v>0.06931515957446809</v>
      </c>
      <c r="R176">
        <v>2</v>
      </c>
      <c r="S176" s="2">
        <v>38</v>
      </c>
      <c r="T176" s="59" t="s">
        <v>55</v>
      </c>
      <c r="U176" s="10"/>
      <c r="V176" s="53"/>
      <c r="W176" s="42">
        <v>57</v>
      </c>
      <c r="X176" s="42">
        <v>43</v>
      </c>
      <c r="Y176" s="43" t="e">
        <f t="shared" si="191"/>
        <v>#VALUE!</v>
      </c>
      <c r="Z176" s="43">
        <f t="shared" si="191"/>
        <v>0.0015697722453251082</v>
      </c>
      <c r="AA176" s="43">
        <f t="shared" si="191"/>
        <v>0.0020132971251989886</v>
      </c>
      <c r="AB176" s="42">
        <f t="shared" si="192"/>
        <v>-57</v>
      </c>
      <c r="AC176" s="42">
        <f t="shared" si="193"/>
        <v>-43</v>
      </c>
      <c r="AD176" s="42">
        <f t="shared" si="194"/>
        <v>14</v>
      </c>
      <c r="AE176" s="43">
        <f t="shared" si="195"/>
        <v>-1</v>
      </c>
      <c r="AF176" s="43">
        <f t="shared" si="195"/>
        <v>-1</v>
      </c>
      <c r="AG176" s="45">
        <f t="shared" si="196"/>
        <v>0.32558139534883723</v>
      </c>
      <c r="AK176" s="2">
        <v>38</v>
      </c>
      <c r="AL176" s="59" t="s">
        <v>55</v>
      </c>
      <c r="AM176" s="19">
        <f>(E176)</f>
        <v>0</v>
      </c>
      <c r="AN176" s="8"/>
      <c r="AO176" s="42"/>
      <c r="AP176" s="42">
        <v>167</v>
      </c>
      <c r="AQ176" s="42">
        <f t="shared" si="197"/>
        <v>167</v>
      </c>
      <c r="AR176" s="50" t="e">
        <f t="shared" si="198"/>
        <v>#VALUE!</v>
      </c>
      <c r="AS176" s="43" t="e">
        <f t="shared" si="198"/>
        <v>#VALUE!</v>
      </c>
      <c r="AT176" s="43" t="e">
        <f t="shared" si="198"/>
        <v>#VALUE!</v>
      </c>
      <c r="AU176" s="43">
        <f t="shared" si="198"/>
        <v>0.0013349107128583077</v>
      </c>
      <c r="AV176" s="45">
        <f t="shared" si="198"/>
        <v>0.0013349107128583077</v>
      </c>
      <c r="AW176" s="53" t="e">
        <f t="shared" si="199"/>
        <v>#VALUE!</v>
      </c>
      <c r="AX176" s="42" t="e">
        <f t="shared" si="199"/>
        <v>#VALUE!</v>
      </c>
      <c r="AY176" s="42" t="e">
        <f t="shared" si="199"/>
        <v>#VALUE!</v>
      </c>
      <c r="AZ176" s="42" t="e">
        <f t="shared" si="199"/>
        <v>#VALUE!</v>
      </c>
      <c r="BA176" s="60" t="e">
        <f t="shared" si="199"/>
        <v>#VALUE!</v>
      </c>
      <c r="BB176" s="10">
        <v>42</v>
      </c>
    </row>
    <row r="177" spans="1:54" ht="12.75">
      <c r="A177" s="2"/>
      <c r="B177" s="2">
        <v>39</v>
      </c>
      <c r="C177" s="53"/>
      <c r="D177" s="10"/>
      <c r="E177" s="53"/>
      <c r="F177" s="42"/>
      <c r="G177" s="42"/>
      <c r="H177" s="32"/>
      <c r="I177" s="32"/>
      <c r="J177" s="32"/>
      <c r="K177" s="32"/>
      <c r="L177" s="32"/>
      <c r="M177" s="32"/>
      <c r="N177" s="32"/>
      <c r="O177" s="32"/>
      <c r="P177" s="34"/>
      <c r="S177" s="2">
        <v>39</v>
      </c>
      <c r="T177" s="53"/>
      <c r="U177" s="10"/>
      <c r="V177" s="53"/>
      <c r="W177" s="42"/>
      <c r="X177" s="42"/>
      <c r="Y177" s="32"/>
      <c r="Z177" s="32"/>
      <c r="AA177" s="32"/>
      <c r="AB177" s="32"/>
      <c r="AC177" s="32"/>
      <c r="AD177" s="32"/>
      <c r="AE177" s="32"/>
      <c r="AF177" s="32"/>
      <c r="AG177" s="34"/>
      <c r="AK177" s="2">
        <v>39</v>
      </c>
      <c r="AL177" s="53"/>
      <c r="AM177" s="25"/>
      <c r="AN177" s="8"/>
      <c r="AO177" s="42"/>
      <c r="AP177" s="42"/>
      <c r="AQ177" s="42"/>
      <c r="AR177" s="53"/>
      <c r="AS177" s="32"/>
      <c r="AT177" s="32"/>
      <c r="AU177" s="32"/>
      <c r="AV177" s="34"/>
      <c r="AW177" s="46"/>
      <c r="AX177" s="32"/>
      <c r="AY177" s="32"/>
      <c r="AZ177" s="32"/>
      <c r="BA177" s="34"/>
      <c r="BB177" s="22"/>
    </row>
    <row r="178" spans="1:54" ht="12.75">
      <c r="A178" s="2">
        <v>4</v>
      </c>
      <c r="B178" s="2">
        <v>40</v>
      </c>
      <c r="C178" s="59" t="s">
        <v>56</v>
      </c>
      <c r="D178" s="10"/>
      <c r="E178" s="53">
        <f aca="true" t="shared" si="200" ref="E178:G182">(E53-E115)</f>
        <v>0</v>
      </c>
      <c r="F178" s="42">
        <f t="shared" si="200"/>
        <v>37451</v>
      </c>
      <c r="G178" s="42">
        <f t="shared" si="200"/>
        <v>37779</v>
      </c>
      <c r="H178" s="43" t="e">
        <f aca="true" t="shared" si="201" ref="H178:J182">(E178/E$135)</f>
        <v>#VALUE!</v>
      </c>
      <c r="I178" s="43">
        <f t="shared" si="201"/>
        <v>0.03224292869897015</v>
      </c>
      <c r="J178" s="43">
        <f t="shared" si="201"/>
        <v>0.03235921910974674</v>
      </c>
      <c r="K178" s="42">
        <f>(E178-F178)</f>
        <v>-37451</v>
      </c>
      <c r="L178" s="42">
        <f>(E178-G178)</f>
        <v>-37779</v>
      </c>
      <c r="M178" s="42">
        <f>(F178-G178)</f>
        <v>-328</v>
      </c>
      <c r="N178" s="43">
        <f aca="true" t="shared" si="202" ref="N178:O182">(K178/F178)</f>
        <v>-1</v>
      </c>
      <c r="O178" s="43">
        <f t="shared" si="202"/>
        <v>-1</v>
      </c>
      <c r="P178" s="45">
        <f>(M178/G178)</f>
        <v>-0.008682072050610128</v>
      </c>
      <c r="R178">
        <v>2</v>
      </c>
      <c r="S178" s="2">
        <v>40</v>
      </c>
      <c r="T178" s="59" t="s">
        <v>56</v>
      </c>
      <c r="U178" s="10"/>
      <c r="V178" s="53"/>
      <c r="W178" s="42">
        <v>375</v>
      </c>
      <c r="X178" s="32">
        <v>342</v>
      </c>
      <c r="Y178" s="43" t="e">
        <f aca="true" t="shared" si="203" ref="Y178:AA182">(V178/V$135)</f>
        <v>#VALUE!</v>
      </c>
      <c r="Z178" s="43">
        <f t="shared" si="203"/>
        <v>0.010327448982402027</v>
      </c>
      <c r="AA178" s="43">
        <f t="shared" si="203"/>
        <v>0.016012735274838468</v>
      </c>
      <c r="AB178" s="42">
        <f>(V178-W178)</f>
        <v>-375</v>
      </c>
      <c r="AC178" s="42">
        <f>(V178-X178)</f>
        <v>-342</v>
      </c>
      <c r="AD178" s="42">
        <f>(W178-X178)</f>
        <v>33</v>
      </c>
      <c r="AE178" s="43">
        <f aca="true" t="shared" si="204" ref="AE178:AF182">(AB178/W178)</f>
        <v>-1</v>
      </c>
      <c r="AF178" s="43">
        <f t="shared" si="204"/>
        <v>-1</v>
      </c>
      <c r="AG178" s="45">
        <f>(AD178/X178)</f>
        <v>0.09649122807017543</v>
      </c>
      <c r="AK178" s="2">
        <v>40</v>
      </c>
      <c r="AL178" s="59" t="s">
        <v>56</v>
      </c>
      <c r="AM178" s="23"/>
      <c r="AN178" s="8"/>
      <c r="AO178" s="42"/>
      <c r="AP178" s="42">
        <v>1291</v>
      </c>
      <c r="AQ178" s="42">
        <f>SUM(AN178:AP178)</f>
        <v>1291</v>
      </c>
      <c r="AR178" s="50" t="e">
        <f aca="true" t="shared" si="205" ref="AR178:AV182">(AM178/AM$135)</f>
        <v>#VALUE!</v>
      </c>
      <c r="AS178" s="43" t="e">
        <f t="shared" si="205"/>
        <v>#VALUE!</v>
      </c>
      <c r="AT178" s="43" t="e">
        <f t="shared" si="205"/>
        <v>#VALUE!</v>
      </c>
      <c r="AU178" s="43">
        <f t="shared" si="205"/>
        <v>0.010319579223353744</v>
      </c>
      <c r="AV178" s="45">
        <f t="shared" si="205"/>
        <v>0.010319579223353744</v>
      </c>
      <c r="AW178" s="53" t="e">
        <f aca="true" t="shared" si="206" ref="AW178:BA182">(AM178/$AM178)</f>
        <v>#VALUE!</v>
      </c>
      <c r="AX178" s="42" t="e">
        <f t="shared" si="206"/>
        <v>#VALUE!</v>
      </c>
      <c r="AY178" s="42" t="e">
        <f t="shared" si="206"/>
        <v>#VALUE!</v>
      </c>
      <c r="AZ178" s="42" t="e">
        <f t="shared" si="206"/>
        <v>#VALUE!</v>
      </c>
      <c r="BA178" s="60" t="e">
        <f t="shared" si="206"/>
        <v>#VALUE!</v>
      </c>
      <c r="BB178" s="22"/>
    </row>
    <row r="179" spans="1:54" ht="12.75">
      <c r="A179" s="2"/>
      <c r="B179" s="2">
        <v>41</v>
      </c>
      <c r="C179" s="53" t="s">
        <v>57</v>
      </c>
      <c r="D179" s="10"/>
      <c r="E179" s="53">
        <f t="shared" si="200"/>
        <v>0</v>
      </c>
      <c r="F179" s="42">
        <f t="shared" si="200"/>
        <v>6917</v>
      </c>
      <c r="G179" s="42">
        <f t="shared" si="200"/>
        <v>7860</v>
      </c>
      <c r="H179" s="43" t="e">
        <f t="shared" si="201"/>
        <v>#VALUE!</v>
      </c>
      <c r="I179" s="43">
        <f t="shared" si="201"/>
        <v>0.005955097001702932</v>
      </c>
      <c r="J179" s="43">
        <f t="shared" si="201"/>
        <v>0.006732403245258195</v>
      </c>
      <c r="K179" s="42">
        <f>(E179-F179)</f>
        <v>-6917</v>
      </c>
      <c r="L179" s="42">
        <f>(E179-G179)</f>
        <v>-7860</v>
      </c>
      <c r="M179" s="42">
        <f>(F179-G179)</f>
        <v>-943</v>
      </c>
      <c r="N179" s="43">
        <f t="shared" si="202"/>
        <v>-1</v>
      </c>
      <c r="O179" s="43">
        <f t="shared" si="202"/>
        <v>-1</v>
      </c>
      <c r="P179" s="45">
        <f>(M179/G179)</f>
        <v>-0.11997455470737914</v>
      </c>
      <c r="S179" s="2">
        <v>41</v>
      </c>
      <c r="T179" s="53" t="s">
        <v>57</v>
      </c>
      <c r="U179" s="10"/>
      <c r="V179" s="53"/>
      <c r="W179" s="42">
        <v>58</v>
      </c>
      <c r="X179" s="42">
        <v>104</v>
      </c>
      <c r="Y179" s="43" t="e">
        <f t="shared" si="203"/>
        <v>#VALUE!</v>
      </c>
      <c r="Z179" s="43">
        <f t="shared" si="203"/>
        <v>0.00159731210927818</v>
      </c>
      <c r="AA179" s="43">
        <f t="shared" si="203"/>
        <v>0.00486936979117895</v>
      </c>
      <c r="AB179" s="42">
        <f>(V179-W179)</f>
        <v>-58</v>
      </c>
      <c r="AC179" s="42">
        <f>(V179-X179)</f>
        <v>-104</v>
      </c>
      <c r="AD179" s="42">
        <f>(W179-X179)</f>
        <v>-46</v>
      </c>
      <c r="AE179" s="43">
        <f t="shared" si="204"/>
        <v>-1</v>
      </c>
      <c r="AF179" s="43">
        <f t="shared" si="204"/>
        <v>-1</v>
      </c>
      <c r="AG179" s="45">
        <f>(AD179/X179)</f>
        <v>-0.4423076923076923</v>
      </c>
      <c r="AK179" s="2">
        <v>41</v>
      </c>
      <c r="AL179" s="53" t="s">
        <v>57</v>
      </c>
      <c r="AM179" s="19">
        <f>(E179)</f>
        <v>0</v>
      </c>
      <c r="AN179" s="8"/>
      <c r="AO179" s="42"/>
      <c r="AP179" s="42">
        <v>177</v>
      </c>
      <c r="AQ179" s="42">
        <f>SUM(AN179:AP179)</f>
        <v>177</v>
      </c>
      <c r="AR179" s="50" t="e">
        <f t="shared" si="205"/>
        <v>#VALUE!</v>
      </c>
      <c r="AS179" s="43" t="e">
        <f t="shared" si="205"/>
        <v>#VALUE!</v>
      </c>
      <c r="AT179" s="43" t="e">
        <f t="shared" si="205"/>
        <v>#VALUE!</v>
      </c>
      <c r="AU179" s="43">
        <f t="shared" si="205"/>
        <v>0.001414845486083356</v>
      </c>
      <c r="AV179" s="45">
        <f t="shared" si="205"/>
        <v>0.001414845486083356</v>
      </c>
      <c r="AW179" s="53" t="e">
        <f t="shared" si="206"/>
        <v>#VALUE!</v>
      </c>
      <c r="AX179" s="42" t="e">
        <f t="shared" si="206"/>
        <v>#VALUE!</v>
      </c>
      <c r="AY179" s="42" t="e">
        <f t="shared" si="206"/>
        <v>#VALUE!</v>
      </c>
      <c r="AZ179" s="42" t="e">
        <f t="shared" si="206"/>
        <v>#VALUE!</v>
      </c>
      <c r="BA179" s="60" t="e">
        <f t="shared" si="206"/>
        <v>#VALUE!</v>
      </c>
      <c r="BB179" s="10">
        <v>51</v>
      </c>
    </row>
    <row r="180" spans="1:54" ht="12.75">
      <c r="A180" s="2"/>
      <c r="B180" s="2">
        <v>42</v>
      </c>
      <c r="C180" s="59" t="s">
        <v>58</v>
      </c>
      <c r="D180" s="10"/>
      <c r="E180" s="53">
        <f t="shared" si="200"/>
        <v>0</v>
      </c>
      <c r="F180" s="42">
        <f t="shared" si="200"/>
        <v>4727</v>
      </c>
      <c r="G180" s="42">
        <f t="shared" si="200"/>
        <v>5012</v>
      </c>
      <c r="H180" s="43" t="e">
        <f t="shared" si="201"/>
        <v>#VALUE!</v>
      </c>
      <c r="I180" s="43">
        <f t="shared" si="201"/>
        <v>0.004069646310112731</v>
      </c>
      <c r="J180" s="43">
        <f t="shared" si="201"/>
        <v>0.0042929777436684574</v>
      </c>
      <c r="K180" s="42">
        <f>(E180-F180)</f>
        <v>-4727</v>
      </c>
      <c r="L180" s="42">
        <f>(E180-G180)</f>
        <v>-5012</v>
      </c>
      <c r="M180" s="42">
        <f>(F180-G180)</f>
        <v>-285</v>
      </c>
      <c r="N180" s="43">
        <f t="shared" si="202"/>
        <v>-1</v>
      </c>
      <c r="O180" s="43">
        <f t="shared" si="202"/>
        <v>-1</v>
      </c>
      <c r="P180" s="45">
        <f>(M180/G180)</f>
        <v>-0.056863527533918594</v>
      </c>
      <c r="S180" s="2">
        <v>42</v>
      </c>
      <c r="T180" s="59" t="s">
        <v>58</v>
      </c>
      <c r="U180" s="10"/>
      <c r="V180" s="53"/>
      <c r="W180" s="42">
        <v>58</v>
      </c>
      <c r="X180" s="42">
        <v>44</v>
      </c>
      <c r="Y180" s="43" t="e">
        <f t="shared" si="203"/>
        <v>#VALUE!</v>
      </c>
      <c r="Z180" s="43">
        <f t="shared" si="203"/>
        <v>0.00159731210927818</v>
      </c>
      <c r="AA180" s="43">
        <f t="shared" si="203"/>
        <v>0.0020601179885757093</v>
      </c>
      <c r="AB180" s="42">
        <f>(V180-W180)</f>
        <v>-58</v>
      </c>
      <c r="AC180" s="42">
        <f>(V180-X180)</f>
        <v>-44</v>
      </c>
      <c r="AD180" s="42">
        <f>(W180-X180)</f>
        <v>14</v>
      </c>
      <c r="AE180" s="43">
        <f t="shared" si="204"/>
        <v>-1</v>
      </c>
      <c r="AF180" s="43">
        <f t="shared" si="204"/>
        <v>-1</v>
      </c>
      <c r="AG180" s="45">
        <f>(AD180/X180)</f>
        <v>0.3181818181818182</v>
      </c>
      <c r="AK180" s="2">
        <v>42</v>
      </c>
      <c r="AL180" s="59" t="s">
        <v>58</v>
      </c>
      <c r="AM180" s="19">
        <f>(E180)</f>
        <v>0</v>
      </c>
      <c r="AN180" s="8"/>
      <c r="AO180" s="42"/>
      <c r="AP180" s="42">
        <v>229</v>
      </c>
      <c r="AQ180" s="42">
        <f>SUM(AN180:AP180)</f>
        <v>229</v>
      </c>
      <c r="AR180" s="50" t="e">
        <f t="shared" si="205"/>
        <v>#VALUE!</v>
      </c>
      <c r="AS180" s="43" t="e">
        <f t="shared" si="205"/>
        <v>#VALUE!</v>
      </c>
      <c r="AT180" s="43" t="e">
        <f t="shared" si="205"/>
        <v>#VALUE!</v>
      </c>
      <c r="AU180" s="43">
        <f t="shared" si="205"/>
        <v>0.0018305063068536074</v>
      </c>
      <c r="AV180" s="45">
        <f t="shared" si="205"/>
        <v>0.0018305063068536074</v>
      </c>
      <c r="AW180" s="53" t="e">
        <f t="shared" si="206"/>
        <v>#VALUE!</v>
      </c>
      <c r="AX180" s="42" t="e">
        <f t="shared" si="206"/>
        <v>#VALUE!</v>
      </c>
      <c r="AY180" s="42" t="e">
        <f t="shared" si="206"/>
        <v>#VALUE!</v>
      </c>
      <c r="AZ180" s="42" t="e">
        <f t="shared" si="206"/>
        <v>#VALUE!</v>
      </c>
      <c r="BA180" s="60" t="e">
        <f t="shared" si="206"/>
        <v>#VALUE!</v>
      </c>
      <c r="BB180" s="10">
        <v>47</v>
      </c>
    </row>
    <row r="181" spans="1:54" ht="12.75">
      <c r="A181" s="2"/>
      <c r="B181" s="2">
        <v>43</v>
      </c>
      <c r="C181" s="59" t="s">
        <v>59</v>
      </c>
      <c r="D181" s="10"/>
      <c r="E181" s="53">
        <f t="shared" si="200"/>
        <v>0</v>
      </c>
      <c r="F181" s="42">
        <f t="shared" si="200"/>
        <v>18110</v>
      </c>
      <c r="G181" s="42">
        <f t="shared" si="200"/>
        <v>17026</v>
      </c>
      <c r="H181" s="43" t="e">
        <f t="shared" si="201"/>
        <v>#VALUE!</v>
      </c>
      <c r="I181" s="43">
        <f t="shared" si="201"/>
        <v>0.015591558002145454</v>
      </c>
      <c r="J181" s="43">
        <f t="shared" si="201"/>
        <v>0.014583447538647078</v>
      </c>
      <c r="K181" s="42">
        <f>(E181-F181)</f>
        <v>-18110</v>
      </c>
      <c r="L181" s="42">
        <f>(E181-G181)</f>
        <v>-17026</v>
      </c>
      <c r="M181" s="42">
        <f>(F181-G181)</f>
        <v>1084</v>
      </c>
      <c r="N181" s="43">
        <f t="shared" si="202"/>
        <v>-1</v>
      </c>
      <c r="O181" s="43">
        <f t="shared" si="202"/>
        <v>-1</v>
      </c>
      <c r="P181" s="45">
        <f>(M181/G181)</f>
        <v>0.06366733231528252</v>
      </c>
      <c r="S181" s="2">
        <v>43</v>
      </c>
      <c r="T181" s="59" t="s">
        <v>59</v>
      </c>
      <c r="U181" s="10"/>
      <c r="V181" s="53"/>
      <c r="W181" s="42">
        <v>179</v>
      </c>
      <c r="X181" s="42">
        <v>111</v>
      </c>
      <c r="Y181" s="43" t="e">
        <f t="shared" si="203"/>
        <v>#VALUE!</v>
      </c>
      <c r="Z181" s="43">
        <f t="shared" si="203"/>
        <v>0.004929635647599901</v>
      </c>
      <c r="AA181" s="43">
        <f t="shared" si="203"/>
        <v>0.005197115834815994</v>
      </c>
      <c r="AB181" s="42">
        <f>(V181-W181)</f>
        <v>-179</v>
      </c>
      <c r="AC181" s="42">
        <f>(V181-X181)</f>
        <v>-111</v>
      </c>
      <c r="AD181" s="42">
        <f>(W181-X181)</f>
        <v>68</v>
      </c>
      <c r="AE181" s="43">
        <f t="shared" si="204"/>
        <v>-1</v>
      </c>
      <c r="AF181" s="43">
        <f t="shared" si="204"/>
        <v>-1</v>
      </c>
      <c r="AG181" s="45">
        <f>(AD181/X181)</f>
        <v>0.6126126126126126</v>
      </c>
      <c r="AK181" s="2">
        <v>43</v>
      </c>
      <c r="AL181" s="59" t="s">
        <v>59</v>
      </c>
      <c r="AM181" s="19">
        <f>(E181)</f>
        <v>0</v>
      </c>
      <c r="AN181" s="8"/>
      <c r="AO181" s="42"/>
      <c r="AP181" s="42">
        <v>610</v>
      </c>
      <c r="AQ181" s="42">
        <f>SUM(AN181:AP181)</f>
        <v>610</v>
      </c>
      <c r="AR181" s="50" t="e">
        <f t="shared" si="205"/>
        <v>#VALUE!</v>
      </c>
      <c r="AS181" s="43" t="e">
        <f t="shared" si="205"/>
        <v>#VALUE!</v>
      </c>
      <c r="AT181" s="43" t="e">
        <f t="shared" si="205"/>
        <v>#VALUE!</v>
      </c>
      <c r="AU181" s="43">
        <f t="shared" si="205"/>
        <v>0.00487602116672795</v>
      </c>
      <c r="AV181" s="45">
        <f t="shared" si="205"/>
        <v>0.00487602116672795</v>
      </c>
      <c r="AW181" s="53" t="e">
        <f t="shared" si="206"/>
        <v>#VALUE!</v>
      </c>
      <c r="AX181" s="42" t="e">
        <f t="shared" si="206"/>
        <v>#VALUE!</v>
      </c>
      <c r="AY181" s="42" t="e">
        <f t="shared" si="206"/>
        <v>#VALUE!</v>
      </c>
      <c r="AZ181" s="42" t="e">
        <f t="shared" si="206"/>
        <v>#VALUE!</v>
      </c>
      <c r="BA181" s="60" t="e">
        <f t="shared" si="206"/>
        <v>#VALUE!</v>
      </c>
      <c r="BB181" s="10">
        <v>137</v>
      </c>
    </row>
    <row r="182" spans="1:54" ht="12.75">
      <c r="A182" s="2"/>
      <c r="B182" s="2">
        <v>44</v>
      </c>
      <c r="C182" s="59" t="s">
        <v>60</v>
      </c>
      <c r="D182" s="10"/>
      <c r="E182" s="53">
        <f t="shared" si="200"/>
        <v>0</v>
      </c>
      <c r="F182" s="42">
        <f t="shared" si="200"/>
        <v>7697</v>
      </c>
      <c r="G182" s="42">
        <f t="shared" si="200"/>
        <v>7881</v>
      </c>
      <c r="H182" s="43" t="e">
        <f t="shared" si="201"/>
        <v>#VALUE!</v>
      </c>
      <c r="I182" s="43">
        <f t="shared" si="201"/>
        <v>0.006626627385009031</v>
      </c>
      <c r="J182" s="43">
        <f t="shared" si="201"/>
        <v>0.006750390582173007</v>
      </c>
      <c r="K182" s="42">
        <f>(E182-F182)</f>
        <v>-7697</v>
      </c>
      <c r="L182" s="42">
        <f>(E182-G182)</f>
        <v>-7881</v>
      </c>
      <c r="M182" s="42">
        <f>(F182-G182)</f>
        <v>-184</v>
      </c>
      <c r="N182" s="43">
        <f t="shared" si="202"/>
        <v>-1</v>
      </c>
      <c r="O182" s="43">
        <f t="shared" si="202"/>
        <v>-1</v>
      </c>
      <c r="P182" s="45">
        <f>(M182/G182)</f>
        <v>-0.023347290952924756</v>
      </c>
      <c r="S182" s="2">
        <v>44</v>
      </c>
      <c r="T182" s="59" t="s">
        <v>60</v>
      </c>
      <c r="U182" s="10"/>
      <c r="V182" s="53"/>
      <c r="W182" s="42">
        <v>80</v>
      </c>
      <c r="X182" s="42">
        <v>83</v>
      </c>
      <c r="Y182" s="43" t="e">
        <f t="shared" si="203"/>
        <v>#VALUE!</v>
      </c>
      <c r="Z182" s="43">
        <f t="shared" si="203"/>
        <v>0.0022031891162457655</v>
      </c>
      <c r="AA182" s="43">
        <f t="shared" si="203"/>
        <v>0.0038861316602678154</v>
      </c>
      <c r="AB182" s="42">
        <f>(V182-W182)</f>
        <v>-80</v>
      </c>
      <c r="AC182" s="42">
        <f>(V182-X182)</f>
        <v>-83</v>
      </c>
      <c r="AD182" s="42">
        <f>(W182-X182)</f>
        <v>-3</v>
      </c>
      <c r="AE182" s="43">
        <f t="shared" si="204"/>
        <v>-1</v>
      </c>
      <c r="AF182" s="43">
        <f t="shared" si="204"/>
        <v>-1</v>
      </c>
      <c r="AG182" s="45">
        <f>(AD182/X182)</f>
        <v>-0.03614457831325301</v>
      </c>
      <c r="AK182" s="2">
        <v>44</v>
      </c>
      <c r="AL182" s="59" t="s">
        <v>60</v>
      </c>
      <c r="AM182" s="19">
        <f>(E182)</f>
        <v>0</v>
      </c>
      <c r="AN182" s="8"/>
      <c r="AO182" s="42"/>
      <c r="AP182" s="42">
        <v>275</v>
      </c>
      <c r="AQ182" s="42">
        <f>SUM(AN182:AP182)</f>
        <v>275</v>
      </c>
      <c r="AR182" s="50" t="e">
        <f t="shared" si="205"/>
        <v>#VALUE!</v>
      </c>
      <c r="AS182" s="43" t="e">
        <f t="shared" si="205"/>
        <v>#VALUE!</v>
      </c>
      <c r="AT182" s="43" t="e">
        <f t="shared" si="205"/>
        <v>#VALUE!</v>
      </c>
      <c r="AU182" s="43">
        <f t="shared" si="205"/>
        <v>0.0021982062636888297</v>
      </c>
      <c r="AV182" s="45">
        <f t="shared" si="205"/>
        <v>0.0021982062636888297</v>
      </c>
      <c r="AW182" s="53" t="e">
        <f t="shared" si="206"/>
        <v>#VALUE!</v>
      </c>
      <c r="AX182" s="42" t="e">
        <f t="shared" si="206"/>
        <v>#VALUE!</v>
      </c>
      <c r="AY182" s="42" t="e">
        <f t="shared" si="206"/>
        <v>#VALUE!</v>
      </c>
      <c r="AZ182" s="42" t="e">
        <f t="shared" si="206"/>
        <v>#VALUE!</v>
      </c>
      <c r="BA182" s="60" t="e">
        <f t="shared" si="206"/>
        <v>#VALUE!</v>
      </c>
      <c r="BB182" s="10">
        <v>72</v>
      </c>
    </row>
    <row r="183" spans="3:54" ht="12.75">
      <c r="C183" s="48"/>
      <c r="D183" s="22"/>
      <c r="E183" s="53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4"/>
      <c r="T183" s="48"/>
      <c r="U183" s="22"/>
      <c r="V183" s="5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4"/>
      <c r="AL183" s="48"/>
      <c r="AM183" s="19"/>
      <c r="AN183" s="7"/>
      <c r="AO183" s="42"/>
      <c r="AP183" s="32"/>
      <c r="AQ183" s="32"/>
      <c r="AR183" s="46"/>
      <c r="AS183" s="32"/>
      <c r="AT183" s="32"/>
      <c r="AU183" s="32"/>
      <c r="AV183" s="34"/>
      <c r="AW183" s="46"/>
      <c r="AX183" s="32"/>
      <c r="AY183" s="32"/>
      <c r="AZ183" s="32"/>
      <c r="BA183" s="34"/>
      <c r="BB183" s="66"/>
    </row>
    <row r="184" spans="3:53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55" t="s">
        <v>77</v>
      </c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61"/>
    </row>
    <row r="190" spans="38:54" ht="12.75">
      <c r="AL190" s="15"/>
      <c r="AM190" s="15"/>
      <c r="AN190" s="15"/>
      <c r="AO190" s="6"/>
      <c r="AP190" s="6"/>
      <c r="AQ190" s="6"/>
      <c r="AR190" s="15"/>
      <c r="AS190" s="6"/>
      <c r="AT190" s="6"/>
      <c r="AU190" s="6"/>
      <c r="AV190" s="6"/>
      <c r="AW190" s="15"/>
      <c r="AX190" s="6"/>
      <c r="AY190" s="6"/>
      <c r="AZ190" s="6"/>
      <c r="BA190" s="20"/>
      <c r="BB190" s="62"/>
    </row>
    <row r="191" spans="38:54" ht="12.75">
      <c r="AL191" s="16"/>
      <c r="AM191" s="12"/>
      <c r="AN191" s="9"/>
      <c r="AR191" s="49" t="s">
        <v>3</v>
      </c>
      <c r="AS191" s="18"/>
      <c r="AT191" s="18"/>
      <c r="AU191" s="18"/>
      <c r="AV191" s="21"/>
      <c r="AW191" s="24" t="s">
        <v>4</v>
      </c>
      <c r="AX191" s="18"/>
      <c r="AY191" s="18"/>
      <c r="AZ191" s="18"/>
      <c r="BA191" s="21"/>
      <c r="BB191" s="25"/>
    </row>
    <row r="192" spans="38:54" ht="12.75">
      <c r="AL192" s="16"/>
      <c r="AM192" s="17" t="s">
        <v>9</v>
      </c>
      <c r="AN192" s="37" t="s">
        <v>78</v>
      </c>
      <c r="AO192" s="18"/>
      <c r="AP192" s="18"/>
      <c r="AQ192" s="18"/>
      <c r="AR192" s="27" t="s">
        <v>9</v>
      </c>
      <c r="AS192" s="56" t="s">
        <v>78</v>
      </c>
      <c r="AT192" s="44"/>
      <c r="AU192" s="44"/>
      <c r="AV192" s="57"/>
      <c r="AW192" s="54" t="s">
        <v>9</v>
      </c>
      <c r="AX192" s="56" t="s">
        <v>78</v>
      </c>
      <c r="AY192" s="40"/>
      <c r="AZ192" s="40"/>
      <c r="BA192" s="41"/>
      <c r="BB192" s="63"/>
    </row>
    <row r="193" spans="38:54" ht="12.75">
      <c r="AL193" s="16"/>
      <c r="AM193" s="17" t="s">
        <v>11</v>
      </c>
      <c r="AN193" s="3"/>
      <c r="AO193" s="3"/>
      <c r="AP193" s="3"/>
      <c r="AQ193" s="3" t="s">
        <v>12</v>
      </c>
      <c r="AR193" s="27" t="s">
        <v>11</v>
      </c>
      <c r="AS193" s="3"/>
      <c r="AT193" s="3"/>
      <c r="AU193" s="3"/>
      <c r="AV193" s="3" t="s">
        <v>12</v>
      </c>
      <c r="AW193" s="27" t="s">
        <v>11</v>
      </c>
      <c r="AX193" s="3"/>
      <c r="AY193" s="3"/>
      <c r="AZ193" s="3"/>
      <c r="BA193" s="11" t="s">
        <v>12</v>
      </c>
      <c r="BB193" s="64" t="s">
        <v>79</v>
      </c>
    </row>
    <row r="194" spans="38:54" ht="12.75">
      <c r="AL194" s="1" t="s">
        <v>18</v>
      </c>
      <c r="AM194" s="17">
        <v>2000</v>
      </c>
      <c r="AN194" s="4" t="s">
        <v>19</v>
      </c>
      <c r="AO194" s="30" t="s">
        <v>20</v>
      </c>
      <c r="AP194" s="30" t="s">
        <v>21</v>
      </c>
      <c r="AQ194" s="30" t="s">
        <v>22</v>
      </c>
      <c r="AR194" s="27">
        <v>2000</v>
      </c>
      <c r="AS194" s="4" t="s">
        <v>19</v>
      </c>
      <c r="AT194" s="30" t="s">
        <v>20</v>
      </c>
      <c r="AU194" s="30" t="s">
        <v>21</v>
      </c>
      <c r="AV194" s="30" t="s">
        <v>22</v>
      </c>
      <c r="AW194" s="27">
        <v>2000</v>
      </c>
      <c r="AX194" s="4" t="s">
        <v>19</v>
      </c>
      <c r="AY194" s="30" t="s">
        <v>20</v>
      </c>
      <c r="AZ194" s="30" t="s">
        <v>21</v>
      </c>
      <c r="BA194" s="58" t="s">
        <v>22</v>
      </c>
      <c r="BB194" s="65" t="s">
        <v>23</v>
      </c>
    </row>
    <row r="195" spans="38:54" ht="12.75">
      <c r="AL195" s="5"/>
      <c r="AM195" s="13"/>
      <c r="AN195" s="31"/>
      <c r="AO195" s="31"/>
      <c r="AP195" s="31"/>
      <c r="AQ195" s="31"/>
      <c r="AR195" s="28"/>
      <c r="AS195" s="31"/>
      <c r="AT195" s="31"/>
      <c r="AU195" s="31"/>
      <c r="AV195" s="31"/>
      <c r="AW195" s="28"/>
      <c r="AX195" s="31"/>
      <c r="AY195" s="31"/>
      <c r="AZ195" s="31"/>
      <c r="BA195" s="35"/>
      <c r="BB195" s="66"/>
    </row>
    <row r="196" spans="38:54" ht="12.75">
      <c r="AL196" s="46"/>
      <c r="AM196" s="12"/>
      <c r="AN196" s="7"/>
      <c r="AO196" s="32"/>
      <c r="AP196" s="32"/>
      <c r="AQ196" s="32"/>
      <c r="AR196" s="46"/>
      <c r="AS196" s="32"/>
      <c r="AT196" s="32"/>
      <c r="AU196" s="32"/>
      <c r="AV196" s="34"/>
      <c r="AW196" s="46"/>
      <c r="AX196" s="32"/>
      <c r="AY196" s="32"/>
      <c r="AZ196" s="32"/>
      <c r="BA196" s="34"/>
      <c r="BB196" s="10"/>
    </row>
    <row r="197" spans="38:54" ht="12.75">
      <c r="AL197" s="47" t="s">
        <v>24</v>
      </c>
      <c r="AM197" s="19">
        <f>(E197)</f>
        <v>0</v>
      </c>
      <c r="AN197" s="7"/>
      <c r="AO197" s="42"/>
      <c r="AP197" s="42">
        <v>125102</v>
      </c>
      <c r="AQ197" s="42">
        <f>SUM(AN197:AP197)</f>
        <v>125102</v>
      </c>
      <c r="AR197" s="50">
        <f>(AM197/BB$10)</f>
        <v>0</v>
      </c>
      <c r="AS197" s="43" t="e">
        <f>(AN197/AN$10)</f>
        <v>#VALUE!</v>
      </c>
      <c r="AT197" s="43" t="e">
        <f>(AO197/AO$10)</f>
        <v>#VALUE!</v>
      </c>
      <c r="AU197" s="43">
        <f>(AP197/AP$10)</f>
        <v>1</v>
      </c>
      <c r="AV197" s="45">
        <f>(AQ197/AQ$10)</f>
        <v>1</v>
      </c>
      <c r="AW197" s="53" t="e">
        <f>(AM197/$AM197)</f>
        <v>#VALUE!</v>
      </c>
      <c r="AX197" s="42" t="e">
        <f>(AN197/$AM197)</f>
        <v>#VALUE!</v>
      </c>
      <c r="AY197" s="42" t="e">
        <f>(AO197/$AM197)</f>
        <v>#VALUE!</v>
      </c>
      <c r="AZ197" s="42" t="e">
        <f>(AP197/$AM197)</f>
        <v>#VALUE!</v>
      </c>
      <c r="BA197" s="60" t="e">
        <f>(AQ197/$AM197)</f>
        <v>#VALUE!</v>
      </c>
      <c r="BB197" s="10">
        <v>138148</v>
      </c>
    </row>
    <row r="198" spans="38:54" ht="12.75">
      <c r="AL198" s="46"/>
      <c r="AM198" s="12"/>
      <c r="AN198" s="7"/>
      <c r="AO198" s="42"/>
      <c r="AP198" s="42"/>
      <c r="AQ198" s="42"/>
      <c r="AR198" s="53"/>
      <c r="AS198" s="32"/>
      <c r="AT198" s="32"/>
      <c r="AU198" s="32"/>
      <c r="AV198" s="34"/>
      <c r="AW198" s="46"/>
      <c r="AX198" s="32"/>
      <c r="AY198" s="32"/>
      <c r="AZ198" s="32"/>
      <c r="BA198" s="34"/>
      <c r="BB198" s="22"/>
    </row>
    <row r="199" spans="38:54" ht="12.75">
      <c r="AL199" s="46"/>
      <c r="AM199" s="12"/>
      <c r="AN199" s="7"/>
      <c r="AO199" s="42"/>
      <c r="AP199" s="42"/>
      <c r="AQ199" s="42"/>
      <c r="AR199" s="53"/>
      <c r="AS199" s="32"/>
      <c r="AT199" s="32"/>
      <c r="AU199" s="32"/>
      <c r="AV199" s="34"/>
      <c r="AW199" s="46"/>
      <c r="AX199" s="32"/>
      <c r="AY199" s="32"/>
      <c r="AZ199" s="32"/>
      <c r="BA199" s="34"/>
      <c r="BB199" s="22"/>
    </row>
    <row r="200" spans="37:54" ht="12.75">
      <c r="AK200">
        <v>1</v>
      </c>
      <c r="AL200" s="46" t="s">
        <v>25</v>
      </c>
      <c r="AM200" s="19"/>
      <c r="AN200" s="7"/>
      <c r="AO200" s="42"/>
      <c r="AP200" s="42">
        <v>100613</v>
      </c>
      <c r="AQ200" s="42">
        <f>SUM(AN200:AP200)</f>
        <v>100613</v>
      </c>
      <c r="AR200" s="50">
        <f>(AM200/BB$10)</f>
        <v>0</v>
      </c>
      <c r="AS200" s="43" t="e">
        <f aca="true" t="shared" si="207" ref="AS200:AV203">(AN200/AN$10)</f>
        <v>#VALUE!</v>
      </c>
      <c r="AT200" s="43" t="e">
        <f t="shared" si="207"/>
        <v>#VALUE!</v>
      </c>
      <c r="AU200" s="43">
        <f t="shared" si="207"/>
        <v>0.804247733849179</v>
      </c>
      <c r="AV200" s="45">
        <f t="shared" si="207"/>
        <v>0.804247733849179</v>
      </c>
      <c r="AW200" s="53" t="e">
        <f aca="true" t="shared" si="208" ref="AW200:BA203">(AM200/$AM200)</f>
        <v>#VALUE!</v>
      </c>
      <c r="AX200" s="42" t="e">
        <f t="shared" si="208"/>
        <v>#VALUE!</v>
      </c>
      <c r="AY200" s="42" t="e">
        <f t="shared" si="208"/>
        <v>#VALUE!</v>
      </c>
      <c r="AZ200" s="42" t="e">
        <f t="shared" si="208"/>
        <v>#VALUE!</v>
      </c>
      <c r="BA200" s="60" t="e">
        <f t="shared" si="208"/>
        <v>#VALUE!</v>
      </c>
      <c r="BB200" s="22"/>
    </row>
    <row r="201" spans="37:54" ht="12.75">
      <c r="AK201">
        <v>2</v>
      </c>
      <c r="AL201" s="46" t="s">
        <v>26</v>
      </c>
      <c r="AM201" s="19"/>
      <c r="AN201" s="7"/>
      <c r="AO201" s="42"/>
      <c r="AP201" s="42">
        <v>13397</v>
      </c>
      <c r="AQ201" s="42">
        <f>SUM(AN201:AP201)</f>
        <v>13397</v>
      </c>
      <c r="AR201" s="50">
        <f>(AM201/BB$10)</f>
        <v>0</v>
      </c>
      <c r="AS201" s="43" t="e">
        <f t="shared" si="207"/>
        <v>#VALUE!</v>
      </c>
      <c r="AT201" s="43" t="e">
        <f t="shared" si="207"/>
        <v>#VALUE!</v>
      </c>
      <c r="AU201" s="43">
        <f t="shared" si="207"/>
        <v>0.1070886156895973</v>
      </c>
      <c r="AV201" s="45">
        <f t="shared" si="207"/>
        <v>0.1070886156895973</v>
      </c>
      <c r="AW201" s="53" t="e">
        <f t="shared" si="208"/>
        <v>#VALUE!</v>
      </c>
      <c r="AX201" s="42" t="e">
        <f t="shared" si="208"/>
        <v>#VALUE!</v>
      </c>
      <c r="AY201" s="42" t="e">
        <f t="shared" si="208"/>
        <v>#VALUE!</v>
      </c>
      <c r="AZ201" s="42" t="e">
        <f t="shared" si="208"/>
        <v>#VALUE!</v>
      </c>
      <c r="BA201" s="60" t="e">
        <f t="shared" si="208"/>
        <v>#VALUE!</v>
      </c>
      <c r="BB201" s="22"/>
    </row>
    <row r="202" spans="37:54" ht="12.75">
      <c r="AK202">
        <v>3</v>
      </c>
      <c r="AL202" s="46" t="s">
        <v>27</v>
      </c>
      <c r="AM202" s="19"/>
      <c r="AN202" s="7"/>
      <c r="AO202" s="42"/>
      <c r="AP202" s="42">
        <v>7602</v>
      </c>
      <c r="AQ202" s="42">
        <f>SUM(AN202:AP202)</f>
        <v>7602</v>
      </c>
      <c r="AR202" s="50">
        <f>(AM202/BB$10)</f>
        <v>0</v>
      </c>
      <c r="AS202" s="43" t="e">
        <f t="shared" si="207"/>
        <v>#VALUE!</v>
      </c>
      <c r="AT202" s="43" t="e">
        <f t="shared" si="207"/>
        <v>#VALUE!</v>
      </c>
      <c r="AU202" s="43">
        <f t="shared" si="207"/>
        <v>0.060766414605681766</v>
      </c>
      <c r="AV202" s="45">
        <f t="shared" si="207"/>
        <v>0.060766414605681766</v>
      </c>
      <c r="AW202" s="53" t="e">
        <f t="shared" si="208"/>
        <v>#VALUE!</v>
      </c>
      <c r="AX202" s="42" t="e">
        <f t="shared" si="208"/>
        <v>#VALUE!</v>
      </c>
      <c r="AY202" s="42" t="e">
        <f t="shared" si="208"/>
        <v>#VALUE!</v>
      </c>
      <c r="AZ202" s="42" t="e">
        <f t="shared" si="208"/>
        <v>#VALUE!</v>
      </c>
      <c r="BA202" s="60" t="e">
        <f t="shared" si="208"/>
        <v>#VALUE!</v>
      </c>
      <c r="BB202" s="22"/>
    </row>
    <row r="203" spans="37:54" ht="12.75">
      <c r="AK203">
        <v>4</v>
      </c>
      <c r="AL203" s="46" t="s">
        <v>28</v>
      </c>
      <c r="AM203" s="19"/>
      <c r="AN203" s="7"/>
      <c r="AO203" s="42"/>
      <c r="AP203" s="42">
        <v>3490</v>
      </c>
      <c r="AQ203" s="42">
        <f>SUM(AN203:AP203)</f>
        <v>3490</v>
      </c>
      <c r="AR203" s="50">
        <f>(AM203/BB$10)</f>
        <v>0</v>
      </c>
      <c r="AS203" s="43" t="e">
        <f t="shared" si="207"/>
        <v>#VALUE!</v>
      </c>
      <c r="AT203" s="43" t="e">
        <f t="shared" si="207"/>
        <v>#VALUE!</v>
      </c>
      <c r="AU203" s="43">
        <f t="shared" si="207"/>
        <v>0.027897235855541876</v>
      </c>
      <c r="AV203" s="45">
        <f t="shared" si="207"/>
        <v>0.027897235855541876</v>
      </c>
      <c r="AW203" s="53" t="e">
        <f t="shared" si="208"/>
        <v>#VALUE!</v>
      </c>
      <c r="AX203" s="42" t="e">
        <f t="shared" si="208"/>
        <v>#VALUE!</v>
      </c>
      <c r="AY203" s="42" t="e">
        <f t="shared" si="208"/>
        <v>#VALUE!</v>
      </c>
      <c r="AZ203" s="42" t="e">
        <f t="shared" si="208"/>
        <v>#VALUE!</v>
      </c>
      <c r="BA203" s="60" t="e">
        <f t="shared" si="208"/>
        <v>#VALUE!</v>
      </c>
      <c r="BB203" s="22"/>
    </row>
    <row r="204" spans="37:54" ht="12.75">
      <c r="AK204">
        <v>5</v>
      </c>
      <c r="AL204" s="47"/>
      <c r="AM204" s="19"/>
      <c r="AN204" s="7"/>
      <c r="AO204" s="42"/>
      <c r="AP204" s="32"/>
      <c r="AQ204" s="32"/>
      <c r="AR204" s="46"/>
      <c r="AS204" s="32"/>
      <c r="AT204" s="32"/>
      <c r="AU204" s="32"/>
      <c r="AV204" s="34"/>
      <c r="AW204" s="46"/>
      <c r="AX204" s="32"/>
      <c r="AY204" s="32"/>
      <c r="AZ204" s="32"/>
      <c r="BA204" s="34"/>
      <c r="BB204" s="22"/>
    </row>
    <row r="205" spans="37:54" ht="12.75">
      <c r="AK205">
        <v>6</v>
      </c>
      <c r="AL205" s="47"/>
      <c r="AM205" s="19"/>
      <c r="AN205" s="7"/>
      <c r="AO205" s="42"/>
      <c r="AP205" s="32"/>
      <c r="AQ205" s="32"/>
      <c r="AR205" s="46"/>
      <c r="AS205" s="32"/>
      <c r="AT205" s="32"/>
      <c r="AU205" s="32"/>
      <c r="AV205" s="34"/>
      <c r="AW205" s="46"/>
      <c r="AX205" s="32"/>
      <c r="AY205" s="32"/>
      <c r="AZ205" s="32"/>
      <c r="BA205" s="34"/>
      <c r="BB205" s="22"/>
    </row>
    <row r="206" spans="37:54" ht="12.75">
      <c r="AK206" s="2">
        <v>7</v>
      </c>
      <c r="AL206" s="53" t="s">
        <v>29</v>
      </c>
      <c r="AM206" s="19"/>
      <c r="AN206" s="8"/>
      <c r="AO206" s="42"/>
      <c r="AP206" s="42">
        <v>121606</v>
      </c>
      <c r="AQ206" s="42">
        <f>SUM(AN206:AP206)</f>
        <v>121606</v>
      </c>
      <c r="AR206" s="50">
        <f>(AM206/BB$10)</f>
        <v>0</v>
      </c>
      <c r="AS206" s="43" t="e">
        <f aca="true" t="shared" si="209" ref="AS206:AV207">(AN206/AN$10)</f>
        <v>#VALUE!</v>
      </c>
      <c r="AT206" s="43" t="e">
        <f t="shared" si="209"/>
        <v>#VALUE!</v>
      </c>
      <c r="AU206" s="43">
        <f t="shared" si="209"/>
        <v>0.9720548032805231</v>
      </c>
      <c r="AV206" s="45">
        <f t="shared" si="209"/>
        <v>0.9720548032805231</v>
      </c>
      <c r="AW206" s="53" t="e">
        <f aca="true" t="shared" si="210" ref="AW206:BA207">(AM206/$AM206)</f>
        <v>#VALUE!</v>
      </c>
      <c r="AX206" s="42" t="e">
        <f t="shared" si="210"/>
        <v>#VALUE!</v>
      </c>
      <c r="AY206" s="42" t="e">
        <f t="shared" si="210"/>
        <v>#VALUE!</v>
      </c>
      <c r="AZ206" s="42" t="e">
        <f t="shared" si="210"/>
        <v>#VALUE!</v>
      </c>
      <c r="BA206" s="60" t="e">
        <f t="shared" si="210"/>
        <v>#VALUE!</v>
      </c>
      <c r="BB206" s="22"/>
    </row>
    <row r="207" spans="37:54" ht="12.75">
      <c r="AK207" s="2">
        <v>8</v>
      </c>
      <c r="AL207" s="53" t="s">
        <v>30</v>
      </c>
      <c r="AM207" s="19"/>
      <c r="AN207" s="8"/>
      <c r="AO207" s="42"/>
      <c r="AP207" s="42">
        <v>3496</v>
      </c>
      <c r="AQ207" s="42">
        <f>SUM(AN207:AP207)</f>
        <v>3496</v>
      </c>
      <c r="AR207" s="50">
        <f>(AM207/BB$10)</f>
        <v>0</v>
      </c>
      <c r="AS207" s="43" t="e">
        <f t="shared" si="209"/>
        <v>#VALUE!</v>
      </c>
      <c r="AT207" s="43" t="e">
        <f t="shared" si="209"/>
        <v>#VALUE!</v>
      </c>
      <c r="AU207" s="43">
        <f t="shared" si="209"/>
        <v>0.027945196719476907</v>
      </c>
      <c r="AV207" s="45">
        <f t="shared" si="209"/>
        <v>0.027945196719476907</v>
      </c>
      <c r="AW207" s="53" t="e">
        <f t="shared" si="210"/>
        <v>#VALUE!</v>
      </c>
      <c r="AX207" s="42" t="e">
        <f t="shared" si="210"/>
        <v>#VALUE!</v>
      </c>
      <c r="AY207" s="42" t="e">
        <f t="shared" si="210"/>
        <v>#VALUE!</v>
      </c>
      <c r="AZ207" s="42" t="e">
        <f t="shared" si="210"/>
        <v>#VALUE!</v>
      </c>
      <c r="BA207" s="60" t="e">
        <f t="shared" si="210"/>
        <v>#VALUE!</v>
      </c>
      <c r="BB207" s="22"/>
    </row>
    <row r="208" spans="37:54" ht="12.75">
      <c r="AK208" s="2">
        <v>9</v>
      </c>
      <c r="AL208" s="59"/>
      <c r="AM208" s="23"/>
      <c r="AN208" s="8"/>
      <c r="AO208" s="42"/>
      <c r="AP208" s="42"/>
      <c r="AQ208" s="42"/>
      <c r="AR208" s="53"/>
      <c r="AS208" s="32"/>
      <c r="AT208" s="32"/>
      <c r="AU208" s="32"/>
      <c r="AV208" s="34"/>
      <c r="AW208" s="46"/>
      <c r="AX208" s="32"/>
      <c r="AY208" s="32"/>
      <c r="AZ208" s="32"/>
      <c r="BA208" s="34"/>
      <c r="BB208" s="22"/>
    </row>
    <row r="209" spans="37:54" ht="12.75">
      <c r="AK209" s="2">
        <v>10</v>
      </c>
      <c r="AL209" s="53"/>
      <c r="AM209" s="25"/>
      <c r="AN209" s="8"/>
      <c r="AO209" s="42"/>
      <c r="AP209" s="42"/>
      <c r="AQ209" s="42"/>
      <c r="AR209" s="53"/>
      <c r="AS209" s="32"/>
      <c r="AT209" s="32"/>
      <c r="AU209" s="32"/>
      <c r="AV209" s="34"/>
      <c r="AW209" s="46"/>
      <c r="AX209" s="32"/>
      <c r="AY209" s="32"/>
      <c r="AZ209" s="32"/>
      <c r="BA209" s="34"/>
      <c r="BB209" s="22"/>
    </row>
    <row r="210" spans="37:54" ht="12.75">
      <c r="AK210" s="2">
        <v>11</v>
      </c>
      <c r="AL210" s="59" t="s">
        <v>31</v>
      </c>
      <c r="AM210" s="19"/>
      <c r="AN210" s="8"/>
      <c r="AO210" s="42"/>
      <c r="AP210" s="42">
        <v>29971</v>
      </c>
      <c r="AQ210" s="42">
        <f aca="true" t="shared" si="211" ref="AQ210:AQ216">SUM(AN210:AP210)</f>
        <v>29971</v>
      </c>
      <c r="AR210" s="50">
        <f aca="true" t="shared" si="212" ref="AR210:AR216">(AM210/BB$10)</f>
        <v>0</v>
      </c>
      <c r="AS210" s="43" t="e">
        <f aca="true" t="shared" si="213" ref="AS210:AV216">(AN210/AN$10)</f>
        <v>#VALUE!</v>
      </c>
      <c r="AT210" s="43" t="e">
        <f t="shared" si="213"/>
        <v>#VALUE!</v>
      </c>
      <c r="AU210" s="43">
        <f t="shared" si="213"/>
        <v>0.23957250883279244</v>
      </c>
      <c r="AV210" s="45">
        <f t="shared" si="213"/>
        <v>0.23957250883279244</v>
      </c>
      <c r="AW210" s="53" t="e">
        <f aca="true" t="shared" si="214" ref="AW210:BA216">(AM210/$AM210)</f>
        <v>#VALUE!</v>
      </c>
      <c r="AX210" s="42" t="e">
        <f t="shared" si="214"/>
        <v>#VALUE!</v>
      </c>
      <c r="AY210" s="42" t="e">
        <f t="shared" si="214"/>
        <v>#VALUE!</v>
      </c>
      <c r="AZ210" s="42" t="e">
        <f t="shared" si="214"/>
        <v>#VALUE!</v>
      </c>
      <c r="BA210" s="60" t="e">
        <f t="shared" si="214"/>
        <v>#VALUE!</v>
      </c>
      <c r="BB210" s="22"/>
    </row>
    <row r="211" spans="37:54" ht="12.75">
      <c r="AK211" s="2">
        <v>12</v>
      </c>
      <c r="AL211" s="59" t="s">
        <v>32</v>
      </c>
      <c r="AM211" s="19">
        <f aca="true" t="shared" si="215" ref="AM211:AM216">(E211)</f>
        <v>0</v>
      </c>
      <c r="AN211" s="8"/>
      <c r="AO211" s="42"/>
      <c r="AP211" s="42">
        <v>6815</v>
      </c>
      <c r="AQ211" s="42">
        <f t="shared" si="211"/>
        <v>6815</v>
      </c>
      <c r="AR211" s="50">
        <f t="shared" si="212"/>
        <v>0</v>
      </c>
      <c r="AS211" s="43" t="e">
        <f t="shared" si="213"/>
        <v>#VALUE!</v>
      </c>
      <c r="AT211" s="43" t="e">
        <f t="shared" si="213"/>
        <v>#VALUE!</v>
      </c>
      <c r="AU211" s="43">
        <f t="shared" si="213"/>
        <v>0.054475547952870455</v>
      </c>
      <c r="AV211" s="45">
        <f t="shared" si="213"/>
        <v>0.054475547952870455</v>
      </c>
      <c r="AW211" s="53" t="e">
        <f t="shared" si="214"/>
        <v>#VALUE!</v>
      </c>
      <c r="AX211" s="42" t="e">
        <f t="shared" si="214"/>
        <v>#VALUE!</v>
      </c>
      <c r="AY211" s="42" t="e">
        <f t="shared" si="214"/>
        <v>#VALUE!</v>
      </c>
      <c r="AZ211" s="42" t="e">
        <f t="shared" si="214"/>
        <v>#VALUE!</v>
      </c>
      <c r="BA211" s="60" t="e">
        <f t="shared" si="214"/>
        <v>#VALUE!</v>
      </c>
      <c r="BB211" s="10">
        <v>7478</v>
      </c>
    </row>
    <row r="212" spans="37:54" ht="12.75">
      <c r="AK212" s="2">
        <v>13</v>
      </c>
      <c r="AL212" s="59" t="s">
        <v>33</v>
      </c>
      <c r="AM212" s="19">
        <f t="shared" si="215"/>
        <v>0</v>
      </c>
      <c r="AN212" s="8"/>
      <c r="AO212" s="42"/>
      <c r="AP212" s="42">
        <v>8131</v>
      </c>
      <c r="AQ212" s="42">
        <f t="shared" si="211"/>
        <v>8131</v>
      </c>
      <c r="AR212" s="50">
        <f t="shared" si="212"/>
        <v>0</v>
      </c>
      <c r="AS212" s="43" t="e">
        <f t="shared" si="213"/>
        <v>#VALUE!</v>
      </c>
      <c r="AT212" s="43" t="e">
        <f t="shared" si="213"/>
        <v>#VALUE!</v>
      </c>
      <c r="AU212" s="43">
        <f t="shared" si="213"/>
        <v>0.06499496410928682</v>
      </c>
      <c r="AV212" s="45">
        <f t="shared" si="213"/>
        <v>0.06499496410928682</v>
      </c>
      <c r="AW212" s="53" t="e">
        <f t="shared" si="214"/>
        <v>#VALUE!</v>
      </c>
      <c r="AX212" s="42" t="e">
        <f t="shared" si="214"/>
        <v>#VALUE!</v>
      </c>
      <c r="AY212" s="42" t="e">
        <f t="shared" si="214"/>
        <v>#VALUE!</v>
      </c>
      <c r="AZ212" s="42" t="e">
        <f t="shared" si="214"/>
        <v>#VALUE!</v>
      </c>
      <c r="BA212" s="60" t="e">
        <f t="shared" si="214"/>
        <v>#VALUE!</v>
      </c>
      <c r="BB212" s="10">
        <v>15438</v>
      </c>
    </row>
    <row r="213" spans="37:54" ht="12.75">
      <c r="AK213" s="2">
        <v>14</v>
      </c>
      <c r="AL213" s="59" t="s">
        <v>34</v>
      </c>
      <c r="AM213" s="19">
        <f t="shared" si="215"/>
        <v>0</v>
      </c>
      <c r="AN213" s="8"/>
      <c r="AO213" s="42"/>
      <c r="AP213" s="42">
        <v>903</v>
      </c>
      <c r="AQ213" s="42">
        <f t="shared" si="211"/>
        <v>903</v>
      </c>
      <c r="AR213" s="50">
        <f t="shared" si="212"/>
        <v>0</v>
      </c>
      <c r="AS213" s="43" t="e">
        <f t="shared" si="213"/>
        <v>#VALUE!</v>
      </c>
      <c r="AT213" s="43" t="e">
        <f t="shared" si="213"/>
        <v>#VALUE!</v>
      </c>
      <c r="AU213" s="43">
        <f t="shared" si="213"/>
        <v>0.007218110022221867</v>
      </c>
      <c r="AV213" s="45">
        <f t="shared" si="213"/>
        <v>0.007218110022221867</v>
      </c>
      <c r="AW213" s="53" t="e">
        <f t="shared" si="214"/>
        <v>#VALUE!</v>
      </c>
      <c r="AX213" s="42" t="e">
        <f t="shared" si="214"/>
        <v>#VALUE!</v>
      </c>
      <c r="AY213" s="42" t="e">
        <f t="shared" si="214"/>
        <v>#VALUE!</v>
      </c>
      <c r="AZ213" s="42" t="e">
        <f t="shared" si="214"/>
        <v>#VALUE!</v>
      </c>
      <c r="BA213" s="60" t="e">
        <f t="shared" si="214"/>
        <v>#VALUE!</v>
      </c>
      <c r="BB213" s="10">
        <v>724</v>
      </c>
    </row>
    <row r="214" spans="37:54" ht="12.75">
      <c r="AK214" s="2">
        <v>15</v>
      </c>
      <c r="AL214" s="59" t="s">
        <v>35</v>
      </c>
      <c r="AM214" s="19">
        <f t="shared" si="215"/>
        <v>0</v>
      </c>
      <c r="AN214" s="8"/>
      <c r="AO214" s="42"/>
      <c r="AP214" s="42">
        <v>2821</v>
      </c>
      <c r="AQ214" s="42">
        <f t="shared" si="211"/>
        <v>2821</v>
      </c>
      <c r="AR214" s="50">
        <f t="shared" si="212"/>
        <v>0</v>
      </c>
      <c r="AS214" s="43" t="e">
        <f t="shared" si="213"/>
        <v>#VALUE!</v>
      </c>
      <c r="AT214" s="43" t="e">
        <f t="shared" si="213"/>
        <v>#VALUE!</v>
      </c>
      <c r="AU214" s="43">
        <f t="shared" si="213"/>
        <v>0.022549599526786143</v>
      </c>
      <c r="AV214" s="45">
        <f t="shared" si="213"/>
        <v>0.022549599526786143</v>
      </c>
      <c r="AW214" s="53" t="e">
        <f t="shared" si="214"/>
        <v>#VALUE!</v>
      </c>
      <c r="AX214" s="42" t="e">
        <f t="shared" si="214"/>
        <v>#VALUE!</v>
      </c>
      <c r="AY214" s="42" t="e">
        <f t="shared" si="214"/>
        <v>#VALUE!</v>
      </c>
      <c r="AZ214" s="42" t="e">
        <f t="shared" si="214"/>
        <v>#VALUE!</v>
      </c>
      <c r="BA214" s="60" t="e">
        <f t="shared" si="214"/>
        <v>#VALUE!</v>
      </c>
      <c r="BB214" s="10">
        <v>2396</v>
      </c>
    </row>
    <row r="215" spans="37:54" ht="12.75">
      <c r="AK215" s="2">
        <v>16</v>
      </c>
      <c r="AL215" s="59" t="s">
        <v>36</v>
      </c>
      <c r="AM215" s="19">
        <f t="shared" si="215"/>
        <v>0</v>
      </c>
      <c r="AN215" s="8"/>
      <c r="AO215" s="42"/>
      <c r="AP215" s="42">
        <v>3699</v>
      </c>
      <c r="AQ215" s="42">
        <f t="shared" si="211"/>
        <v>3699</v>
      </c>
      <c r="AR215" s="50">
        <f t="shared" si="212"/>
        <v>0</v>
      </c>
      <c r="AS215" s="43" t="e">
        <f t="shared" si="213"/>
        <v>#VALUE!</v>
      </c>
      <c r="AT215" s="43" t="e">
        <f t="shared" si="213"/>
        <v>#VALUE!</v>
      </c>
      <c r="AU215" s="43">
        <f t="shared" si="213"/>
        <v>0.029567872615945387</v>
      </c>
      <c r="AV215" s="45">
        <f t="shared" si="213"/>
        <v>0.029567872615945387</v>
      </c>
      <c r="AW215" s="53" t="e">
        <f t="shared" si="214"/>
        <v>#VALUE!</v>
      </c>
      <c r="AX215" s="42" t="e">
        <f t="shared" si="214"/>
        <v>#VALUE!</v>
      </c>
      <c r="AY215" s="42" t="e">
        <f t="shared" si="214"/>
        <v>#VALUE!</v>
      </c>
      <c r="AZ215" s="42" t="e">
        <f t="shared" si="214"/>
        <v>#VALUE!</v>
      </c>
      <c r="BA215" s="60" t="e">
        <f t="shared" si="214"/>
        <v>#VALUE!</v>
      </c>
      <c r="BB215" s="10">
        <v>8035</v>
      </c>
    </row>
    <row r="216" spans="37:54" ht="12.75">
      <c r="AK216" s="2">
        <v>17</v>
      </c>
      <c r="AL216" s="59" t="s">
        <v>37</v>
      </c>
      <c r="AM216" s="19">
        <f t="shared" si="215"/>
        <v>0</v>
      </c>
      <c r="AN216" s="8"/>
      <c r="AO216" s="42"/>
      <c r="AP216" s="42">
        <v>7602</v>
      </c>
      <c r="AQ216" s="42">
        <f t="shared" si="211"/>
        <v>7602</v>
      </c>
      <c r="AR216" s="50">
        <f t="shared" si="212"/>
        <v>0</v>
      </c>
      <c r="AS216" s="43" t="e">
        <f t="shared" si="213"/>
        <v>#VALUE!</v>
      </c>
      <c r="AT216" s="43" t="e">
        <f t="shared" si="213"/>
        <v>#VALUE!</v>
      </c>
      <c r="AU216" s="43">
        <f t="shared" si="213"/>
        <v>0.060766414605681766</v>
      </c>
      <c r="AV216" s="45">
        <f t="shared" si="213"/>
        <v>0.060766414605681766</v>
      </c>
      <c r="AW216" s="53" t="e">
        <f t="shared" si="214"/>
        <v>#VALUE!</v>
      </c>
      <c r="AX216" s="42" t="e">
        <f t="shared" si="214"/>
        <v>#VALUE!</v>
      </c>
      <c r="AY216" s="42" t="e">
        <f t="shared" si="214"/>
        <v>#VALUE!</v>
      </c>
      <c r="AZ216" s="42" t="e">
        <f t="shared" si="214"/>
        <v>#VALUE!</v>
      </c>
      <c r="BA216" s="60" t="e">
        <f t="shared" si="214"/>
        <v>#VALUE!</v>
      </c>
      <c r="BB216" s="10">
        <v>7822</v>
      </c>
    </row>
    <row r="217" spans="37:54" ht="12.75">
      <c r="AK217" s="2">
        <v>18</v>
      </c>
      <c r="AL217" s="53"/>
      <c r="AM217" s="25"/>
      <c r="AN217" s="8"/>
      <c r="AO217" s="42"/>
      <c r="AP217" s="42"/>
      <c r="AQ217" s="42"/>
      <c r="AR217" s="53"/>
      <c r="AS217" s="32"/>
      <c r="AT217" s="32"/>
      <c r="AU217" s="32"/>
      <c r="AV217" s="34"/>
      <c r="AW217" s="46"/>
      <c r="AX217" s="32"/>
      <c r="AY217" s="32"/>
      <c r="AZ217" s="32"/>
      <c r="BA217" s="34"/>
      <c r="BB217" s="22"/>
    </row>
    <row r="218" spans="37:54" ht="12.75">
      <c r="AK218" s="2">
        <v>19</v>
      </c>
      <c r="AL218" s="59" t="s">
        <v>38</v>
      </c>
      <c r="AM218" s="19"/>
      <c r="AN218" s="8"/>
      <c r="AO218" s="42"/>
      <c r="AP218" s="42">
        <v>87380</v>
      </c>
      <c r="AQ218" s="42">
        <f>SUM(AN218:AP218)</f>
        <v>87380</v>
      </c>
      <c r="AR218" s="50">
        <f>(AM218/BB$10)</f>
        <v>0</v>
      </c>
      <c r="AS218" s="43" t="e">
        <f aca="true" t="shared" si="216" ref="AS218:AV221">(AN218/AN$10)</f>
        <v>#VALUE!</v>
      </c>
      <c r="AT218" s="43" t="e">
        <f t="shared" si="216"/>
        <v>#VALUE!</v>
      </c>
      <c r="AU218" s="43">
        <f t="shared" si="216"/>
        <v>0.6984700484404726</v>
      </c>
      <c r="AV218" s="45">
        <f t="shared" si="216"/>
        <v>0.6984700484404726</v>
      </c>
      <c r="AW218" s="53" t="e">
        <f aca="true" t="shared" si="217" ref="AW218:BA221">(AM218/$AM218)</f>
        <v>#VALUE!</v>
      </c>
      <c r="AX218" s="42" t="e">
        <f t="shared" si="217"/>
        <v>#VALUE!</v>
      </c>
      <c r="AY218" s="42" t="e">
        <f t="shared" si="217"/>
        <v>#VALUE!</v>
      </c>
      <c r="AZ218" s="42" t="e">
        <f t="shared" si="217"/>
        <v>#VALUE!</v>
      </c>
      <c r="BA218" s="60" t="e">
        <f t="shared" si="217"/>
        <v>#VALUE!</v>
      </c>
      <c r="BB218" s="22"/>
    </row>
    <row r="219" spans="37:54" ht="12.75">
      <c r="AK219" s="2">
        <v>20</v>
      </c>
      <c r="AL219" s="59" t="s">
        <v>40</v>
      </c>
      <c r="AM219" s="19">
        <f>(E219)</f>
        <v>0</v>
      </c>
      <c r="AN219" s="8"/>
      <c r="AO219" s="42"/>
      <c r="AP219" s="42">
        <v>1713</v>
      </c>
      <c r="AQ219" s="42">
        <f>SUM(AN219:AP219)</f>
        <v>1713</v>
      </c>
      <c r="AR219" s="50">
        <f>(AM219/BB$10)</f>
        <v>0</v>
      </c>
      <c r="AS219" s="43" t="e">
        <f t="shared" si="216"/>
        <v>#VALUE!</v>
      </c>
      <c r="AT219" s="43" t="e">
        <f t="shared" si="216"/>
        <v>#VALUE!</v>
      </c>
      <c r="AU219" s="43">
        <f t="shared" si="216"/>
        <v>0.013692826653450785</v>
      </c>
      <c r="AV219" s="45">
        <f t="shared" si="216"/>
        <v>0.013692826653450785</v>
      </c>
      <c r="AW219" s="53" t="e">
        <f t="shared" si="217"/>
        <v>#VALUE!</v>
      </c>
      <c r="AX219" s="42" t="e">
        <f t="shared" si="217"/>
        <v>#VALUE!</v>
      </c>
      <c r="AY219" s="42" t="e">
        <f t="shared" si="217"/>
        <v>#VALUE!</v>
      </c>
      <c r="AZ219" s="42" t="e">
        <f t="shared" si="217"/>
        <v>#VALUE!</v>
      </c>
      <c r="BA219" s="60" t="e">
        <f t="shared" si="217"/>
        <v>#VALUE!</v>
      </c>
      <c r="BB219" s="10">
        <v>61654</v>
      </c>
    </row>
    <row r="220" spans="37:54" ht="12.75">
      <c r="AK220" s="2">
        <v>20</v>
      </c>
      <c r="AL220" s="59" t="s">
        <v>39</v>
      </c>
      <c r="AM220" s="19">
        <f>(E220)</f>
        <v>0</v>
      </c>
      <c r="AN220" s="8"/>
      <c r="AO220" s="42"/>
      <c r="AP220" s="42">
        <v>55684</v>
      </c>
      <c r="AQ220" s="42">
        <f>SUM(AN220:AP220)</f>
        <v>55684</v>
      </c>
      <c r="AR220" s="50">
        <f>(AM220/BB$10)</f>
        <v>0</v>
      </c>
      <c r="AS220" s="43" t="e">
        <f t="shared" si="216"/>
        <v>#VALUE!</v>
      </c>
      <c r="AT220" s="43" t="e">
        <f t="shared" si="216"/>
        <v>#VALUE!</v>
      </c>
      <c r="AU220" s="43">
        <f t="shared" si="216"/>
        <v>0.44510879122635927</v>
      </c>
      <c r="AV220" s="45">
        <f t="shared" si="216"/>
        <v>0.44510879122635927</v>
      </c>
      <c r="AW220" s="53" t="e">
        <f t="shared" si="217"/>
        <v>#VALUE!</v>
      </c>
      <c r="AX220" s="42" t="e">
        <f t="shared" si="217"/>
        <v>#VALUE!</v>
      </c>
      <c r="AY220" s="42" t="e">
        <f t="shared" si="217"/>
        <v>#VALUE!</v>
      </c>
      <c r="AZ220" s="42" t="e">
        <f t="shared" si="217"/>
        <v>#VALUE!</v>
      </c>
      <c r="BA220" s="60" t="e">
        <f t="shared" si="217"/>
        <v>#VALUE!</v>
      </c>
      <c r="BB220" s="10">
        <v>1472</v>
      </c>
    </row>
    <row r="221" spans="37:54" ht="12.75">
      <c r="AK221" s="2">
        <v>21</v>
      </c>
      <c r="AL221" s="59" t="s">
        <v>41</v>
      </c>
      <c r="AM221" s="19">
        <f>(E221)</f>
        <v>0</v>
      </c>
      <c r="AN221" s="8"/>
      <c r="AO221" s="42"/>
      <c r="AP221" s="42">
        <v>29983</v>
      </c>
      <c r="AQ221" s="42">
        <f>SUM(AN221:AP221)</f>
        <v>29983</v>
      </c>
      <c r="AR221" s="50">
        <f>(AM221/BB$10)</f>
        <v>0</v>
      </c>
      <c r="AS221" s="43" t="e">
        <f t="shared" si="216"/>
        <v>#VALUE!</v>
      </c>
      <c r="AT221" s="43" t="e">
        <f t="shared" si="216"/>
        <v>#VALUE!</v>
      </c>
      <c r="AU221" s="43">
        <f t="shared" si="216"/>
        <v>0.2396684305606625</v>
      </c>
      <c r="AV221" s="45">
        <f t="shared" si="216"/>
        <v>0.2396684305606625</v>
      </c>
      <c r="AW221" s="53" t="e">
        <f t="shared" si="217"/>
        <v>#VALUE!</v>
      </c>
      <c r="AX221" s="42" t="e">
        <f t="shared" si="217"/>
        <v>#VALUE!</v>
      </c>
      <c r="AY221" s="42" t="e">
        <f t="shared" si="217"/>
        <v>#VALUE!</v>
      </c>
      <c r="AZ221" s="42" t="e">
        <f t="shared" si="217"/>
        <v>#VALUE!</v>
      </c>
      <c r="BA221" s="60" t="e">
        <f t="shared" si="217"/>
        <v>#VALUE!</v>
      </c>
      <c r="BB221" s="10">
        <v>27859</v>
      </c>
    </row>
    <row r="222" spans="37:54" ht="12.75">
      <c r="AK222" s="2">
        <v>22</v>
      </c>
      <c r="AL222" s="53"/>
      <c r="AM222" s="25"/>
      <c r="AN222" s="8"/>
      <c r="AO222" s="42"/>
      <c r="AP222" s="42"/>
      <c r="AQ222" s="42"/>
      <c r="AR222" s="53"/>
      <c r="AS222" s="32"/>
      <c r="AT222" s="32"/>
      <c r="AU222" s="32"/>
      <c r="AV222" s="34"/>
      <c r="AW222" s="46"/>
      <c r="AX222" s="32"/>
      <c r="AY222" s="32"/>
      <c r="AZ222" s="32"/>
      <c r="BA222" s="34"/>
      <c r="BB222" s="22"/>
    </row>
    <row r="223" spans="37:54" ht="12.75">
      <c r="AK223" s="2">
        <v>23</v>
      </c>
      <c r="AL223" s="59" t="s">
        <v>42</v>
      </c>
      <c r="AM223" s="19"/>
      <c r="AN223" s="8"/>
      <c r="AO223" s="42"/>
      <c r="AP223" s="42">
        <v>3437</v>
      </c>
      <c r="AQ223" s="42">
        <f>SUM(AN223:AP223)</f>
        <v>3437</v>
      </c>
      <c r="AR223" s="50">
        <f>(AM223/BB$10)</f>
        <v>0</v>
      </c>
      <c r="AS223" s="43" t="e">
        <f aca="true" t="shared" si="218" ref="AS223:AV226">(AN223/AN$10)</f>
        <v>#VALUE!</v>
      </c>
      <c r="AT223" s="43" t="e">
        <f t="shared" si="218"/>
        <v>#VALUE!</v>
      </c>
      <c r="AU223" s="43">
        <f t="shared" si="218"/>
        <v>0.027473581557449122</v>
      </c>
      <c r="AV223" s="45">
        <f t="shared" si="218"/>
        <v>0.027473581557449122</v>
      </c>
      <c r="AW223" s="53" t="e">
        <f aca="true" t="shared" si="219" ref="AW223:BA226">(AM223/$AM223)</f>
        <v>#VALUE!</v>
      </c>
      <c r="AX223" s="42" t="e">
        <f t="shared" si="219"/>
        <v>#VALUE!</v>
      </c>
      <c r="AY223" s="42" t="e">
        <f t="shared" si="219"/>
        <v>#VALUE!</v>
      </c>
      <c r="AZ223" s="42" t="e">
        <f t="shared" si="219"/>
        <v>#VALUE!</v>
      </c>
      <c r="BA223" s="60" t="e">
        <f t="shared" si="219"/>
        <v>#VALUE!</v>
      </c>
      <c r="BB223" s="22"/>
    </row>
    <row r="224" spans="37:54" ht="12.75">
      <c r="AK224" s="2">
        <v>24</v>
      </c>
      <c r="AL224" s="59" t="s">
        <v>43</v>
      </c>
      <c r="AM224" s="19">
        <f>(E224)</f>
        <v>0</v>
      </c>
      <c r="AN224" s="8"/>
      <c r="AO224" s="42"/>
      <c r="AP224" s="42">
        <v>502</v>
      </c>
      <c r="AQ224" s="42">
        <f>SUM(AN224:AP224)</f>
        <v>502</v>
      </c>
      <c r="AR224" s="50">
        <f>(AM224/BB$10)</f>
        <v>0</v>
      </c>
      <c r="AS224" s="43" t="e">
        <f t="shared" si="218"/>
        <v>#VALUE!</v>
      </c>
      <c r="AT224" s="43" t="e">
        <f t="shared" si="218"/>
        <v>#VALUE!</v>
      </c>
      <c r="AU224" s="43">
        <f t="shared" si="218"/>
        <v>0.004012725615897428</v>
      </c>
      <c r="AV224" s="45">
        <f t="shared" si="218"/>
        <v>0.004012725615897428</v>
      </c>
      <c r="AW224" s="53" t="e">
        <f t="shared" si="219"/>
        <v>#VALUE!</v>
      </c>
      <c r="AX224" s="42" t="e">
        <f t="shared" si="219"/>
        <v>#VALUE!</v>
      </c>
      <c r="AY224" s="42" t="e">
        <f t="shared" si="219"/>
        <v>#VALUE!</v>
      </c>
      <c r="AZ224" s="42" t="e">
        <f t="shared" si="219"/>
        <v>#VALUE!</v>
      </c>
      <c r="BA224" s="60" t="e">
        <f t="shared" si="219"/>
        <v>#VALUE!</v>
      </c>
      <c r="BB224" s="10">
        <v>287</v>
      </c>
    </row>
    <row r="225" spans="37:54" ht="12.75">
      <c r="AK225" s="2">
        <v>25</v>
      </c>
      <c r="AL225" s="59" t="s">
        <v>44</v>
      </c>
      <c r="AM225" s="19">
        <f>(E225)</f>
        <v>0</v>
      </c>
      <c r="AN225" s="8"/>
      <c r="AO225" s="42"/>
      <c r="AP225" s="42">
        <v>1705</v>
      </c>
      <c r="AQ225" s="42">
        <f>SUM(AN225:AP225)</f>
        <v>1705</v>
      </c>
      <c r="AR225" s="50">
        <f>(AM225/BB$10)</f>
        <v>0</v>
      </c>
      <c r="AS225" s="43" t="e">
        <f t="shared" si="218"/>
        <v>#VALUE!</v>
      </c>
      <c r="AT225" s="43" t="e">
        <f t="shared" si="218"/>
        <v>#VALUE!</v>
      </c>
      <c r="AU225" s="43">
        <f t="shared" si="218"/>
        <v>0.013628878834870746</v>
      </c>
      <c r="AV225" s="45">
        <f t="shared" si="218"/>
        <v>0.013628878834870746</v>
      </c>
      <c r="AW225" s="53" t="e">
        <f t="shared" si="219"/>
        <v>#VALUE!</v>
      </c>
      <c r="AX225" s="42" t="e">
        <f t="shared" si="219"/>
        <v>#VALUE!</v>
      </c>
      <c r="AY225" s="42" t="e">
        <f t="shared" si="219"/>
        <v>#VALUE!</v>
      </c>
      <c r="AZ225" s="42" t="e">
        <f t="shared" si="219"/>
        <v>#VALUE!</v>
      </c>
      <c r="BA225" s="60" t="e">
        <f t="shared" si="219"/>
        <v>#VALUE!</v>
      </c>
      <c r="BB225" s="10">
        <v>1284</v>
      </c>
    </row>
    <row r="226" spans="37:54" ht="12.75">
      <c r="AK226" s="2">
        <v>26</v>
      </c>
      <c r="AL226" s="59" t="s">
        <v>45</v>
      </c>
      <c r="AM226" s="19">
        <f>(E226)</f>
        <v>0</v>
      </c>
      <c r="AN226" s="8"/>
      <c r="AO226" s="42"/>
      <c r="AP226" s="42">
        <v>1230</v>
      </c>
      <c r="AQ226" s="42">
        <f>SUM(AN226:AP226)</f>
        <v>1230</v>
      </c>
      <c r="AR226" s="50">
        <f>(AM226/BB$10)</f>
        <v>0</v>
      </c>
      <c r="AS226" s="43" t="e">
        <f t="shared" si="218"/>
        <v>#VALUE!</v>
      </c>
      <c r="AT226" s="43" t="e">
        <f t="shared" si="218"/>
        <v>#VALUE!</v>
      </c>
      <c r="AU226" s="43">
        <f t="shared" si="218"/>
        <v>0.009831977106680947</v>
      </c>
      <c r="AV226" s="45">
        <f t="shared" si="218"/>
        <v>0.009831977106680947</v>
      </c>
      <c r="AW226" s="53" t="e">
        <f t="shared" si="219"/>
        <v>#VALUE!</v>
      </c>
      <c r="AX226" s="42" t="e">
        <f t="shared" si="219"/>
        <v>#VALUE!</v>
      </c>
      <c r="AY226" s="42" t="e">
        <f t="shared" si="219"/>
        <v>#VALUE!</v>
      </c>
      <c r="AZ226" s="42" t="e">
        <f t="shared" si="219"/>
        <v>#VALUE!</v>
      </c>
      <c r="BA226" s="60" t="e">
        <f t="shared" si="219"/>
        <v>#VALUE!</v>
      </c>
      <c r="BB226" s="10">
        <v>882</v>
      </c>
    </row>
    <row r="227" spans="37:54" ht="12.75">
      <c r="AK227" s="2">
        <v>27</v>
      </c>
      <c r="AL227" s="59"/>
      <c r="AM227" s="23"/>
      <c r="AN227" s="8"/>
      <c r="AO227" s="42"/>
      <c r="AP227" s="42"/>
      <c r="AQ227" s="42"/>
      <c r="AR227" s="53"/>
      <c r="AS227" s="32"/>
      <c r="AT227" s="32"/>
      <c r="AU227" s="32"/>
      <c r="AV227" s="34"/>
      <c r="AW227" s="46"/>
      <c r="AX227" s="32"/>
      <c r="AY227" s="32"/>
      <c r="AZ227" s="32"/>
      <c r="BA227" s="34"/>
      <c r="BB227" s="22"/>
    </row>
    <row r="228" spans="37:54" ht="12.75">
      <c r="AK228" s="2">
        <v>28</v>
      </c>
      <c r="AL228" s="59" t="s">
        <v>46</v>
      </c>
      <c r="AM228" s="19"/>
      <c r="AN228" s="8"/>
      <c r="AO228" s="42"/>
      <c r="AP228" s="42">
        <v>1334</v>
      </c>
      <c r="AQ228" s="42">
        <f>SUM(AN228:AP228)</f>
        <v>1334</v>
      </c>
      <c r="AR228" s="50">
        <f>(AM228/BB$10)</f>
        <v>0</v>
      </c>
      <c r="AS228" s="43" t="e">
        <f aca="true" t="shared" si="220" ref="AS228:AV231">(AN228/AN$10)</f>
        <v>#VALUE!</v>
      </c>
      <c r="AT228" s="43" t="e">
        <f t="shared" si="220"/>
        <v>#VALUE!</v>
      </c>
      <c r="AU228" s="43">
        <f t="shared" si="220"/>
        <v>0.010663298748221452</v>
      </c>
      <c r="AV228" s="45">
        <f t="shared" si="220"/>
        <v>0.010663298748221452</v>
      </c>
      <c r="AW228" s="53" t="e">
        <f aca="true" t="shared" si="221" ref="AW228:BA231">(AM228/$AM228)</f>
        <v>#VALUE!</v>
      </c>
      <c r="AX228" s="42" t="e">
        <f t="shared" si="221"/>
        <v>#VALUE!</v>
      </c>
      <c r="AY228" s="42" t="e">
        <f t="shared" si="221"/>
        <v>#VALUE!</v>
      </c>
      <c r="AZ228" s="42" t="e">
        <f t="shared" si="221"/>
        <v>#VALUE!</v>
      </c>
      <c r="BA228" s="60" t="e">
        <f t="shared" si="221"/>
        <v>#VALUE!</v>
      </c>
      <c r="BB228" s="22"/>
    </row>
    <row r="229" spans="37:54" ht="12.75">
      <c r="AK229" s="2">
        <v>29</v>
      </c>
      <c r="AL229" s="59" t="s">
        <v>47</v>
      </c>
      <c r="AM229" s="19">
        <f>(E229)</f>
        <v>0</v>
      </c>
      <c r="AN229" s="8"/>
      <c r="AO229" s="42"/>
      <c r="AP229" s="42">
        <v>319</v>
      </c>
      <c r="AQ229" s="42">
        <f>SUM(AN229:AP229)</f>
        <v>319</v>
      </c>
      <c r="AR229" s="50">
        <f>(AM229/BB$10)</f>
        <v>0</v>
      </c>
      <c r="AS229" s="43" t="e">
        <f t="shared" si="220"/>
        <v>#VALUE!</v>
      </c>
      <c r="AT229" s="43" t="e">
        <f t="shared" si="220"/>
        <v>#VALUE!</v>
      </c>
      <c r="AU229" s="43">
        <f t="shared" si="220"/>
        <v>0.0025499192658790426</v>
      </c>
      <c r="AV229" s="45">
        <f t="shared" si="220"/>
        <v>0.0025499192658790426</v>
      </c>
      <c r="AW229" s="53" t="e">
        <f t="shared" si="221"/>
        <v>#VALUE!</v>
      </c>
      <c r="AX229" s="42" t="e">
        <f t="shared" si="221"/>
        <v>#VALUE!</v>
      </c>
      <c r="AY229" s="42" t="e">
        <f t="shared" si="221"/>
        <v>#VALUE!</v>
      </c>
      <c r="AZ229" s="42" t="e">
        <f t="shared" si="221"/>
        <v>#VALUE!</v>
      </c>
      <c r="BA229" s="60" t="e">
        <f t="shared" si="221"/>
        <v>#VALUE!</v>
      </c>
      <c r="BB229" s="10">
        <v>316</v>
      </c>
    </row>
    <row r="230" spans="37:54" ht="12.75">
      <c r="AK230" s="2">
        <v>30</v>
      </c>
      <c r="AL230" s="59" t="s">
        <v>48</v>
      </c>
      <c r="AM230" s="19">
        <f>(E230)</f>
        <v>0</v>
      </c>
      <c r="AN230" s="8"/>
      <c r="AO230" s="42"/>
      <c r="AP230" s="42">
        <v>110</v>
      </c>
      <c r="AQ230" s="42">
        <f>SUM(AN230:AP230)</f>
        <v>110</v>
      </c>
      <c r="AR230" s="50">
        <f>(AM230/BB$10)</f>
        <v>0</v>
      </c>
      <c r="AS230" s="43" t="e">
        <f t="shared" si="220"/>
        <v>#VALUE!</v>
      </c>
      <c r="AT230" s="43" t="e">
        <f t="shared" si="220"/>
        <v>#VALUE!</v>
      </c>
      <c r="AU230" s="43">
        <f t="shared" si="220"/>
        <v>0.000879282505475532</v>
      </c>
      <c r="AV230" s="45">
        <f t="shared" si="220"/>
        <v>0.000879282505475532</v>
      </c>
      <c r="AW230" s="53" t="e">
        <f t="shared" si="221"/>
        <v>#VALUE!</v>
      </c>
      <c r="AX230" s="42" t="e">
        <f t="shared" si="221"/>
        <v>#VALUE!</v>
      </c>
      <c r="AY230" s="42" t="e">
        <f t="shared" si="221"/>
        <v>#VALUE!</v>
      </c>
      <c r="AZ230" s="42" t="e">
        <f t="shared" si="221"/>
        <v>#VALUE!</v>
      </c>
      <c r="BA230" s="60" t="e">
        <f t="shared" si="221"/>
        <v>#VALUE!</v>
      </c>
      <c r="BB230" s="10">
        <v>36</v>
      </c>
    </row>
    <row r="231" spans="37:54" ht="12.75">
      <c r="AK231" s="2">
        <v>31</v>
      </c>
      <c r="AL231" s="59" t="s">
        <v>49</v>
      </c>
      <c r="AM231" s="19">
        <f>(E231)</f>
        <v>0</v>
      </c>
      <c r="AN231" s="8"/>
      <c r="AO231" s="42"/>
      <c r="AP231" s="42">
        <v>905</v>
      </c>
      <c r="AQ231" s="42">
        <f>SUM(AN231:AP231)</f>
        <v>905</v>
      </c>
      <c r="AR231" s="50">
        <f>(AM231/BB$10)</f>
        <v>0</v>
      </c>
      <c r="AS231" s="43" t="e">
        <f t="shared" si="220"/>
        <v>#VALUE!</v>
      </c>
      <c r="AT231" s="43" t="e">
        <f t="shared" si="220"/>
        <v>#VALUE!</v>
      </c>
      <c r="AU231" s="43">
        <f t="shared" si="220"/>
        <v>0.007234096976866876</v>
      </c>
      <c r="AV231" s="45">
        <f t="shared" si="220"/>
        <v>0.007234096976866876</v>
      </c>
      <c r="AW231" s="53" t="e">
        <f t="shared" si="221"/>
        <v>#VALUE!</v>
      </c>
      <c r="AX231" s="42" t="e">
        <f t="shared" si="221"/>
        <v>#VALUE!</v>
      </c>
      <c r="AY231" s="42" t="e">
        <f t="shared" si="221"/>
        <v>#VALUE!</v>
      </c>
      <c r="AZ231" s="42" t="e">
        <f t="shared" si="221"/>
        <v>#VALUE!</v>
      </c>
      <c r="BA231" s="60" t="e">
        <f t="shared" si="221"/>
        <v>#VALUE!</v>
      </c>
      <c r="BB231" s="10">
        <v>749</v>
      </c>
    </row>
    <row r="232" spans="37:54" ht="12.75">
      <c r="AK232" s="2">
        <v>32</v>
      </c>
      <c r="AL232" s="59"/>
      <c r="AM232" s="23"/>
      <c r="AN232" s="8"/>
      <c r="AO232" s="42"/>
      <c r="AP232" s="42"/>
      <c r="AQ232" s="42"/>
      <c r="AR232" s="53"/>
      <c r="AS232" s="32"/>
      <c r="AT232" s="32"/>
      <c r="AU232" s="32"/>
      <c r="AV232" s="34"/>
      <c r="AW232" s="46"/>
      <c r="AX232" s="32"/>
      <c r="AY232" s="32"/>
      <c r="AZ232" s="32"/>
      <c r="BA232" s="34"/>
      <c r="BB232" s="22"/>
    </row>
    <row r="233" spans="37:54" ht="12.75">
      <c r="AK233" s="2">
        <v>33</v>
      </c>
      <c r="AL233" s="59" t="s">
        <v>50</v>
      </c>
      <c r="AM233" s="23"/>
      <c r="AN233" s="8"/>
      <c r="AO233" s="42"/>
      <c r="AP233" s="42">
        <v>1689</v>
      </c>
      <c r="AQ233" s="42">
        <f aca="true" t="shared" si="222" ref="AQ233:AQ238">SUM(AN233:AP233)</f>
        <v>1689</v>
      </c>
      <c r="AR233" s="50">
        <f aca="true" t="shared" si="223" ref="AR233:AR238">(AM233/BB$10)</f>
        <v>0</v>
      </c>
      <c r="AS233" s="43" t="e">
        <f aca="true" t="shared" si="224" ref="AS233:AV238">(AN233/AN$10)</f>
        <v>#VALUE!</v>
      </c>
      <c r="AT233" s="43" t="e">
        <f t="shared" si="224"/>
        <v>#VALUE!</v>
      </c>
      <c r="AU233" s="43">
        <f t="shared" si="224"/>
        <v>0.013500983197710668</v>
      </c>
      <c r="AV233" s="45">
        <f t="shared" si="224"/>
        <v>0.013500983197710668</v>
      </c>
      <c r="AW233" s="53" t="e">
        <f aca="true" t="shared" si="225" ref="AW233:BA238">(AM233/$AM233)</f>
        <v>#VALUE!</v>
      </c>
      <c r="AX233" s="42" t="e">
        <f t="shared" si="225"/>
        <v>#VALUE!</v>
      </c>
      <c r="AY233" s="42" t="e">
        <f t="shared" si="225"/>
        <v>#VALUE!</v>
      </c>
      <c r="AZ233" s="42" t="e">
        <f t="shared" si="225"/>
        <v>#VALUE!</v>
      </c>
      <c r="BA233" s="60" t="e">
        <f t="shared" si="225"/>
        <v>#VALUE!</v>
      </c>
      <c r="BB233" s="22"/>
    </row>
    <row r="234" spans="37:54" ht="12.75">
      <c r="AK234" s="2">
        <v>34</v>
      </c>
      <c r="AL234" s="59" t="s">
        <v>51</v>
      </c>
      <c r="AM234" s="19">
        <f>(E234)</f>
        <v>0</v>
      </c>
      <c r="AN234" s="8"/>
      <c r="AO234" s="42"/>
      <c r="AP234" s="42">
        <v>231</v>
      </c>
      <c r="AQ234" s="42">
        <f t="shared" si="222"/>
        <v>231</v>
      </c>
      <c r="AR234" s="50">
        <f t="shared" si="223"/>
        <v>0</v>
      </c>
      <c r="AS234" s="43" t="e">
        <f t="shared" si="224"/>
        <v>#VALUE!</v>
      </c>
      <c r="AT234" s="43" t="e">
        <f t="shared" si="224"/>
        <v>#VALUE!</v>
      </c>
      <c r="AU234" s="43">
        <f t="shared" si="224"/>
        <v>0.001846493261498617</v>
      </c>
      <c r="AV234" s="45">
        <f t="shared" si="224"/>
        <v>0.001846493261498617</v>
      </c>
      <c r="AW234" s="53" t="e">
        <f t="shared" si="225"/>
        <v>#VALUE!</v>
      </c>
      <c r="AX234" s="42" t="e">
        <f t="shared" si="225"/>
        <v>#VALUE!</v>
      </c>
      <c r="AY234" s="42" t="e">
        <f t="shared" si="225"/>
        <v>#VALUE!</v>
      </c>
      <c r="AZ234" s="42" t="e">
        <f t="shared" si="225"/>
        <v>#VALUE!</v>
      </c>
      <c r="BA234" s="60" t="e">
        <f t="shared" si="225"/>
        <v>#VALUE!</v>
      </c>
      <c r="BB234" s="10">
        <v>76</v>
      </c>
    </row>
    <row r="235" spans="37:54" ht="12.75">
      <c r="AK235" s="2">
        <v>35</v>
      </c>
      <c r="AL235" s="59" t="s">
        <v>52</v>
      </c>
      <c r="AM235" s="19">
        <f>(E235)</f>
        <v>0</v>
      </c>
      <c r="AN235" s="8"/>
      <c r="AO235" s="42"/>
      <c r="AP235" s="42">
        <v>635</v>
      </c>
      <c r="AQ235" s="42">
        <f t="shared" si="222"/>
        <v>635</v>
      </c>
      <c r="AR235" s="50">
        <f t="shared" si="223"/>
        <v>0</v>
      </c>
      <c r="AS235" s="43" t="e">
        <f t="shared" si="224"/>
        <v>#VALUE!</v>
      </c>
      <c r="AT235" s="43" t="e">
        <f t="shared" si="224"/>
        <v>#VALUE!</v>
      </c>
      <c r="AU235" s="43">
        <f t="shared" si="224"/>
        <v>0.005075858099790571</v>
      </c>
      <c r="AV235" s="45">
        <f t="shared" si="224"/>
        <v>0.005075858099790571</v>
      </c>
      <c r="AW235" s="53" t="e">
        <f t="shared" si="225"/>
        <v>#VALUE!</v>
      </c>
      <c r="AX235" s="42" t="e">
        <f t="shared" si="225"/>
        <v>#VALUE!</v>
      </c>
      <c r="AY235" s="42" t="e">
        <f t="shared" si="225"/>
        <v>#VALUE!</v>
      </c>
      <c r="AZ235" s="42" t="e">
        <f t="shared" si="225"/>
        <v>#VALUE!</v>
      </c>
      <c r="BA235" s="60" t="e">
        <f t="shared" si="225"/>
        <v>#VALUE!</v>
      </c>
      <c r="BB235" s="10">
        <v>297</v>
      </c>
    </row>
    <row r="236" spans="37:54" ht="12.75">
      <c r="AK236" s="2">
        <v>36</v>
      </c>
      <c r="AL236" s="59" t="s">
        <v>53</v>
      </c>
      <c r="AM236" s="19">
        <f>(E236)</f>
        <v>0</v>
      </c>
      <c r="AN236" s="8"/>
      <c r="AO236" s="42"/>
      <c r="AP236" s="42">
        <v>467</v>
      </c>
      <c r="AQ236" s="42">
        <f t="shared" si="222"/>
        <v>467</v>
      </c>
      <c r="AR236" s="50">
        <f t="shared" si="223"/>
        <v>0</v>
      </c>
      <c r="AS236" s="43" t="e">
        <f t="shared" si="224"/>
        <v>#VALUE!</v>
      </c>
      <c r="AT236" s="43" t="e">
        <f t="shared" si="224"/>
        <v>#VALUE!</v>
      </c>
      <c r="AU236" s="43">
        <f t="shared" si="224"/>
        <v>0.0037329539096097584</v>
      </c>
      <c r="AV236" s="45">
        <f t="shared" si="224"/>
        <v>0.0037329539096097584</v>
      </c>
      <c r="AW236" s="53" t="e">
        <f t="shared" si="225"/>
        <v>#VALUE!</v>
      </c>
      <c r="AX236" s="42" t="e">
        <f t="shared" si="225"/>
        <v>#VALUE!</v>
      </c>
      <c r="AY236" s="42" t="e">
        <f t="shared" si="225"/>
        <v>#VALUE!</v>
      </c>
      <c r="AZ236" s="42" t="e">
        <f t="shared" si="225"/>
        <v>#VALUE!</v>
      </c>
      <c r="BA236" s="60" t="e">
        <f t="shared" si="225"/>
        <v>#VALUE!</v>
      </c>
      <c r="BB236" s="10">
        <v>65</v>
      </c>
    </row>
    <row r="237" spans="37:54" ht="12.75">
      <c r="AK237" s="2">
        <v>37</v>
      </c>
      <c r="AL237" s="59" t="s">
        <v>54</v>
      </c>
      <c r="AM237" s="19">
        <f>(E237)</f>
        <v>0</v>
      </c>
      <c r="AN237" s="8"/>
      <c r="AO237" s="42"/>
      <c r="AP237" s="42">
        <v>189</v>
      </c>
      <c r="AQ237" s="42">
        <f t="shared" si="222"/>
        <v>189</v>
      </c>
      <c r="AR237" s="50">
        <f t="shared" si="223"/>
        <v>0</v>
      </c>
      <c r="AS237" s="43" t="e">
        <f t="shared" si="224"/>
        <v>#VALUE!</v>
      </c>
      <c r="AT237" s="43" t="e">
        <f t="shared" si="224"/>
        <v>#VALUE!</v>
      </c>
      <c r="AU237" s="43">
        <f t="shared" si="224"/>
        <v>0.0015107672139534141</v>
      </c>
      <c r="AV237" s="45">
        <f t="shared" si="224"/>
        <v>0.0015107672139534141</v>
      </c>
      <c r="AW237" s="53" t="e">
        <f t="shared" si="225"/>
        <v>#VALUE!</v>
      </c>
      <c r="AX237" s="42" t="e">
        <f t="shared" si="225"/>
        <v>#VALUE!</v>
      </c>
      <c r="AY237" s="42" t="e">
        <f t="shared" si="225"/>
        <v>#VALUE!</v>
      </c>
      <c r="AZ237" s="42" t="e">
        <f t="shared" si="225"/>
        <v>#VALUE!</v>
      </c>
      <c r="BA237" s="60" t="e">
        <f t="shared" si="225"/>
        <v>#VALUE!</v>
      </c>
      <c r="BB237" s="10">
        <v>124</v>
      </c>
    </row>
    <row r="238" spans="37:54" ht="12.75">
      <c r="AK238" s="2">
        <v>38</v>
      </c>
      <c r="AL238" s="59" t="s">
        <v>55</v>
      </c>
      <c r="AM238" s="19">
        <f>(E238)</f>
        <v>0</v>
      </c>
      <c r="AN238" s="8"/>
      <c r="AO238" s="42"/>
      <c r="AP238" s="42">
        <v>167</v>
      </c>
      <c r="AQ238" s="42">
        <f t="shared" si="222"/>
        <v>167</v>
      </c>
      <c r="AR238" s="50">
        <f t="shared" si="223"/>
        <v>0</v>
      </c>
      <c r="AS238" s="43" t="e">
        <f t="shared" si="224"/>
        <v>#VALUE!</v>
      </c>
      <c r="AT238" s="43" t="e">
        <f t="shared" si="224"/>
        <v>#VALUE!</v>
      </c>
      <c r="AU238" s="43">
        <f t="shared" si="224"/>
        <v>0.0013349107128583077</v>
      </c>
      <c r="AV238" s="45">
        <f t="shared" si="224"/>
        <v>0.0013349107128583077</v>
      </c>
      <c r="AW238" s="53" t="e">
        <f t="shared" si="225"/>
        <v>#VALUE!</v>
      </c>
      <c r="AX238" s="42" t="e">
        <f t="shared" si="225"/>
        <v>#VALUE!</v>
      </c>
      <c r="AY238" s="42" t="e">
        <f t="shared" si="225"/>
        <v>#VALUE!</v>
      </c>
      <c r="AZ238" s="42" t="e">
        <f t="shared" si="225"/>
        <v>#VALUE!</v>
      </c>
      <c r="BA238" s="60" t="e">
        <f t="shared" si="225"/>
        <v>#VALUE!</v>
      </c>
      <c r="BB238" s="10">
        <v>98</v>
      </c>
    </row>
    <row r="239" spans="37:54" ht="12.75">
      <c r="AK239" s="2">
        <v>39</v>
      </c>
      <c r="AL239" s="53"/>
      <c r="AM239" s="25"/>
      <c r="AN239" s="8"/>
      <c r="AO239" s="42"/>
      <c r="AP239" s="42"/>
      <c r="AQ239" s="42"/>
      <c r="AR239" s="53"/>
      <c r="AS239" s="32"/>
      <c r="AT239" s="32"/>
      <c r="AU239" s="32"/>
      <c r="AV239" s="34"/>
      <c r="AW239" s="46"/>
      <c r="AX239" s="32"/>
      <c r="AY239" s="32"/>
      <c r="AZ239" s="32"/>
      <c r="BA239" s="34"/>
      <c r="BB239" s="22"/>
    </row>
    <row r="240" spans="37:54" ht="12.75">
      <c r="AK240" s="2">
        <v>40</v>
      </c>
      <c r="AL240" s="59" t="s">
        <v>56</v>
      </c>
      <c r="AM240" s="23"/>
      <c r="AN240" s="8"/>
      <c r="AO240" s="42"/>
      <c r="AP240" s="42">
        <v>1291</v>
      </c>
      <c r="AQ240" s="42">
        <f>SUM(AN240:AP240)</f>
        <v>1291</v>
      </c>
      <c r="AR240" s="50">
        <f>(AM240/BB$10)</f>
        <v>0</v>
      </c>
      <c r="AS240" s="43" t="e">
        <f aca="true" t="shared" si="226" ref="AS240:AV244">(AN240/AN$10)</f>
        <v>#VALUE!</v>
      </c>
      <c r="AT240" s="43" t="e">
        <f t="shared" si="226"/>
        <v>#VALUE!</v>
      </c>
      <c r="AU240" s="43">
        <f t="shared" si="226"/>
        <v>0.010319579223353744</v>
      </c>
      <c r="AV240" s="45">
        <f t="shared" si="226"/>
        <v>0.010319579223353744</v>
      </c>
      <c r="AW240" s="53" t="e">
        <f aca="true" t="shared" si="227" ref="AW240:BA244">(AM240/$AM240)</f>
        <v>#VALUE!</v>
      </c>
      <c r="AX240" s="42" t="e">
        <f t="shared" si="227"/>
        <v>#VALUE!</v>
      </c>
      <c r="AY240" s="42" t="e">
        <f t="shared" si="227"/>
        <v>#VALUE!</v>
      </c>
      <c r="AZ240" s="42" t="e">
        <f t="shared" si="227"/>
        <v>#VALUE!</v>
      </c>
      <c r="BA240" s="60" t="e">
        <f t="shared" si="227"/>
        <v>#VALUE!</v>
      </c>
      <c r="BB240" s="22"/>
    </row>
    <row r="241" spans="37:54" ht="12.75">
      <c r="AK241" s="2">
        <v>41</v>
      </c>
      <c r="AL241" s="53" t="s">
        <v>57</v>
      </c>
      <c r="AM241" s="19">
        <f>(E241)</f>
        <v>0</v>
      </c>
      <c r="AN241" s="8"/>
      <c r="AO241" s="42"/>
      <c r="AP241" s="42">
        <v>177</v>
      </c>
      <c r="AQ241" s="42">
        <f>SUM(AN241:AP241)</f>
        <v>177</v>
      </c>
      <c r="AR241" s="50">
        <f>(AM241/BB$10)</f>
        <v>0</v>
      </c>
      <c r="AS241" s="43" t="e">
        <f t="shared" si="226"/>
        <v>#VALUE!</v>
      </c>
      <c r="AT241" s="43" t="e">
        <f t="shared" si="226"/>
        <v>#VALUE!</v>
      </c>
      <c r="AU241" s="43">
        <f t="shared" si="226"/>
        <v>0.001414845486083356</v>
      </c>
      <c r="AV241" s="45">
        <f t="shared" si="226"/>
        <v>0.001414845486083356</v>
      </c>
      <c r="AW241" s="53" t="e">
        <f t="shared" si="227"/>
        <v>#VALUE!</v>
      </c>
      <c r="AX241" s="42" t="e">
        <f t="shared" si="227"/>
        <v>#VALUE!</v>
      </c>
      <c r="AY241" s="42" t="e">
        <f t="shared" si="227"/>
        <v>#VALUE!</v>
      </c>
      <c r="AZ241" s="42" t="e">
        <f t="shared" si="227"/>
        <v>#VALUE!</v>
      </c>
      <c r="BA241" s="60" t="e">
        <f t="shared" si="227"/>
        <v>#VALUE!</v>
      </c>
      <c r="BB241" s="10">
        <v>135</v>
      </c>
    </row>
    <row r="242" spans="37:54" ht="12.75">
      <c r="AK242" s="2">
        <v>42</v>
      </c>
      <c r="AL242" s="59" t="s">
        <v>58</v>
      </c>
      <c r="AM242" s="19">
        <f>(E242)</f>
        <v>0</v>
      </c>
      <c r="AN242" s="8"/>
      <c r="AO242" s="42"/>
      <c r="AP242" s="42">
        <v>229</v>
      </c>
      <c r="AQ242" s="42">
        <f>SUM(AN242:AP242)</f>
        <v>229</v>
      </c>
      <c r="AR242" s="50">
        <f>(AM242/BB$10)</f>
        <v>0</v>
      </c>
      <c r="AS242" s="43" t="e">
        <f t="shared" si="226"/>
        <v>#VALUE!</v>
      </c>
      <c r="AT242" s="43" t="e">
        <f t="shared" si="226"/>
        <v>#VALUE!</v>
      </c>
      <c r="AU242" s="43">
        <f t="shared" si="226"/>
        <v>0.0018305063068536074</v>
      </c>
      <c r="AV242" s="45">
        <f t="shared" si="226"/>
        <v>0.0018305063068536074</v>
      </c>
      <c r="AW242" s="53" t="e">
        <f t="shared" si="227"/>
        <v>#VALUE!</v>
      </c>
      <c r="AX242" s="42" t="e">
        <f t="shared" si="227"/>
        <v>#VALUE!</v>
      </c>
      <c r="AY242" s="42" t="e">
        <f t="shared" si="227"/>
        <v>#VALUE!</v>
      </c>
      <c r="AZ242" s="42" t="e">
        <f t="shared" si="227"/>
        <v>#VALUE!</v>
      </c>
      <c r="BA242" s="60" t="e">
        <f t="shared" si="227"/>
        <v>#VALUE!</v>
      </c>
      <c r="BB242" s="10">
        <v>95</v>
      </c>
    </row>
    <row r="243" spans="37:54" ht="12.75">
      <c r="AK243" s="2">
        <v>43</v>
      </c>
      <c r="AL243" s="59" t="s">
        <v>59</v>
      </c>
      <c r="AM243" s="19">
        <f>(E243)</f>
        <v>0</v>
      </c>
      <c r="AN243" s="8"/>
      <c r="AO243" s="42"/>
      <c r="AP243" s="42">
        <v>610</v>
      </c>
      <c r="AQ243" s="42">
        <f>SUM(AN243:AP243)</f>
        <v>610</v>
      </c>
      <c r="AR243" s="50">
        <f>(AM243/BB$10)</f>
        <v>0</v>
      </c>
      <c r="AS243" s="43" t="e">
        <f t="shared" si="226"/>
        <v>#VALUE!</v>
      </c>
      <c r="AT243" s="43" t="e">
        <f t="shared" si="226"/>
        <v>#VALUE!</v>
      </c>
      <c r="AU243" s="43">
        <f t="shared" si="226"/>
        <v>0.00487602116672795</v>
      </c>
      <c r="AV243" s="45">
        <f t="shared" si="226"/>
        <v>0.00487602116672795</v>
      </c>
      <c r="AW243" s="53" t="e">
        <f t="shared" si="227"/>
        <v>#VALUE!</v>
      </c>
      <c r="AX243" s="42" t="e">
        <f t="shared" si="227"/>
        <v>#VALUE!</v>
      </c>
      <c r="AY243" s="42" t="e">
        <f t="shared" si="227"/>
        <v>#VALUE!</v>
      </c>
      <c r="AZ243" s="42" t="e">
        <f t="shared" si="227"/>
        <v>#VALUE!</v>
      </c>
      <c r="BA243" s="60" t="e">
        <f t="shared" si="227"/>
        <v>#VALUE!</v>
      </c>
      <c r="BB243" s="10">
        <v>667</v>
      </c>
    </row>
    <row r="244" spans="37:54" ht="12.75">
      <c r="AK244" s="2">
        <v>44</v>
      </c>
      <c r="AL244" s="59" t="s">
        <v>60</v>
      </c>
      <c r="AM244" s="19">
        <f>(E244)</f>
        <v>0</v>
      </c>
      <c r="AN244" s="8"/>
      <c r="AO244" s="42"/>
      <c r="AP244" s="42">
        <v>275</v>
      </c>
      <c r="AQ244" s="42">
        <f>SUM(AN244:AP244)</f>
        <v>275</v>
      </c>
      <c r="AR244" s="50">
        <f>(AM244/BB$10)</f>
        <v>0</v>
      </c>
      <c r="AS244" s="43" t="e">
        <f t="shared" si="226"/>
        <v>#VALUE!</v>
      </c>
      <c r="AT244" s="43" t="e">
        <f t="shared" si="226"/>
        <v>#VALUE!</v>
      </c>
      <c r="AU244" s="43">
        <f t="shared" si="226"/>
        <v>0.0021982062636888297</v>
      </c>
      <c r="AV244" s="45">
        <f t="shared" si="226"/>
        <v>0.0021982062636888297</v>
      </c>
      <c r="AW244" s="53" t="e">
        <f t="shared" si="227"/>
        <v>#VALUE!</v>
      </c>
      <c r="AX244" s="42" t="e">
        <f t="shared" si="227"/>
        <v>#VALUE!</v>
      </c>
      <c r="AY244" s="42" t="e">
        <f t="shared" si="227"/>
        <v>#VALUE!</v>
      </c>
      <c r="AZ244" s="42" t="e">
        <f t="shared" si="227"/>
        <v>#VALUE!</v>
      </c>
      <c r="BA244" s="60" t="e">
        <f t="shared" si="227"/>
        <v>#VALUE!</v>
      </c>
      <c r="BB244" s="10">
        <v>159</v>
      </c>
    </row>
    <row r="245" spans="38:54" ht="12.75">
      <c r="AL245" s="48"/>
      <c r="AM245" s="19"/>
      <c r="AN245" s="7"/>
      <c r="AO245" s="42"/>
      <c r="AP245" s="32"/>
      <c r="AQ245" s="32"/>
      <c r="AR245" s="46"/>
      <c r="AS245" s="32"/>
      <c r="AT245" s="32"/>
      <c r="AU245" s="32"/>
      <c r="AV245" s="34"/>
      <c r="AW245" s="46"/>
      <c r="AX245" s="32"/>
      <c r="AY245" s="32"/>
      <c r="AZ245" s="32"/>
      <c r="BA245" s="34"/>
      <c r="BB245" s="66"/>
    </row>
    <row r="246" spans="38:53" ht="12.75"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55" t="s">
        <v>80</v>
      </c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61"/>
    </row>
    <row r="252" spans="38:54" ht="12.75">
      <c r="AL252" s="15"/>
      <c r="AM252" s="15"/>
      <c r="AN252" s="15"/>
      <c r="AO252" s="6"/>
      <c r="AP252" s="6"/>
      <c r="AQ252" s="6"/>
      <c r="AR252" s="15"/>
      <c r="AS252" s="6"/>
      <c r="AT252" s="6"/>
      <c r="AU252" s="6"/>
      <c r="AV252" s="6"/>
      <c r="AW252" s="15"/>
      <c r="AX252" s="6"/>
      <c r="AY252" s="6"/>
      <c r="AZ252" s="6"/>
      <c r="BA252" s="20"/>
      <c r="BB252" s="62"/>
    </row>
    <row r="253" spans="38:54" ht="12.75">
      <c r="AL253" s="16"/>
      <c r="AM253" s="12"/>
      <c r="AN253" s="9"/>
      <c r="AR253" s="49" t="s">
        <v>3</v>
      </c>
      <c r="AS253" s="18"/>
      <c r="AT253" s="18"/>
      <c r="AU253" s="18"/>
      <c r="AV253" s="21"/>
      <c r="AW253" s="24" t="s">
        <v>4</v>
      </c>
      <c r="AX253" s="18"/>
      <c r="AY253" s="18"/>
      <c r="AZ253" s="18"/>
      <c r="BA253" s="21"/>
      <c r="BB253" s="67" t="s">
        <v>81</v>
      </c>
    </row>
    <row r="254" spans="38:54" ht="12.75">
      <c r="AL254" s="16"/>
      <c r="AM254" s="17" t="s">
        <v>9</v>
      </c>
      <c r="AN254" s="37" t="s">
        <v>82</v>
      </c>
      <c r="AO254" s="18"/>
      <c r="AP254" s="18"/>
      <c r="AQ254" s="18"/>
      <c r="AR254" s="27" t="s">
        <v>9</v>
      </c>
      <c r="AS254" s="56" t="s">
        <v>82</v>
      </c>
      <c r="AT254" s="44"/>
      <c r="AU254" s="44"/>
      <c r="AV254" s="57"/>
      <c r="AW254" s="54" t="s">
        <v>9</v>
      </c>
      <c r="AX254" s="56" t="s">
        <v>82</v>
      </c>
      <c r="AY254" s="40"/>
      <c r="AZ254" s="40"/>
      <c r="BA254" s="41"/>
      <c r="BB254" s="67" t="s">
        <v>83</v>
      </c>
    </row>
    <row r="255" spans="38:54" ht="12.75">
      <c r="AL255" s="16"/>
      <c r="AM255" s="17" t="s">
        <v>11</v>
      </c>
      <c r="AN255" s="3"/>
      <c r="AO255" s="3"/>
      <c r="AP255" s="3"/>
      <c r="AQ255" s="3" t="s">
        <v>12</v>
      </c>
      <c r="AR255" s="27" t="s">
        <v>11</v>
      </c>
      <c r="AS255" s="3"/>
      <c r="AT255" s="3"/>
      <c r="AU255" s="3"/>
      <c r="AV255" s="3" t="s">
        <v>12</v>
      </c>
      <c r="AW255" s="27" t="s">
        <v>11</v>
      </c>
      <c r="AX255" s="3"/>
      <c r="AY255" s="3"/>
      <c r="AZ255" s="3"/>
      <c r="BA255" s="11" t="s">
        <v>12</v>
      </c>
      <c r="BB255" s="64" t="s">
        <v>5</v>
      </c>
    </row>
    <row r="256" spans="38:54" ht="12.75">
      <c r="AL256" s="1" t="s">
        <v>18</v>
      </c>
      <c r="AM256" s="17">
        <v>2000</v>
      </c>
      <c r="AN256" s="4" t="s">
        <v>19</v>
      </c>
      <c r="AO256" s="30" t="s">
        <v>20</v>
      </c>
      <c r="AP256" s="30" t="s">
        <v>21</v>
      </c>
      <c r="AQ256" s="30" t="s">
        <v>22</v>
      </c>
      <c r="AR256" s="27">
        <v>2000</v>
      </c>
      <c r="AS256" s="4" t="s">
        <v>19</v>
      </c>
      <c r="AT256" s="30" t="s">
        <v>20</v>
      </c>
      <c r="AU256" s="30" t="s">
        <v>21</v>
      </c>
      <c r="AV256" s="30" t="s">
        <v>22</v>
      </c>
      <c r="AW256" s="27">
        <v>2000</v>
      </c>
      <c r="AX256" s="4" t="s">
        <v>19</v>
      </c>
      <c r="AY256" s="30" t="s">
        <v>20</v>
      </c>
      <c r="AZ256" s="30" t="s">
        <v>21</v>
      </c>
      <c r="BA256" s="58" t="s">
        <v>22</v>
      </c>
      <c r="BB256" s="65" t="s">
        <v>23</v>
      </c>
    </row>
    <row r="257" spans="38:54" ht="12.75">
      <c r="AL257" s="5"/>
      <c r="AM257" s="13"/>
      <c r="AN257" s="31"/>
      <c r="AO257" s="31"/>
      <c r="AP257" s="31"/>
      <c r="AQ257" s="31"/>
      <c r="AR257" s="28"/>
      <c r="AS257" s="31"/>
      <c r="AT257" s="31"/>
      <c r="AU257" s="31"/>
      <c r="AV257" s="31"/>
      <c r="AW257" s="28"/>
      <c r="AX257" s="31"/>
      <c r="AY257" s="31"/>
      <c r="AZ257" s="31"/>
      <c r="BA257" s="35"/>
      <c r="BB257" s="66"/>
    </row>
    <row r="258" spans="38:54" ht="12.75">
      <c r="AL258" s="46"/>
      <c r="AM258" s="12"/>
      <c r="AN258" s="7"/>
      <c r="AO258" s="32"/>
      <c r="AP258" s="32"/>
      <c r="AQ258" s="32"/>
      <c r="AR258" s="46"/>
      <c r="AS258" s="32"/>
      <c r="AT258" s="32"/>
      <c r="AU258" s="32"/>
      <c r="AV258" s="34"/>
      <c r="AW258" s="46"/>
      <c r="AX258" s="32"/>
      <c r="AY258" s="32"/>
      <c r="AZ258" s="32"/>
      <c r="BA258" s="34"/>
      <c r="BB258" s="10"/>
    </row>
    <row r="259" spans="38:54" ht="12.75">
      <c r="AL259" s="47" t="s">
        <v>24</v>
      </c>
      <c r="AM259" s="19">
        <f>(E259)</f>
        <v>0</v>
      </c>
      <c r="AN259" s="7"/>
      <c r="AO259" s="42"/>
      <c r="AP259" s="42">
        <v>125102</v>
      </c>
      <c r="AQ259" s="42">
        <f>SUM(AN259:AP259)</f>
        <v>125102</v>
      </c>
      <c r="AR259" s="50">
        <f>(AM259/BB$10)</f>
        <v>0</v>
      </c>
      <c r="AS259" s="43" t="e">
        <f>(AN259/AN$10)</f>
        <v>#VALUE!</v>
      </c>
      <c r="AT259" s="43" t="e">
        <f>(AO259/AO$10)</f>
        <v>#VALUE!</v>
      </c>
      <c r="AU259" s="43">
        <f>(AP259/AP$10)</f>
        <v>1</v>
      </c>
      <c r="AV259" s="45">
        <f>(AQ259/AQ$10)</f>
        <v>1</v>
      </c>
      <c r="AW259" s="53" t="e">
        <f>(AM259/$AM259)</f>
        <v>#VALUE!</v>
      </c>
      <c r="AX259" s="42" t="e">
        <f>(AN259/$AM259)</f>
        <v>#VALUE!</v>
      </c>
      <c r="AY259" s="42" t="e">
        <f>(AO259/$AM259)</f>
        <v>#VALUE!</v>
      </c>
      <c r="AZ259" s="42" t="e">
        <f>(AP259/$AM259)</f>
        <v>#VALUE!</v>
      </c>
      <c r="BA259" s="60" t="e">
        <f>(AQ259/$AM259)</f>
        <v>#VALUE!</v>
      </c>
      <c r="BB259" s="10">
        <v>1571</v>
      </c>
    </row>
    <row r="260" spans="38:54" ht="12.75">
      <c r="AL260" s="46"/>
      <c r="AM260" s="12"/>
      <c r="AN260" s="7"/>
      <c r="AO260" s="42"/>
      <c r="AP260" s="42"/>
      <c r="AQ260" s="42"/>
      <c r="AR260" s="53"/>
      <c r="AS260" s="32"/>
      <c r="AT260" s="32"/>
      <c r="AU260" s="32"/>
      <c r="AV260" s="34"/>
      <c r="AW260" s="46"/>
      <c r="AX260" s="32"/>
      <c r="AY260" s="32"/>
      <c r="AZ260" s="32"/>
      <c r="BA260" s="34"/>
      <c r="BB260" s="10"/>
    </row>
    <row r="261" spans="38:54" ht="12.75">
      <c r="AL261" s="46"/>
      <c r="AM261" s="12"/>
      <c r="AN261" s="7"/>
      <c r="AO261" s="42"/>
      <c r="AP261" s="42"/>
      <c r="AQ261" s="42"/>
      <c r="AR261" s="53"/>
      <c r="AS261" s="32"/>
      <c r="AT261" s="32"/>
      <c r="AU261" s="32"/>
      <c r="AV261" s="34"/>
      <c r="AW261" s="46"/>
      <c r="AX261" s="32"/>
      <c r="AY261" s="32"/>
      <c r="AZ261" s="32"/>
      <c r="BA261" s="34"/>
      <c r="BB261" s="10"/>
    </row>
    <row r="262" spans="37:54" ht="12.75">
      <c r="AK262">
        <v>1</v>
      </c>
      <c r="AL262" s="46" t="s">
        <v>25</v>
      </c>
      <c r="AM262" s="19"/>
      <c r="AN262" s="7"/>
      <c r="AO262" s="42"/>
      <c r="AP262" s="42">
        <v>100613</v>
      </c>
      <c r="AQ262" s="42">
        <f>SUM(AN262:AP262)</f>
        <v>100613</v>
      </c>
      <c r="AR262" s="50">
        <f>(AM262/BB$10)</f>
        <v>0</v>
      </c>
      <c r="AS262" s="43" t="e">
        <f aca="true" t="shared" si="228" ref="AS262:AV265">(AN262/AN$10)</f>
        <v>#VALUE!</v>
      </c>
      <c r="AT262" s="43" t="e">
        <f t="shared" si="228"/>
        <v>#VALUE!</v>
      </c>
      <c r="AU262" s="43">
        <f t="shared" si="228"/>
        <v>0.804247733849179</v>
      </c>
      <c r="AV262" s="45">
        <f t="shared" si="228"/>
        <v>0.804247733849179</v>
      </c>
      <c r="AW262" s="53" t="e">
        <f aca="true" t="shared" si="229" ref="AW262:BA265">(AM262/$AM262)</f>
        <v>#VALUE!</v>
      </c>
      <c r="AX262" s="42" t="e">
        <f t="shared" si="229"/>
        <v>#VALUE!</v>
      </c>
      <c r="AY262" s="42" t="e">
        <f t="shared" si="229"/>
        <v>#VALUE!</v>
      </c>
      <c r="AZ262" s="42" t="e">
        <f t="shared" si="229"/>
        <v>#VALUE!</v>
      </c>
      <c r="BA262" s="60" t="e">
        <f t="shared" si="229"/>
        <v>#VALUE!</v>
      </c>
      <c r="BB262" s="10"/>
    </row>
    <row r="263" spans="37:54" ht="12.75">
      <c r="AK263">
        <v>2</v>
      </c>
      <c r="AL263" s="46" t="s">
        <v>26</v>
      </c>
      <c r="AM263" s="19"/>
      <c r="AN263" s="7"/>
      <c r="AO263" s="42"/>
      <c r="AP263" s="42">
        <v>13397</v>
      </c>
      <c r="AQ263" s="42">
        <f>SUM(AN263:AP263)</f>
        <v>13397</v>
      </c>
      <c r="AR263" s="50">
        <f>(AM263/BB$10)</f>
        <v>0</v>
      </c>
      <c r="AS263" s="43" t="e">
        <f t="shared" si="228"/>
        <v>#VALUE!</v>
      </c>
      <c r="AT263" s="43" t="e">
        <f t="shared" si="228"/>
        <v>#VALUE!</v>
      </c>
      <c r="AU263" s="43">
        <f t="shared" si="228"/>
        <v>0.1070886156895973</v>
      </c>
      <c r="AV263" s="45">
        <f t="shared" si="228"/>
        <v>0.1070886156895973</v>
      </c>
      <c r="AW263" s="53" t="e">
        <f t="shared" si="229"/>
        <v>#VALUE!</v>
      </c>
      <c r="AX263" s="42" t="e">
        <f t="shared" si="229"/>
        <v>#VALUE!</v>
      </c>
      <c r="AY263" s="42" t="e">
        <f t="shared" si="229"/>
        <v>#VALUE!</v>
      </c>
      <c r="AZ263" s="42" t="e">
        <f t="shared" si="229"/>
        <v>#VALUE!</v>
      </c>
      <c r="BA263" s="60" t="e">
        <f t="shared" si="229"/>
        <v>#VALUE!</v>
      </c>
      <c r="BB263" s="10"/>
    </row>
    <row r="264" spans="37:54" ht="12.75">
      <c r="AK264">
        <v>3</v>
      </c>
      <c r="AL264" s="46" t="s">
        <v>27</v>
      </c>
      <c r="AM264" s="19"/>
      <c r="AN264" s="7"/>
      <c r="AO264" s="42"/>
      <c r="AP264" s="42">
        <v>7602</v>
      </c>
      <c r="AQ264" s="42">
        <f>SUM(AN264:AP264)</f>
        <v>7602</v>
      </c>
      <c r="AR264" s="50">
        <f>(AM264/BB$10)</f>
        <v>0</v>
      </c>
      <c r="AS264" s="43" t="e">
        <f t="shared" si="228"/>
        <v>#VALUE!</v>
      </c>
      <c r="AT264" s="43" t="e">
        <f t="shared" si="228"/>
        <v>#VALUE!</v>
      </c>
      <c r="AU264" s="43">
        <f t="shared" si="228"/>
        <v>0.060766414605681766</v>
      </c>
      <c r="AV264" s="45">
        <f t="shared" si="228"/>
        <v>0.060766414605681766</v>
      </c>
      <c r="AW264" s="53" t="e">
        <f t="shared" si="229"/>
        <v>#VALUE!</v>
      </c>
      <c r="AX264" s="42" t="e">
        <f t="shared" si="229"/>
        <v>#VALUE!</v>
      </c>
      <c r="AY264" s="42" t="e">
        <f t="shared" si="229"/>
        <v>#VALUE!</v>
      </c>
      <c r="AZ264" s="42" t="e">
        <f t="shared" si="229"/>
        <v>#VALUE!</v>
      </c>
      <c r="BA264" s="60" t="e">
        <f t="shared" si="229"/>
        <v>#VALUE!</v>
      </c>
      <c r="BB264" s="10"/>
    </row>
    <row r="265" spans="37:54" ht="12.75">
      <c r="AK265">
        <v>4</v>
      </c>
      <c r="AL265" s="46" t="s">
        <v>28</v>
      </c>
      <c r="AM265" s="19"/>
      <c r="AN265" s="7"/>
      <c r="AO265" s="42"/>
      <c r="AP265" s="42">
        <v>3490</v>
      </c>
      <c r="AQ265" s="42">
        <f>SUM(AN265:AP265)</f>
        <v>3490</v>
      </c>
      <c r="AR265" s="50">
        <f>(AM265/BB$10)</f>
        <v>0</v>
      </c>
      <c r="AS265" s="43" t="e">
        <f t="shared" si="228"/>
        <v>#VALUE!</v>
      </c>
      <c r="AT265" s="43" t="e">
        <f t="shared" si="228"/>
        <v>#VALUE!</v>
      </c>
      <c r="AU265" s="43">
        <f t="shared" si="228"/>
        <v>0.027897235855541876</v>
      </c>
      <c r="AV265" s="45">
        <f t="shared" si="228"/>
        <v>0.027897235855541876</v>
      </c>
      <c r="AW265" s="53" t="e">
        <f t="shared" si="229"/>
        <v>#VALUE!</v>
      </c>
      <c r="AX265" s="42" t="e">
        <f t="shared" si="229"/>
        <v>#VALUE!</v>
      </c>
      <c r="AY265" s="42" t="e">
        <f t="shared" si="229"/>
        <v>#VALUE!</v>
      </c>
      <c r="AZ265" s="42" t="e">
        <f t="shared" si="229"/>
        <v>#VALUE!</v>
      </c>
      <c r="BA265" s="60" t="e">
        <f t="shared" si="229"/>
        <v>#VALUE!</v>
      </c>
      <c r="BB265" s="10"/>
    </row>
    <row r="266" spans="37:54" ht="12.75">
      <c r="AK266">
        <v>5</v>
      </c>
      <c r="AL266" s="47"/>
      <c r="AM266" s="19"/>
      <c r="AN266" s="7"/>
      <c r="AO266" s="42"/>
      <c r="AP266" s="32"/>
      <c r="AQ266" s="32"/>
      <c r="AR266" s="46"/>
      <c r="AS266" s="32"/>
      <c r="AT266" s="32"/>
      <c r="AU266" s="32"/>
      <c r="AV266" s="34"/>
      <c r="AW266" s="46"/>
      <c r="AX266" s="32"/>
      <c r="AY266" s="32"/>
      <c r="AZ266" s="32"/>
      <c r="BA266" s="34"/>
      <c r="BB266" s="10"/>
    </row>
    <row r="267" spans="37:54" ht="12.75">
      <c r="AK267">
        <v>6</v>
      </c>
      <c r="AL267" s="47"/>
      <c r="AM267" s="19"/>
      <c r="AN267" s="7"/>
      <c r="AO267" s="42"/>
      <c r="AP267" s="32"/>
      <c r="AQ267" s="32"/>
      <c r="AR267" s="46"/>
      <c r="AS267" s="32"/>
      <c r="AT267" s="32"/>
      <c r="AU267" s="32"/>
      <c r="AV267" s="34"/>
      <c r="AW267" s="46"/>
      <c r="AX267" s="32"/>
      <c r="AY267" s="32"/>
      <c r="AZ267" s="32"/>
      <c r="BA267" s="34"/>
      <c r="BB267" s="10"/>
    </row>
    <row r="268" spans="37:54" ht="12.75">
      <c r="AK268" s="2">
        <v>7</v>
      </c>
      <c r="AL268" s="53" t="s">
        <v>29</v>
      </c>
      <c r="AM268" s="19"/>
      <c r="AN268" s="8"/>
      <c r="AO268" s="42"/>
      <c r="AP268" s="42">
        <v>121606</v>
      </c>
      <c r="AQ268" s="42">
        <f>SUM(AN268:AP268)</f>
        <v>121606</v>
      </c>
      <c r="AR268" s="50">
        <f>(AM268/BB$10)</f>
        <v>0</v>
      </c>
      <c r="AS268" s="43" t="e">
        <f aca="true" t="shared" si="230" ref="AS268:AV269">(AN268/AN$10)</f>
        <v>#VALUE!</v>
      </c>
      <c r="AT268" s="43" t="e">
        <f t="shared" si="230"/>
        <v>#VALUE!</v>
      </c>
      <c r="AU268" s="43">
        <f t="shared" si="230"/>
        <v>0.9720548032805231</v>
      </c>
      <c r="AV268" s="45">
        <f t="shared" si="230"/>
        <v>0.9720548032805231</v>
      </c>
      <c r="AW268" s="53" t="e">
        <f aca="true" t="shared" si="231" ref="AW268:BA269">(AM268/$AM268)</f>
        <v>#VALUE!</v>
      </c>
      <c r="AX268" s="42" t="e">
        <f t="shared" si="231"/>
        <v>#VALUE!</v>
      </c>
      <c r="AY268" s="42" t="e">
        <f t="shared" si="231"/>
        <v>#VALUE!</v>
      </c>
      <c r="AZ268" s="42" t="e">
        <f t="shared" si="231"/>
        <v>#VALUE!</v>
      </c>
      <c r="BA268" s="60" t="e">
        <f t="shared" si="231"/>
        <v>#VALUE!</v>
      </c>
      <c r="BB268" s="10"/>
    </row>
    <row r="269" spans="37:54" ht="12.75">
      <c r="AK269" s="2">
        <v>8</v>
      </c>
      <c r="AL269" s="53" t="s">
        <v>30</v>
      </c>
      <c r="AM269" s="19"/>
      <c r="AN269" s="8"/>
      <c r="AO269" s="42"/>
      <c r="AP269" s="42">
        <v>3496</v>
      </c>
      <c r="AQ269" s="42">
        <f>SUM(AN269:AP269)</f>
        <v>3496</v>
      </c>
      <c r="AR269" s="50">
        <f>(AM269/BB$10)</f>
        <v>0</v>
      </c>
      <c r="AS269" s="43" t="e">
        <f t="shared" si="230"/>
        <v>#VALUE!</v>
      </c>
      <c r="AT269" s="43" t="e">
        <f t="shared" si="230"/>
        <v>#VALUE!</v>
      </c>
      <c r="AU269" s="43">
        <f t="shared" si="230"/>
        <v>0.027945196719476907</v>
      </c>
      <c r="AV269" s="45">
        <f t="shared" si="230"/>
        <v>0.027945196719476907</v>
      </c>
      <c r="AW269" s="53" t="e">
        <f t="shared" si="231"/>
        <v>#VALUE!</v>
      </c>
      <c r="AX269" s="42" t="e">
        <f t="shared" si="231"/>
        <v>#VALUE!</v>
      </c>
      <c r="AY269" s="42" t="e">
        <f t="shared" si="231"/>
        <v>#VALUE!</v>
      </c>
      <c r="AZ269" s="42" t="e">
        <f t="shared" si="231"/>
        <v>#VALUE!</v>
      </c>
      <c r="BA269" s="60" t="e">
        <f t="shared" si="231"/>
        <v>#VALUE!</v>
      </c>
      <c r="BB269" s="10"/>
    </row>
    <row r="270" spans="37:54" ht="12.75">
      <c r="AK270" s="2">
        <v>9</v>
      </c>
      <c r="AL270" s="59"/>
      <c r="AM270" s="23"/>
      <c r="AN270" s="8"/>
      <c r="AO270" s="42"/>
      <c r="AP270" s="42"/>
      <c r="AQ270" s="42"/>
      <c r="AR270" s="53"/>
      <c r="AS270" s="32"/>
      <c r="AT270" s="32"/>
      <c r="AU270" s="32"/>
      <c r="AV270" s="34"/>
      <c r="AW270" s="46"/>
      <c r="AX270" s="32"/>
      <c r="AY270" s="32"/>
      <c r="AZ270" s="32"/>
      <c r="BA270" s="34"/>
      <c r="BB270" s="10"/>
    </row>
    <row r="271" spans="37:54" ht="12.75">
      <c r="AK271" s="2">
        <v>10</v>
      </c>
      <c r="AL271" s="53"/>
      <c r="AM271" s="25"/>
      <c r="AN271" s="8"/>
      <c r="AO271" s="42"/>
      <c r="AP271" s="42"/>
      <c r="AQ271" s="42"/>
      <c r="AR271" s="53"/>
      <c r="AS271" s="32"/>
      <c r="AT271" s="32"/>
      <c r="AU271" s="32"/>
      <c r="AV271" s="34"/>
      <c r="AW271" s="46"/>
      <c r="AX271" s="32"/>
      <c r="AY271" s="32"/>
      <c r="AZ271" s="32"/>
      <c r="BA271" s="34"/>
      <c r="BB271" s="10"/>
    </row>
    <row r="272" spans="37:54" ht="12.75">
      <c r="AK272" s="2">
        <v>11</v>
      </c>
      <c r="AL272" s="59" t="s">
        <v>31</v>
      </c>
      <c r="AM272" s="19"/>
      <c r="AN272" s="8"/>
      <c r="AO272" s="42"/>
      <c r="AP272" s="42">
        <v>29971</v>
      </c>
      <c r="AQ272" s="42">
        <f aca="true" t="shared" si="232" ref="AQ272:AQ278">SUM(AN272:AP272)</f>
        <v>29971</v>
      </c>
      <c r="AR272" s="50">
        <f aca="true" t="shared" si="233" ref="AR272:AR278">(AM272/BB$10)</f>
        <v>0</v>
      </c>
      <c r="AS272" s="43" t="e">
        <f aca="true" t="shared" si="234" ref="AS272:AV278">(AN272/AN$10)</f>
        <v>#VALUE!</v>
      </c>
      <c r="AT272" s="43" t="e">
        <f t="shared" si="234"/>
        <v>#VALUE!</v>
      </c>
      <c r="AU272" s="43">
        <f t="shared" si="234"/>
        <v>0.23957250883279244</v>
      </c>
      <c r="AV272" s="45">
        <f t="shared" si="234"/>
        <v>0.23957250883279244</v>
      </c>
      <c r="AW272" s="53" t="e">
        <f aca="true" t="shared" si="235" ref="AW272:BA278">(AM272/$AM272)</f>
        <v>#VALUE!</v>
      </c>
      <c r="AX272" s="42" t="e">
        <f t="shared" si="235"/>
        <v>#VALUE!</v>
      </c>
      <c r="AY272" s="42" t="e">
        <f t="shared" si="235"/>
        <v>#VALUE!</v>
      </c>
      <c r="AZ272" s="42" t="e">
        <f t="shared" si="235"/>
        <v>#VALUE!</v>
      </c>
      <c r="BA272" s="60" t="e">
        <f t="shared" si="235"/>
        <v>#VALUE!</v>
      </c>
      <c r="BB272" s="10"/>
    </row>
    <row r="273" spans="37:54" ht="12.75">
      <c r="AK273" s="2">
        <v>12</v>
      </c>
      <c r="AL273" s="59" t="s">
        <v>32</v>
      </c>
      <c r="AM273" s="19">
        <f aca="true" t="shared" si="236" ref="AM273:AM278">(E273)</f>
        <v>0</v>
      </c>
      <c r="AN273" s="8"/>
      <c r="AO273" s="42"/>
      <c r="AP273" s="42">
        <v>6815</v>
      </c>
      <c r="AQ273" s="42">
        <f t="shared" si="232"/>
        <v>6815</v>
      </c>
      <c r="AR273" s="50">
        <f t="shared" si="233"/>
        <v>0</v>
      </c>
      <c r="AS273" s="43" t="e">
        <f t="shared" si="234"/>
        <v>#VALUE!</v>
      </c>
      <c r="AT273" s="43" t="e">
        <f t="shared" si="234"/>
        <v>#VALUE!</v>
      </c>
      <c r="AU273" s="43">
        <f t="shared" si="234"/>
        <v>0.054475547952870455</v>
      </c>
      <c r="AV273" s="45">
        <f t="shared" si="234"/>
        <v>0.054475547952870455</v>
      </c>
      <c r="AW273" s="53" t="e">
        <f t="shared" si="235"/>
        <v>#VALUE!</v>
      </c>
      <c r="AX273" s="42" t="e">
        <f t="shared" si="235"/>
        <v>#VALUE!</v>
      </c>
      <c r="AY273" s="42" t="e">
        <f t="shared" si="235"/>
        <v>#VALUE!</v>
      </c>
      <c r="AZ273" s="42" t="e">
        <f t="shared" si="235"/>
        <v>#VALUE!</v>
      </c>
      <c r="BA273" s="60" t="e">
        <f t="shared" si="235"/>
        <v>#VALUE!</v>
      </c>
      <c r="BB273" s="10">
        <v>197</v>
      </c>
    </row>
    <row r="274" spans="37:54" ht="12.75">
      <c r="AK274" s="2">
        <v>13</v>
      </c>
      <c r="AL274" s="59" t="s">
        <v>33</v>
      </c>
      <c r="AM274" s="19">
        <f t="shared" si="236"/>
        <v>0</v>
      </c>
      <c r="AN274" s="8"/>
      <c r="AO274" s="42"/>
      <c r="AP274" s="42">
        <v>8131</v>
      </c>
      <c r="AQ274" s="42">
        <f t="shared" si="232"/>
        <v>8131</v>
      </c>
      <c r="AR274" s="50">
        <f t="shared" si="233"/>
        <v>0</v>
      </c>
      <c r="AS274" s="43" t="e">
        <f t="shared" si="234"/>
        <v>#VALUE!</v>
      </c>
      <c r="AT274" s="43" t="e">
        <f t="shared" si="234"/>
        <v>#VALUE!</v>
      </c>
      <c r="AU274" s="43">
        <f t="shared" si="234"/>
        <v>0.06499496410928682</v>
      </c>
      <c r="AV274" s="45">
        <f t="shared" si="234"/>
        <v>0.06499496410928682</v>
      </c>
      <c r="AW274" s="53" t="e">
        <f t="shared" si="235"/>
        <v>#VALUE!</v>
      </c>
      <c r="AX274" s="42" t="e">
        <f t="shared" si="235"/>
        <v>#VALUE!</v>
      </c>
      <c r="AY274" s="42" t="e">
        <f t="shared" si="235"/>
        <v>#VALUE!</v>
      </c>
      <c r="AZ274" s="42" t="e">
        <f t="shared" si="235"/>
        <v>#VALUE!</v>
      </c>
      <c r="BA274" s="60" t="e">
        <f t="shared" si="235"/>
        <v>#VALUE!</v>
      </c>
      <c r="BB274" s="10">
        <v>106</v>
      </c>
    </row>
    <row r="275" spans="37:54" ht="12.75">
      <c r="AK275" s="2">
        <v>14</v>
      </c>
      <c r="AL275" s="59" t="s">
        <v>34</v>
      </c>
      <c r="AM275" s="19">
        <f t="shared" si="236"/>
        <v>0</v>
      </c>
      <c r="AN275" s="8"/>
      <c r="AO275" s="42"/>
      <c r="AP275" s="42">
        <v>903</v>
      </c>
      <c r="AQ275" s="42">
        <f t="shared" si="232"/>
        <v>903</v>
      </c>
      <c r="AR275" s="50">
        <f t="shared" si="233"/>
        <v>0</v>
      </c>
      <c r="AS275" s="43" t="e">
        <f t="shared" si="234"/>
        <v>#VALUE!</v>
      </c>
      <c r="AT275" s="43" t="e">
        <f t="shared" si="234"/>
        <v>#VALUE!</v>
      </c>
      <c r="AU275" s="43">
        <f t="shared" si="234"/>
        <v>0.007218110022221867</v>
      </c>
      <c r="AV275" s="45">
        <f t="shared" si="234"/>
        <v>0.007218110022221867</v>
      </c>
      <c r="AW275" s="53" t="e">
        <f t="shared" si="235"/>
        <v>#VALUE!</v>
      </c>
      <c r="AX275" s="42" t="e">
        <f t="shared" si="235"/>
        <v>#VALUE!</v>
      </c>
      <c r="AY275" s="42" t="e">
        <f t="shared" si="235"/>
        <v>#VALUE!</v>
      </c>
      <c r="AZ275" s="42" t="e">
        <f t="shared" si="235"/>
        <v>#VALUE!</v>
      </c>
      <c r="BA275" s="60" t="e">
        <f t="shared" si="235"/>
        <v>#VALUE!</v>
      </c>
      <c r="BB275" s="10">
        <v>23</v>
      </c>
    </row>
    <row r="276" spans="37:54" ht="12.75">
      <c r="AK276" s="2">
        <v>15</v>
      </c>
      <c r="AL276" s="59" t="s">
        <v>35</v>
      </c>
      <c r="AM276" s="19">
        <f t="shared" si="236"/>
        <v>0</v>
      </c>
      <c r="AN276" s="8"/>
      <c r="AO276" s="42"/>
      <c r="AP276" s="42">
        <v>2821</v>
      </c>
      <c r="AQ276" s="42">
        <f t="shared" si="232"/>
        <v>2821</v>
      </c>
      <c r="AR276" s="50">
        <f t="shared" si="233"/>
        <v>0</v>
      </c>
      <c r="AS276" s="43" t="e">
        <f t="shared" si="234"/>
        <v>#VALUE!</v>
      </c>
      <c r="AT276" s="43" t="e">
        <f t="shared" si="234"/>
        <v>#VALUE!</v>
      </c>
      <c r="AU276" s="43">
        <f t="shared" si="234"/>
        <v>0.022549599526786143</v>
      </c>
      <c r="AV276" s="45">
        <f t="shared" si="234"/>
        <v>0.022549599526786143</v>
      </c>
      <c r="AW276" s="53" t="e">
        <f t="shared" si="235"/>
        <v>#VALUE!</v>
      </c>
      <c r="AX276" s="42" t="e">
        <f t="shared" si="235"/>
        <v>#VALUE!</v>
      </c>
      <c r="AY276" s="42" t="e">
        <f t="shared" si="235"/>
        <v>#VALUE!</v>
      </c>
      <c r="AZ276" s="42" t="e">
        <f t="shared" si="235"/>
        <v>#VALUE!</v>
      </c>
      <c r="BA276" s="60" t="e">
        <f t="shared" si="235"/>
        <v>#VALUE!</v>
      </c>
      <c r="BB276" s="10">
        <v>107</v>
      </c>
    </row>
    <row r="277" spans="37:54" ht="12.75">
      <c r="AK277" s="2">
        <v>16</v>
      </c>
      <c r="AL277" s="59" t="s">
        <v>36</v>
      </c>
      <c r="AM277" s="19">
        <f t="shared" si="236"/>
        <v>0</v>
      </c>
      <c r="AN277" s="8"/>
      <c r="AO277" s="42"/>
      <c r="AP277" s="42">
        <v>3699</v>
      </c>
      <c r="AQ277" s="42">
        <f t="shared" si="232"/>
        <v>3699</v>
      </c>
      <c r="AR277" s="50">
        <f t="shared" si="233"/>
        <v>0</v>
      </c>
      <c r="AS277" s="43" t="e">
        <f t="shared" si="234"/>
        <v>#VALUE!</v>
      </c>
      <c r="AT277" s="43" t="e">
        <f t="shared" si="234"/>
        <v>#VALUE!</v>
      </c>
      <c r="AU277" s="43">
        <f t="shared" si="234"/>
        <v>0.029567872615945387</v>
      </c>
      <c r="AV277" s="45">
        <f t="shared" si="234"/>
        <v>0.029567872615945387</v>
      </c>
      <c r="AW277" s="53" t="e">
        <f t="shared" si="235"/>
        <v>#VALUE!</v>
      </c>
      <c r="AX277" s="42" t="e">
        <f t="shared" si="235"/>
        <v>#VALUE!</v>
      </c>
      <c r="AY277" s="42" t="e">
        <f t="shared" si="235"/>
        <v>#VALUE!</v>
      </c>
      <c r="AZ277" s="42" t="e">
        <f t="shared" si="235"/>
        <v>#VALUE!</v>
      </c>
      <c r="BA277" s="60" t="e">
        <f t="shared" si="235"/>
        <v>#VALUE!</v>
      </c>
      <c r="BB277" s="10">
        <v>63</v>
      </c>
    </row>
    <row r="278" spans="37:54" ht="12.75">
      <c r="AK278" s="2">
        <v>17</v>
      </c>
      <c r="AL278" s="59" t="s">
        <v>37</v>
      </c>
      <c r="AM278" s="19">
        <f t="shared" si="236"/>
        <v>0</v>
      </c>
      <c r="AN278" s="8"/>
      <c r="AO278" s="42"/>
      <c r="AP278" s="42">
        <v>7602</v>
      </c>
      <c r="AQ278" s="42">
        <f t="shared" si="232"/>
        <v>7602</v>
      </c>
      <c r="AR278" s="50">
        <f t="shared" si="233"/>
        <v>0</v>
      </c>
      <c r="AS278" s="43" t="e">
        <f t="shared" si="234"/>
        <v>#VALUE!</v>
      </c>
      <c r="AT278" s="43" t="e">
        <f t="shared" si="234"/>
        <v>#VALUE!</v>
      </c>
      <c r="AU278" s="43">
        <f t="shared" si="234"/>
        <v>0.060766414605681766</v>
      </c>
      <c r="AV278" s="45">
        <f t="shared" si="234"/>
        <v>0.060766414605681766</v>
      </c>
      <c r="AW278" s="53" t="e">
        <f t="shared" si="235"/>
        <v>#VALUE!</v>
      </c>
      <c r="AX278" s="42" t="e">
        <f t="shared" si="235"/>
        <v>#VALUE!</v>
      </c>
      <c r="AY278" s="42" t="e">
        <f t="shared" si="235"/>
        <v>#VALUE!</v>
      </c>
      <c r="AZ278" s="42" t="e">
        <f t="shared" si="235"/>
        <v>#VALUE!</v>
      </c>
      <c r="BA278" s="60" t="e">
        <f t="shared" si="235"/>
        <v>#VALUE!</v>
      </c>
      <c r="BB278" s="10">
        <v>120</v>
      </c>
    </row>
    <row r="279" spans="37:54" ht="12.75">
      <c r="AK279" s="2">
        <v>18</v>
      </c>
      <c r="AL279" s="53"/>
      <c r="AM279" s="25"/>
      <c r="AN279" s="8"/>
      <c r="AO279" s="42"/>
      <c r="AP279" s="42"/>
      <c r="AQ279" s="42"/>
      <c r="AR279" s="53"/>
      <c r="AS279" s="32"/>
      <c r="AT279" s="32"/>
      <c r="AU279" s="32"/>
      <c r="AV279" s="34"/>
      <c r="AW279" s="46"/>
      <c r="AX279" s="32"/>
      <c r="AY279" s="32"/>
      <c r="AZ279" s="32"/>
      <c r="BA279" s="34"/>
      <c r="BB279" s="10"/>
    </row>
    <row r="280" spans="37:54" ht="12.75">
      <c r="AK280" s="2">
        <v>19</v>
      </c>
      <c r="AL280" s="59" t="s">
        <v>38</v>
      </c>
      <c r="AM280" s="19"/>
      <c r="AN280" s="8"/>
      <c r="AO280" s="42"/>
      <c r="AP280" s="42">
        <v>87380</v>
      </c>
      <c r="AQ280" s="42">
        <f>SUM(AN280:AP280)</f>
        <v>87380</v>
      </c>
      <c r="AR280" s="50">
        <f>(AM280/BB$10)</f>
        <v>0</v>
      </c>
      <c r="AS280" s="43" t="e">
        <f aca="true" t="shared" si="237" ref="AS280:AV283">(AN280/AN$10)</f>
        <v>#VALUE!</v>
      </c>
      <c r="AT280" s="43" t="e">
        <f t="shared" si="237"/>
        <v>#VALUE!</v>
      </c>
      <c r="AU280" s="43">
        <f t="shared" si="237"/>
        <v>0.6984700484404726</v>
      </c>
      <c r="AV280" s="45">
        <f t="shared" si="237"/>
        <v>0.6984700484404726</v>
      </c>
      <c r="AW280" s="53" t="e">
        <f aca="true" t="shared" si="238" ref="AW280:BA283">(AM280/$AM280)</f>
        <v>#VALUE!</v>
      </c>
      <c r="AX280" s="42" t="e">
        <f t="shared" si="238"/>
        <v>#VALUE!</v>
      </c>
      <c r="AY280" s="42" t="e">
        <f t="shared" si="238"/>
        <v>#VALUE!</v>
      </c>
      <c r="AZ280" s="42" t="e">
        <f t="shared" si="238"/>
        <v>#VALUE!</v>
      </c>
      <c r="BA280" s="60" t="e">
        <f t="shared" si="238"/>
        <v>#VALUE!</v>
      </c>
      <c r="BB280" s="10"/>
    </row>
    <row r="281" spans="37:54" ht="12.75">
      <c r="AK281" s="2">
        <v>20</v>
      </c>
      <c r="AL281" s="59" t="s">
        <v>40</v>
      </c>
      <c r="AM281" s="19">
        <f>(E281)</f>
        <v>0</v>
      </c>
      <c r="AN281" s="8"/>
      <c r="AO281" s="42"/>
      <c r="AP281" s="42">
        <v>1713</v>
      </c>
      <c r="AQ281" s="42">
        <f>SUM(AN281:AP281)</f>
        <v>1713</v>
      </c>
      <c r="AR281" s="50">
        <f>(AM281/BB$10)</f>
        <v>0</v>
      </c>
      <c r="AS281" s="43" t="e">
        <f t="shared" si="237"/>
        <v>#VALUE!</v>
      </c>
      <c r="AT281" s="43" t="e">
        <f t="shared" si="237"/>
        <v>#VALUE!</v>
      </c>
      <c r="AU281" s="43">
        <f t="shared" si="237"/>
        <v>0.013692826653450785</v>
      </c>
      <c r="AV281" s="45">
        <f t="shared" si="237"/>
        <v>0.013692826653450785</v>
      </c>
      <c r="AW281" s="53" t="e">
        <f t="shared" si="238"/>
        <v>#VALUE!</v>
      </c>
      <c r="AX281" s="42" t="e">
        <f t="shared" si="238"/>
        <v>#VALUE!</v>
      </c>
      <c r="AY281" s="42" t="e">
        <f t="shared" si="238"/>
        <v>#VALUE!</v>
      </c>
      <c r="AZ281" s="42" t="e">
        <f t="shared" si="238"/>
        <v>#VALUE!</v>
      </c>
      <c r="BA281" s="60" t="e">
        <f t="shared" si="238"/>
        <v>#VALUE!</v>
      </c>
      <c r="BB281" s="10">
        <v>327</v>
      </c>
    </row>
    <row r="282" spans="37:54" ht="12.75">
      <c r="AK282" s="2">
        <v>20</v>
      </c>
      <c r="AL282" s="59" t="s">
        <v>39</v>
      </c>
      <c r="AM282" s="19">
        <f>(E282)</f>
        <v>0</v>
      </c>
      <c r="AN282" s="8"/>
      <c r="AO282" s="42"/>
      <c r="AP282" s="42">
        <v>55684</v>
      </c>
      <c r="AQ282" s="42">
        <f>SUM(AN282:AP282)</f>
        <v>55684</v>
      </c>
      <c r="AR282" s="50">
        <f>(AM282/BB$10)</f>
        <v>0</v>
      </c>
      <c r="AS282" s="43" t="e">
        <f t="shared" si="237"/>
        <v>#VALUE!</v>
      </c>
      <c r="AT282" s="43" t="e">
        <f t="shared" si="237"/>
        <v>#VALUE!</v>
      </c>
      <c r="AU282" s="43">
        <f t="shared" si="237"/>
        <v>0.44510879122635927</v>
      </c>
      <c r="AV282" s="45">
        <f t="shared" si="237"/>
        <v>0.44510879122635927</v>
      </c>
      <c r="AW282" s="53" t="e">
        <f t="shared" si="238"/>
        <v>#VALUE!</v>
      </c>
      <c r="AX282" s="42" t="e">
        <f t="shared" si="238"/>
        <v>#VALUE!</v>
      </c>
      <c r="AY282" s="42" t="e">
        <f t="shared" si="238"/>
        <v>#VALUE!</v>
      </c>
      <c r="AZ282" s="42" t="e">
        <f t="shared" si="238"/>
        <v>#VALUE!</v>
      </c>
      <c r="BA282" s="60" t="e">
        <f t="shared" si="238"/>
        <v>#VALUE!</v>
      </c>
      <c r="BB282" s="10">
        <v>38</v>
      </c>
    </row>
    <row r="283" spans="37:54" ht="12.75">
      <c r="AK283" s="2">
        <v>21</v>
      </c>
      <c r="AL283" s="59" t="s">
        <v>41</v>
      </c>
      <c r="AM283" s="19">
        <f>(E283)</f>
        <v>0</v>
      </c>
      <c r="AN283" s="8"/>
      <c r="AO283" s="42"/>
      <c r="AP283" s="42">
        <v>29983</v>
      </c>
      <c r="AQ283" s="42">
        <f>SUM(AN283:AP283)</f>
        <v>29983</v>
      </c>
      <c r="AR283" s="50">
        <f>(AM283/BB$10)</f>
        <v>0</v>
      </c>
      <c r="AS283" s="43" t="e">
        <f t="shared" si="237"/>
        <v>#VALUE!</v>
      </c>
      <c r="AT283" s="43" t="e">
        <f t="shared" si="237"/>
        <v>#VALUE!</v>
      </c>
      <c r="AU283" s="43">
        <f t="shared" si="237"/>
        <v>0.2396684305606625</v>
      </c>
      <c r="AV283" s="45">
        <f t="shared" si="237"/>
        <v>0.2396684305606625</v>
      </c>
      <c r="AW283" s="53" t="e">
        <f t="shared" si="238"/>
        <v>#VALUE!</v>
      </c>
      <c r="AX283" s="42" t="e">
        <f t="shared" si="238"/>
        <v>#VALUE!</v>
      </c>
      <c r="AY283" s="42" t="e">
        <f t="shared" si="238"/>
        <v>#VALUE!</v>
      </c>
      <c r="AZ283" s="42" t="e">
        <f t="shared" si="238"/>
        <v>#VALUE!</v>
      </c>
      <c r="BA283" s="60" t="e">
        <f t="shared" si="238"/>
        <v>#VALUE!</v>
      </c>
      <c r="BB283" s="10">
        <v>396</v>
      </c>
    </row>
    <row r="284" spans="37:54" ht="12.75">
      <c r="AK284" s="2">
        <v>22</v>
      </c>
      <c r="AL284" s="53"/>
      <c r="AM284" s="25"/>
      <c r="AN284" s="8"/>
      <c r="AO284" s="42"/>
      <c r="AP284" s="42"/>
      <c r="AQ284" s="42"/>
      <c r="AR284" s="53"/>
      <c r="AS284" s="32"/>
      <c r="AT284" s="32"/>
      <c r="AU284" s="32"/>
      <c r="AV284" s="34"/>
      <c r="AW284" s="46"/>
      <c r="AX284" s="32"/>
      <c r="AY284" s="32"/>
      <c r="AZ284" s="32"/>
      <c r="BA284" s="34"/>
      <c r="BB284" s="10"/>
    </row>
    <row r="285" spans="37:54" ht="12.75">
      <c r="AK285" s="2">
        <v>23</v>
      </c>
      <c r="AL285" s="59" t="s">
        <v>42</v>
      </c>
      <c r="AM285" s="19"/>
      <c r="AN285" s="8"/>
      <c r="AO285" s="42"/>
      <c r="AP285" s="42">
        <v>3437</v>
      </c>
      <c r="AQ285" s="42">
        <f>SUM(AN285:AP285)</f>
        <v>3437</v>
      </c>
      <c r="AR285" s="50">
        <f>(AM285/BB$10)</f>
        <v>0</v>
      </c>
      <c r="AS285" s="43" t="e">
        <f aca="true" t="shared" si="239" ref="AS285:AV288">(AN285/AN$10)</f>
        <v>#VALUE!</v>
      </c>
      <c r="AT285" s="43" t="e">
        <f t="shared" si="239"/>
        <v>#VALUE!</v>
      </c>
      <c r="AU285" s="43">
        <f t="shared" si="239"/>
        <v>0.027473581557449122</v>
      </c>
      <c r="AV285" s="45">
        <f t="shared" si="239"/>
        <v>0.027473581557449122</v>
      </c>
      <c r="AW285" s="53" t="e">
        <f aca="true" t="shared" si="240" ref="AW285:BA288">(AM285/$AM285)</f>
        <v>#VALUE!</v>
      </c>
      <c r="AX285" s="42" t="e">
        <f t="shared" si="240"/>
        <v>#VALUE!</v>
      </c>
      <c r="AY285" s="42" t="e">
        <f t="shared" si="240"/>
        <v>#VALUE!</v>
      </c>
      <c r="AZ285" s="42" t="e">
        <f t="shared" si="240"/>
        <v>#VALUE!</v>
      </c>
      <c r="BA285" s="60" t="e">
        <f t="shared" si="240"/>
        <v>#VALUE!</v>
      </c>
      <c r="BB285" s="10"/>
    </row>
    <row r="286" spans="37:54" ht="12.75">
      <c r="AK286" s="2">
        <v>24</v>
      </c>
      <c r="AL286" s="59" t="s">
        <v>43</v>
      </c>
      <c r="AM286" s="19">
        <f>(E286)</f>
        <v>0</v>
      </c>
      <c r="AN286" s="8"/>
      <c r="AO286" s="42"/>
      <c r="AP286" s="42">
        <v>502</v>
      </c>
      <c r="AQ286" s="42">
        <f>SUM(AN286:AP286)</f>
        <v>502</v>
      </c>
      <c r="AR286" s="50">
        <f>(AM286/BB$10)</f>
        <v>0</v>
      </c>
      <c r="AS286" s="43" t="e">
        <f t="shared" si="239"/>
        <v>#VALUE!</v>
      </c>
      <c r="AT286" s="43" t="e">
        <f t="shared" si="239"/>
        <v>#VALUE!</v>
      </c>
      <c r="AU286" s="43">
        <f t="shared" si="239"/>
        <v>0.004012725615897428</v>
      </c>
      <c r="AV286" s="45">
        <f t="shared" si="239"/>
        <v>0.004012725615897428</v>
      </c>
      <c r="AW286" s="53" t="e">
        <f t="shared" si="240"/>
        <v>#VALUE!</v>
      </c>
      <c r="AX286" s="42" t="e">
        <f t="shared" si="240"/>
        <v>#VALUE!</v>
      </c>
      <c r="AY286" s="42" t="e">
        <f t="shared" si="240"/>
        <v>#VALUE!</v>
      </c>
      <c r="AZ286" s="42" t="e">
        <f t="shared" si="240"/>
        <v>#VALUE!</v>
      </c>
      <c r="BA286" s="60" t="e">
        <f t="shared" si="240"/>
        <v>#VALUE!</v>
      </c>
      <c r="BB286" s="10">
        <v>5</v>
      </c>
    </row>
    <row r="287" spans="37:54" ht="12.75">
      <c r="AK287" s="2">
        <v>25</v>
      </c>
      <c r="AL287" s="59" t="s">
        <v>44</v>
      </c>
      <c r="AM287" s="19">
        <f>(E287)</f>
        <v>0</v>
      </c>
      <c r="AN287" s="8"/>
      <c r="AO287" s="42"/>
      <c r="AP287" s="42">
        <v>1705</v>
      </c>
      <c r="AQ287" s="42">
        <f>SUM(AN287:AP287)</f>
        <v>1705</v>
      </c>
      <c r="AR287" s="50">
        <f>(AM287/BB$10)</f>
        <v>0</v>
      </c>
      <c r="AS287" s="43" t="e">
        <f t="shared" si="239"/>
        <v>#VALUE!</v>
      </c>
      <c r="AT287" s="43" t="e">
        <f t="shared" si="239"/>
        <v>#VALUE!</v>
      </c>
      <c r="AU287" s="43">
        <f t="shared" si="239"/>
        <v>0.013628878834870746</v>
      </c>
      <c r="AV287" s="45">
        <f t="shared" si="239"/>
        <v>0.013628878834870746</v>
      </c>
      <c r="AW287" s="53" t="e">
        <f t="shared" si="240"/>
        <v>#VALUE!</v>
      </c>
      <c r="AX287" s="42" t="e">
        <f t="shared" si="240"/>
        <v>#VALUE!</v>
      </c>
      <c r="AY287" s="42" t="e">
        <f t="shared" si="240"/>
        <v>#VALUE!</v>
      </c>
      <c r="AZ287" s="42" t="e">
        <f t="shared" si="240"/>
        <v>#VALUE!</v>
      </c>
      <c r="BA287" s="60" t="e">
        <f t="shared" si="240"/>
        <v>#VALUE!</v>
      </c>
      <c r="BB287" s="10">
        <v>54</v>
      </c>
    </row>
    <row r="288" spans="37:54" ht="12.75">
      <c r="AK288" s="2">
        <v>26</v>
      </c>
      <c r="AL288" s="59" t="s">
        <v>45</v>
      </c>
      <c r="AM288" s="19">
        <f>(E288)</f>
        <v>0</v>
      </c>
      <c r="AN288" s="8"/>
      <c r="AO288" s="42"/>
      <c r="AP288" s="42">
        <v>1230</v>
      </c>
      <c r="AQ288" s="42">
        <f>SUM(AN288:AP288)</f>
        <v>1230</v>
      </c>
      <c r="AR288" s="50">
        <f>(AM288/BB$10)</f>
        <v>0</v>
      </c>
      <c r="AS288" s="43" t="e">
        <f t="shared" si="239"/>
        <v>#VALUE!</v>
      </c>
      <c r="AT288" s="43" t="e">
        <f t="shared" si="239"/>
        <v>#VALUE!</v>
      </c>
      <c r="AU288" s="43">
        <f t="shared" si="239"/>
        <v>0.009831977106680947</v>
      </c>
      <c r="AV288" s="45">
        <f t="shared" si="239"/>
        <v>0.009831977106680947</v>
      </c>
      <c r="AW288" s="53" t="e">
        <f t="shared" si="240"/>
        <v>#VALUE!</v>
      </c>
      <c r="AX288" s="42" t="e">
        <f t="shared" si="240"/>
        <v>#VALUE!</v>
      </c>
      <c r="AY288" s="42" t="e">
        <f t="shared" si="240"/>
        <v>#VALUE!</v>
      </c>
      <c r="AZ288" s="42" t="e">
        <f t="shared" si="240"/>
        <v>#VALUE!</v>
      </c>
      <c r="BA288" s="60" t="e">
        <f t="shared" si="240"/>
        <v>#VALUE!</v>
      </c>
      <c r="BB288" s="10">
        <v>46</v>
      </c>
    </row>
    <row r="289" spans="37:54" ht="12.75">
      <c r="AK289" s="2">
        <v>27</v>
      </c>
      <c r="AL289" s="59"/>
      <c r="AM289" s="23"/>
      <c r="AN289" s="8"/>
      <c r="AO289" s="42"/>
      <c r="AP289" s="42"/>
      <c r="AQ289" s="42"/>
      <c r="AR289" s="53"/>
      <c r="AS289" s="32"/>
      <c r="AT289" s="32"/>
      <c r="AU289" s="32"/>
      <c r="AV289" s="34"/>
      <c r="AW289" s="46"/>
      <c r="AX289" s="32"/>
      <c r="AY289" s="32"/>
      <c r="AZ289" s="32"/>
      <c r="BA289" s="34"/>
      <c r="BB289" s="22"/>
    </row>
    <row r="290" spans="37:54" ht="12.75">
      <c r="AK290" s="2">
        <v>28</v>
      </c>
      <c r="AL290" s="59" t="s">
        <v>46</v>
      </c>
      <c r="AM290" s="19"/>
      <c r="AN290" s="8"/>
      <c r="AO290" s="42"/>
      <c r="AP290" s="42">
        <v>1334</v>
      </c>
      <c r="AQ290" s="42">
        <f>SUM(AN290:AP290)</f>
        <v>1334</v>
      </c>
      <c r="AR290" s="50">
        <f>(AM290/BB$10)</f>
        <v>0</v>
      </c>
      <c r="AS290" s="43" t="e">
        <f aca="true" t="shared" si="241" ref="AS290:AV293">(AN290/AN$10)</f>
        <v>#VALUE!</v>
      </c>
      <c r="AT290" s="43" t="e">
        <f t="shared" si="241"/>
        <v>#VALUE!</v>
      </c>
      <c r="AU290" s="43">
        <f t="shared" si="241"/>
        <v>0.010663298748221452</v>
      </c>
      <c r="AV290" s="45">
        <f t="shared" si="241"/>
        <v>0.010663298748221452</v>
      </c>
      <c r="AW290" s="53" t="e">
        <f aca="true" t="shared" si="242" ref="AW290:BA293">(AM290/$AM290)</f>
        <v>#VALUE!</v>
      </c>
      <c r="AX290" s="42" t="e">
        <f t="shared" si="242"/>
        <v>#VALUE!</v>
      </c>
      <c r="AY290" s="42" t="e">
        <f t="shared" si="242"/>
        <v>#VALUE!</v>
      </c>
      <c r="AZ290" s="42" t="e">
        <f t="shared" si="242"/>
        <v>#VALUE!</v>
      </c>
      <c r="BA290" s="60" t="e">
        <f t="shared" si="242"/>
        <v>#VALUE!</v>
      </c>
      <c r="BB290" s="10"/>
    </row>
    <row r="291" spans="37:54" ht="12.75">
      <c r="AK291" s="2">
        <v>29</v>
      </c>
      <c r="AL291" s="59" t="s">
        <v>47</v>
      </c>
      <c r="AM291" s="19">
        <f>(E291)</f>
        <v>0</v>
      </c>
      <c r="AN291" s="8"/>
      <c r="AO291" s="42"/>
      <c r="AP291" s="42">
        <v>319</v>
      </c>
      <c r="AQ291" s="42">
        <f>SUM(AN291:AP291)</f>
        <v>319</v>
      </c>
      <c r="AR291" s="50">
        <f>(AM291/BB$10)</f>
        <v>0</v>
      </c>
      <c r="AS291" s="43" t="e">
        <f t="shared" si="241"/>
        <v>#VALUE!</v>
      </c>
      <c r="AT291" s="43" t="e">
        <f t="shared" si="241"/>
        <v>#VALUE!</v>
      </c>
      <c r="AU291" s="43">
        <f t="shared" si="241"/>
        <v>0.0025499192658790426</v>
      </c>
      <c r="AV291" s="45">
        <f t="shared" si="241"/>
        <v>0.0025499192658790426</v>
      </c>
      <c r="AW291" s="53" t="e">
        <f t="shared" si="242"/>
        <v>#VALUE!</v>
      </c>
      <c r="AX291" s="42" t="e">
        <f t="shared" si="242"/>
        <v>#VALUE!</v>
      </c>
      <c r="AY291" s="42" t="e">
        <f t="shared" si="242"/>
        <v>#VALUE!</v>
      </c>
      <c r="AZ291" s="42" t="e">
        <f t="shared" si="242"/>
        <v>#VALUE!</v>
      </c>
      <c r="BA291" s="60" t="e">
        <f t="shared" si="242"/>
        <v>#VALUE!</v>
      </c>
      <c r="BB291" s="10">
        <v>5</v>
      </c>
    </row>
    <row r="292" spans="37:54" ht="12.75">
      <c r="AK292" s="2">
        <v>30</v>
      </c>
      <c r="AL292" s="59" t="s">
        <v>48</v>
      </c>
      <c r="AM292" s="19">
        <f>(E292)</f>
        <v>0</v>
      </c>
      <c r="AN292" s="8"/>
      <c r="AO292" s="42"/>
      <c r="AP292" s="42">
        <v>110</v>
      </c>
      <c r="AQ292" s="42">
        <f>SUM(AN292:AP292)</f>
        <v>110</v>
      </c>
      <c r="AR292" s="50">
        <f>(AM292/BB$10)</f>
        <v>0</v>
      </c>
      <c r="AS292" s="43" t="e">
        <f t="shared" si="241"/>
        <v>#VALUE!</v>
      </c>
      <c r="AT292" s="43" t="e">
        <f t="shared" si="241"/>
        <v>#VALUE!</v>
      </c>
      <c r="AU292" s="43">
        <f t="shared" si="241"/>
        <v>0.000879282505475532</v>
      </c>
      <c r="AV292" s="45">
        <f t="shared" si="241"/>
        <v>0.000879282505475532</v>
      </c>
      <c r="AW292" s="53" t="e">
        <f t="shared" si="242"/>
        <v>#VALUE!</v>
      </c>
      <c r="AX292" s="42" t="e">
        <f t="shared" si="242"/>
        <v>#VALUE!</v>
      </c>
      <c r="AY292" s="42" t="e">
        <f t="shared" si="242"/>
        <v>#VALUE!</v>
      </c>
      <c r="AZ292" s="42" t="e">
        <f t="shared" si="242"/>
        <v>#VALUE!</v>
      </c>
      <c r="BA292" s="60" t="e">
        <f t="shared" si="242"/>
        <v>#VALUE!</v>
      </c>
      <c r="BB292" s="10">
        <v>4</v>
      </c>
    </row>
    <row r="293" spans="37:54" ht="12.75">
      <c r="AK293" s="2">
        <v>31</v>
      </c>
      <c r="AL293" s="59" t="s">
        <v>49</v>
      </c>
      <c r="AM293" s="19">
        <f>(E293)</f>
        <v>0</v>
      </c>
      <c r="AN293" s="8"/>
      <c r="AO293" s="42"/>
      <c r="AP293" s="42">
        <v>905</v>
      </c>
      <c r="AQ293" s="42">
        <f>SUM(AN293:AP293)</f>
        <v>905</v>
      </c>
      <c r="AR293" s="50">
        <f>(AM293/BB$10)</f>
        <v>0</v>
      </c>
      <c r="AS293" s="43" t="e">
        <f t="shared" si="241"/>
        <v>#VALUE!</v>
      </c>
      <c r="AT293" s="43" t="e">
        <f t="shared" si="241"/>
        <v>#VALUE!</v>
      </c>
      <c r="AU293" s="43">
        <f t="shared" si="241"/>
        <v>0.007234096976866876</v>
      </c>
      <c r="AV293" s="45">
        <f t="shared" si="241"/>
        <v>0.007234096976866876</v>
      </c>
      <c r="AW293" s="53" t="e">
        <f t="shared" si="242"/>
        <v>#VALUE!</v>
      </c>
      <c r="AX293" s="42" t="e">
        <f t="shared" si="242"/>
        <v>#VALUE!</v>
      </c>
      <c r="AY293" s="42" t="e">
        <f t="shared" si="242"/>
        <v>#VALUE!</v>
      </c>
      <c r="AZ293" s="42" t="e">
        <f t="shared" si="242"/>
        <v>#VALUE!</v>
      </c>
      <c r="BA293" s="60" t="e">
        <f t="shared" si="242"/>
        <v>#VALUE!</v>
      </c>
      <c r="BB293" s="10">
        <v>44</v>
      </c>
    </row>
    <row r="294" spans="37:54" ht="12.75">
      <c r="AK294" s="2">
        <v>32</v>
      </c>
      <c r="AL294" s="59"/>
      <c r="AM294" s="23"/>
      <c r="AN294" s="8"/>
      <c r="AO294" s="42"/>
      <c r="AP294" s="42"/>
      <c r="AQ294" s="42"/>
      <c r="AR294" s="53"/>
      <c r="AS294" s="32"/>
      <c r="AT294" s="32"/>
      <c r="AU294" s="32"/>
      <c r="AV294" s="34"/>
      <c r="AW294" s="46"/>
      <c r="AX294" s="32"/>
      <c r="AY294" s="32"/>
      <c r="AZ294" s="32"/>
      <c r="BA294" s="34"/>
      <c r="BB294" s="10"/>
    </row>
    <row r="295" spans="37:54" ht="12.75">
      <c r="AK295" s="2">
        <v>33</v>
      </c>
      <c r="AL295" s="59" t="s">
        <v>50</v>
      </c>
      <c r="AM295" s="23"/>
      <c r="AN295" s="8"/>
      <c r="AO295" s="42"/>
      <c r="AP295" s="42">
        <v>1689</v>
      </c>
      <c r="AQ295" s="42">
        <f aca="true" t="shared" si="243" ref="AQ295:AQ300">SUM(AN295:AP295)</f>
        <v>1689</v>
      </c>
      <c r="AR295" s="50">
        <f aca="true" t="shared" si="244" ref="AR295:AR300">(AM295/BB$10)</f>
        <v>0</v>
      </c>
      <c r="AS295" s="43" t="e">
        <f aca="true" t="shared" si="245" ref="AS295:AV300">(AN295/AN$10)</f>
        <v>#VALUE!</v>
      </c>
      <c r="AT295" s="43" t="e">
        <f t="shared" si="245"/>
        <v>#VALUE!</v>
      </c>
      <c r="AU295" s="43">
        <f t="shared" si="245"/>
        <v>0.013500983197710668</v>
      </c>
      <c r="AV295" s="45">
        <f t="shared" si="245"/>
        <v>0.013500983197710668</v>
      </c>
      <c r="AW295" s="53" t="e">
        <f aca="true" t="shared" si="246" ref="AW295:BA300">(AM295/$AM295)</f>
        <v>#VALUE!</v>
      </c>
      <c r="AX295" s="42" t="e">
        <f t="shared" si="246"/>
        <v>#VALUE!</v>
      </c>
      <c r="AY295" s="42" t="e">
        <f t="shared" si="246"/>
        <v>#VALUE!</v>
      </c>
      <c r="AZ295" s="42" t="e">
        <f t="shared" si="246"/>
        <v>#VALUE!</v>
      </c>
      <c r="BA295" s="60" t="e">
        <f t="shared" si="246"/>
        <v>#VALUE!</v>
      </c>
      <c r="BB295" s="10"/>
    </row>
    <row r="296" spans="37:54" ht="12.75">
      <c r="AK296" s="2">
        <v>34</v>
      </c>
      <c r="AL296" s="59" t="s">
        <v>51</v>
      </c>
      <c r="AM296" s="19">
        <f>(E296)</f>
        <v>0</v>
      </c>
      <c r="AN296" s="8"/>
      <c r="AO296" s="42"/>
      <c r="AP296" s="42">
        <v>231</v>
      </c>
      <c r="AQ296" s="42">
        <f t="shared" si="243"/>
        <v>231</v>
      </c>
      <c r="AR296" s="50">
        <f t="shared" si="244"/>
        <v>0</v>
      </c>
      <c r="AS296" s="43" t="e">
        <f t="shared" si="245"/>
        <v>#VALUE!</v>
      </c>
      <c r="AT296" s="43" t="e">
        <f t="shared" si="245"/>
        <v>#VALUE!</v>
      </c>
      <c r="AU296" s="43">
        <f t="shared" si="245"/>
        <v>0.001846493261498617</v>
      </c>
      <c r="AV296" s="45">
        <f t="shared" si="245"/>
        <v>0.001846493261498617</v>
      </c>
      <c r="AW296" s="53" t="e">
        <f t="shared" si="246"/>
        <v>#VALUE!</v>
      </c>
      <c r="AX296" s="42" t="e">
        <f t="shared" si="246"/>
        <v>#VALUE!</v>
      </c>
      <c r="AY296" s="42" t="e">
        <f t="shared" si="246"/>
        <v>#VALUE!</v>
      </c>
      <c r="AZ296" s="42" t="e">
        <f t="shared" si="246"/>
        <v>#VALUE!</v>
      </c>
      <c r="BA296" s="60" t="e">
        <f t="shared" si="246"/>
        <v>#VALUE!</v>
      </c>
      <c r="BB296" s="10">
        <v>3</v>
      </c>
    </row>
    <row r="297" spans="37:54" ht="12.75">
      <c r="AK297" s="2">
        <v>35</v>
      </c>
      <c r="AL297" s="59" t="s">
        <v>52</v>
      </c>
      <c r="AM297" s="19">
        <f>(E297)</f>
        <v>0</v>
      </c>
      <c r="AN297" s="8"/>
      <c r="AO297" s="42"/>
      <c r="AP297" s="42">
        <v>635</v>
      </c>
      <c r="AQ297" s="42">
        <f t="shared" si="243"/>
        <v>635</v>
      </c>
      <c r="AR297" s="50">
        <f t="shared" si="244"/>
        <v>0</v>
      </c>
      <c r="AS297" s="43" t="e">
        <f t="shared" si="245"/>
        <v>#VALUE!</v>
      </c>
      <c r="AT297" s="43" t="e">
        <f t="shared" si="245"/>
        <v>#VALUE!</v>
      </c>
      <c r="AU297" s="43">
        <f t="shared" si="245"/>
        <v>0.005075858099790571</v>
      </c>
      <c r="AV297" s="45">
        <f t="shared" si="245"/>
        <v>0.005075858099790571</v>
      </c>
      <c r="AW297" s="53" t="e">
        <f t="shared" si="246"/>
        <v>#VALUE!</v>
      </c>
      <c r="AX297" s="42" t="e">
        <f t="shared" si="246"/>
        <v>#VALUE!</v>
      </c>
      <c r="AY297" s="42" t="e">
        <f t="shared" si="246"/>
        <v>#VALUE!</v>
      </c>
      <c r="AZ297" s="42" t="e">
        <f t="shared" si="246"/>
        <v>#VALUE!</v>
      </c>
      <c r="BA297" s="60" t="e">
        <f t="shared" si="246"/>
        <v>#VALUE!</v>
      </c>
      <c r="BB297" s="10">
        <v>13</v>
      </c>
    </row>
    <row r="298" spans="37:54" ht="12.75">
      <c r="AK298" s="2">
        <v>36</v>
      </c>
      <c r="AL298" s="59" t="s">
        <v>53</v>
      </c>
      <c r="AM298" s="19">
        <f>(E298)</f>
        <v>0</v>
      </c>
      <c r="AN298" s="8"/>
      <c r="AO298" s="42"/>
      <c r="AP298" s="42">
        <v>467</v>
      </c>
      <c r="AQ298" s="42">
        <f t="shared" si="243"/>
        <v>467</v>
      </c>
      <c r="AR298" s="50">
        <f t="shared" si="244"/>
        <v>0</v>
      </c>
      <c r="AS298" s="43" t="e">
        <f t="shared" si="245"/>
        <v>#VALUE!</v>
      </c>
      <c r="AT298" s="43" t="e">
        <f t="shared" si="245"/>
        <v>#VALUE!</v>
      </c>
      <c r="AU298" s="43">
        <f t="shared" si="245"/>
        <v>0.0037329539096097584</v>
      </c>
      <c r="AV298" s="45">
        <f t="shared" si="245"/>
        <v>0.0037329539096097584</v>
      </c>
      <c r="AW298" s="53" t="e">
        <f t="shared" si="246"/>
        <v>#VALUE!</v>
      </c>
      <c r="AX298" s="42" t="e">
        <f t="shared" si="246"/>
        <v>#VALUE!</v>
      </c>
      <c r="AY298" s="42" t="e">
        <f t="shared" si="246"/>
        <v>#VALUE!</v>
      </c>
      <c r="AZ298" s="42" t="e">
        <f t="shared" si="246"/>
        <v>#VALUE!</v>
      </c>
      <c r="BA298" s="60" t="e">
        <f t="shared" si="246"/>
        <v>#VALUE!</v>
      </c>
      <c r="BB298" s="10">
        <v>3</v>
      </c>
    </row>
    <row r="299" spans="37:54" ht="12.75">
      <c r="AK299" s="2">
        <v>37</v>
      </c>
      <c r="AL299" s="59" t="s">
        <v>54</v>
      </c>
      <c r="AM299" s="19">
        <f>(E299)</f>
        <v>0</v>
      </c>
      <c r="AN299" s="8"/>
      <c r="AO299" s="42"/>
      <c r="AP299" s="42">
        <v>189</v>
      </c>
      <c r="AQ299" s="42">
        <f t="shared" si="243"/>
        <v>189</v>
      </c>
      <c r="AR299" s="50">
        <f t="shared" si="244"/>
        <v>0</v>
      </c>
      <c r="AS299" s="43" t="e">
        <f t="shared" si="245"/>
        <v>#VALUE!</v>
      </c>
      <c r="AT299" s="43" t="e">
        <f t="shared" si="245"/>
        <v>#VALUE!</v>
      </c>
      <c r="AU299" s="43">
        <f t="shared" si="245"/>
        <v>0.0015107672139534141</v>
      </c>
      <c r="AV299" s="45">
        <f t="shared" si="245"/>
        <v>0.0015107672139534141</v>
      </c>
      <c r="AW299" s="53" t="e">
        <f t="shared" si="246"/>
        <v>#VALUE!</v>
      </c>
      <c r="AX299" s="42" t="e">
        <f t="shared" si="246"/>
        <v>#VALUE!</v>
      </c>
      <c r="AY299" s="42" t="e">
        <f t="shared" si="246"/>
        <v>#VALUE!</v>
      </c>
      <c r="AZ299" s="42" t="e">
        <f t="shared" si="246"/>
        <v>#VALUE!</v>
      </c>
      <c r="BA299" s="60" t="e">
        <f t="shared" si="246"/>
        <v>#VALUE!</v>
      </c>
      <c r="BB299" s="10">
        <v>1</v>
      </c>
    </row>
    <row r="300" spans="37:54" ht="12.75">
      <c r="AK300" s="2">
        <v>38</v>
      </c>
      <c r="AL300" s="59" t="s">
        <v>55</v>
      </c>
      <c r="AM300" s="19">
        <f>(E300)</f>
        <v>0</v>
      </c>
      <c r="AN300" s="8"/>
      <c r="AO300" s="42"/>
      <c r="AP300" s="42">
        <v>167</v>
      </c>
      <c r="AQ300" s="42">
        <f t="shared" si="243"/>
        <v>167</v>
      </c>
      <c r="AR300" s="50">
        <f t="shared" si="244"/>
        <v>0</v>
      </c>
      <c r="AS300" s="43" t="e">
        <f t="shared" si="245"/>
        <v>#VALUE!</v>
      </c>
      <c r="AT300" s="43" t="e">
        <f t="shared" si="245"/>
        <v>#VALUE!</v>
      </c>
      <c r="AU300" s="43">
        <f t="shared" si="245"/>
        <v>0.0013349107128583077</v>
      </c>
      <c r="AV300" s="45">
        <f t="shared" si="245"/>
        <v>0.0013349107128583077</v>
      </c>
      <c r="AW300" s="53" t="e">
        <f t="shared" si="246"/>
        <v>#VALUE!</v>
      </c>
      <c r="AX300" s="42" t="e">
        <f t="shared" si="246"/>
        <v>#VALUE!</v>
      </c>
      <c r="AY300" s="42" t="e">
        <f t="shared" si="246"/>
        <v>#VALUE!</v>
      </c>
      <c r="AZ300" s="42" t="e">
        <f t="shared" si="246"/>
        <v>#VALUE!</v>
      </c>
      <c r="BA300" s="60" t="e">
        <f t="shared" si="246"/>
        <v>#VALUE!</v>
      </c>
      <c r="BB300" s="10">
        <v>4</v>
      </c>
    </row>
    <row r="301" spans="37:54" ht="12.75">
      <c r="AK301" s="2">
        <v>39</v>
      </c>
      <c r="AL301" s="53"/>
      <c r="AM301" s="25"/>
      <c r="AN301" s="8"/>
      <c r="AO301" s="42"/>
      <c r="AP301" s="42"/>
      <c r="AQ301" s="42"/>
      <c r="AR301" s="53"/>
      <c r="AS301" s="32"/>
      <c r="AT301" s="32"/>
      <c r="AU301" s="32"/>
      <c r="AV301" s="34"/>
      <c r="AW301" s="46"/>
      <c r="AX301" s="32"/>
      <c r="AY301" s="32"/>
      <c r="AZ301" s="32"/>
      <c r="BA301" s="34"/>
      <c r="BB301" s="10"/>
    </row>
    <row r="302" spans="37:54" ht="12.75">
      <c r="AK302" s="2">
        <v>40</v>
      </c>
      <c r="AL302" s="59" t="s">
        <v>56</v>
      </c>
      <c r="AM302" s="23"/>
      <c r="AN302" s="8"/>
      <c r="AO302" s="42"/>
      <c r="AP302" s="42">
        <v>1291</v>
      </c>
      <c r="AQ302" s="42">
        <f>SUM(AN302:AP302)</f>
        <v>1291</v>
      </c>
      <c r="AR302" s="50">
        <f>(AM302/BB$10)</f>
        <v>0</v>
      </c>
      <c r="AS302" s="43" t="e">
        <f aca="true" t="shared" si="247" ref="AS302:AV306">(AN302/AN$10)</f>
        <v>#VALUE!</v>
      </c>
      <c r="AT302" s="43" t="e">
        <f t="shared" si="247"/>
        <v>#VALUE!</v>
      </c>
      <c r="AU302" s="43">
        <f t="shared" si="247"/>
        <v>0.010319579223353744</v>
      </c>
      <c r="AV302" s="45">
        <f t="shared" si="247"/>
        <v>0.010319579223353744</v>
      </c>
      <c r="AW302" s="53" t="e">
        <f aca="true" t="shared" si="248" ref="AW302:BA306">(AM302/$AM302)</f>
        <v>#VALUE!</v>
      </c>
      <c r="AX302" s="42" t="e">
        <f t="shared" si="248"/>
        <v>#VALUE!</v>
      </c>
      <c r="AY302" s="42" t="e">
        <f t="shared" si="248"/>
        <v>#VALUE!</v>
      </c>
      <c r="AZ302" s="42" t="e">
        <f t="shared" si="248"/>
        <v>#VALUE!</v>
      </c>
      <c r="BA302" s="60" t="e">
        <f t="shared" si="248"/>
        <v>#VALUE!</v>
      </c>
      <c r="BB302" s="22"/>
    </row>
    <row r="303" spans="37:54" ht="12.75">
      <c r="AK303" s="2">
        <v>41</v>
      </c>
      <c r="AL303" s="53" t="s">
        <v>57</v>
      </c>
      <c r="AM303" s="19">
        <f>(E303)</f>
        <v>0</v>
      </c>
      <c r="AN303" s="8"/>
      <c r="AO303" s="42"/>
      <c r="AP303" s="42">
        <v>177</v>
      </c>
      <c r="AQ303" s="42">
        <f>SUM(AN303:AP303)</f>
        <v>177</v>
      </c>
      <c r="AR303" s="50">
        <f>(AM303/BB$10)</f>
        <v>0</v>
      </c>
      <c r="AS303" s="43" t="e">
        <f t="shared" si="247"/>
        <v>#VALUE!</v>
      </c>
      <c r="AT303" s="43" t="e">
        <f t="shared" si="247"/>
        <v>#VALUE!</v>
      </c>
      <c r="AU303" s="43">
        <f t="shared" si="247"/>
        <v>0.001414845486083356</v>
      </c>
      <c r="AV303" s="45">
        <f t="shared" si="247"/>
        <v>0.001414845486083356</v>
      </c>
      <c r="AW303" s="53" t="e">
        <f t="shared" si="248"/>
        <v>#VALUE!</v>
      </c>
      <c r="AX303" s="42" t="e">
        <f t="shared" si="248"/>
        <v>#VALUE!</v>
      </c>
      <c r="AY303" s="42" t="e">
        <f t="shared" si="248"/>
        <v>#VALUE!</v>
      </c>
      <c r="AZ303" s="42" t="e">
        <f t="shared" si="248"/>
        <v>#VALUE!</v>
      </c>
      <c r="BA303" s="60" t="e">
        <f t="shared" si="248"/>
        <v>#VALUE!</v>
      </c>
      <c r="BB303" s="10">
        <v>3</v>
      </c>
    </row>
    <row r="304" spans="37:54" ht="12.75">
      <c r="AK304" s="2">
        <v>42</v>
      </c>
      <c r="AL304" s="59" t="s">
        <v>58</v>
      </c>
      <c r="AM304" s="19">
        <f>(E304)</f>
        <v>0</v>
      </c>
      <c r="AN304" s="8"/>
      <c r="AO304" s="42"/>
      <c r="AP304" s="42">
        <v>229</v>
      </c>
      <c r="AQ304" s="42">
        <f>SUM(AN304:AP304)</f>
        <v>229</v>
      </c>
      <c r="AR304" s="50">
        <f>(AM304/BB$10)</f>
        <v>0</v>
      </c>
      <c r="AS304" s="43" t="e">
        <f t="shared" si="247"/>
        <v>#VALUE!</v>
      </c>
      <c r="AT304" s="43" t="e">
        <f t="shared" si="247"/>
        <v>#VALUE!</v>
      </c>
      <c r="AU304" s="43">
        <f t="shared" si="247"/>
        <v>0.0018305063068536074</v>
      </c>
      <c r="AV304" s="45">
        <f t="shared" si="247"/>
        <v>0.0018305063068536074</v>
      </c>
      <c r="AW304" s="53" t="e">
        <f t="shared" si="248"/>
        <v>#VALUE!</v>
      </c>
      <c r="AX304" s="42" t="e">
        <f t="shared" si="248"/>
        <v>#VALUE!</v>
      </c>
      <c r="AY304" s="42" t="e">
        <f t="shared" si="248"/>
        <v>#VALUE!</v>
      </c>
      <c r="AZ304" s="42" t="e">
        <f t="shared" si="248"/>
        <v>#VALUE!</v>
      </c>
      <c r="BA304" s="60" t="e">
        <f t="shared" si="248"/>
        <v>#VALUE!</v>
      </c>
      <c r="BB304" s="10">
        <v>1</v>
      </c>
    </row>
    <row r="305" spans="37:54" ht="12.75">
      <c r="AK305" s="2">
        <v>43</v>
      </c>
      <c r="AL305" s="59" t="s">
        <v>59</v>
      </c>
      <c r="AM305" s="19">
        <f>(E305)</f>
        <v>0</v>
      </c>
      <c r="AN305" s="8"/>
      <c r="AO305" s="42"/>
      <c r="AP305" s="42">
        <v>610</v>
      </c>
      <c r="AQ305" s="42">
        <f>SUM(AN305:AP305)</f>
        <v>610</v>
      </c>
      <c r="AR305" s="50">
        <f>(AM305/BB$10)</f>
        <v>0</v>
      </c>
      <c r="AS305" s="43" t="e">
        <f t="shared" si="247"/>
        <v>#VALUE!</v>
      </c>
      <c r="AT305" s="43" t="e">
        <f t="shared" si="247"/>
        <v>#VALUE!</v>
      </c>
      <c r="AU305" s="43">
        <f t="shared" si="247"/>
        <v>0.00487602116672795</v>
      </c>
      <c r="AV305" s="45">
        <f t="shared" si="247"/>
        <v>0.00487602116672795</v>
      </c>
      <c r="AW305" s="53" t="e">
        <f t="shared" si="248"/>
        <v>#VALUE!</v>
      </c>
      <c r="AX305" s="42" t="e">
        <f t="shared" si="248"/>
        <v>#VALUE!</v>
      </c>
      <c r="AY305" s="42" t="e">
        <f t="shared" si="248"/>
        <v>#VALUE!</v>
      </c>
      <c r="AZ305" s="42" t="e">
        <f t="shared" si="248"/>
        <v>#VALUE!</v>
      </c>
      <c r="BA305" s="60" t="e">
        <f t="shared" si="248"/>
        <v>#VALUE!</v>
      </c>
      <c r="BB305" s="10">
        <v>4</v>
      </c>
    </row>
    <row r="306" spans="37:54" ht="12.75">
      <c r="AK306" s="2">
        <v>44</v>
      </c>
      <c r="AL306" s="59" t="s">
        <v>60</v>
      </c>
      <c r="AM306" s="19">
        <f>(E306)</f>
        <v>0</v>
      </c>
      <c r="AN306" s="8"/>
      <c r="AO306" s="42"/>
      <c r="AP306" s="42">
        <v>275</v>
      </c>
      <c r="AQ306" s="42">
        <f>SUM(AN306:AP306)</f>
        <v>275</v>
      </c>
      <c r="AR306" s="50">
        <f>(AM306/BB$10)</f>
        <v>0</v>
      </c>
      <c r="AS306" s="43" t="e">
        <f t="shared" si="247"/>
        <v>#VALUE!</v>
      </c>
      <c r="AT306" s="43" t="e">
        <f t="shared" si="247"/>
        <v>#VALUE!</v>
      </c>
      <c r="AU306" s="43">
        <f t="shared" si="247"/>
        <v>0.0021982062636888297</v>
      </c>
      <c r="AV306" s="45">
        <f t="shared" si="247"/>
        <v>0.0021982062636888297</v>
      </c>
      <c r="AW306" s="53" t="e">
        <f t="shared" si="248"/>
        <v>#VALUE!</v>
      </c>
      <c r="AX306" s="42" t="e">
        <f t="shared" si="248"/>
        <v>#VALUE!</v>
      </c>
      <c r="AY306" s="42" t="e">
        <f t="shared" si="248"/>
        <v>#VALUE!</v>
      </c>
      <c r="AZ306" s="42" t="e">
        <f t="shared" si="248"/>
        <v>#VALUE!</v>
      </c>
      <c r="BA306" s="60" t="e">
        <f t="shared" si="248"/>
        <v>#VALUE!</v>
      </c>
      <c r="BB306" s="10">
        <v>4</v>
      </c>
    </row>
    <row r="307" spans="38:54" ht="12.75">
      <c r="AL307" s="48"/>
      <c r="AM307" s="19"/>
      <c r="AN307" s="7"/>
      <c r="AO307" s="42"/>
      <c r="AP307" s="32"/>
      <c r="AQ307" s="32"/>
      <c r="AR307" s="46"/>
      <c r="AS307" s="32"/>
      <c r="AT307" s="32"/>
      <c r="AU307" s="32"/>
      <c r="AV307" s="34"/>
      <c r="AW307" s="46"/>
      <c r="AX307" s="32"/>
      <c r="AY307" s="32"/>
      <c r="AZ307" s="32"/>
      <c r="BA307" s="34"/>
      <c r="BB307" s="66"/>
    </row>
    <row r="308" spans="38:53" ht="12.75"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55" t="s">
        <v>84</v>
      </c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61"/>
    </row>
    <row r="314" spans="38:54" ht="12.75">
      <c r="AL314" s="15"/>
      <c r="AM314" s="15"/>
      <c r="AN314" s="15"/>
      <c r="AO314" s="6"/>
      <c r="AP314" s="6"/>
      <c r="AQ314" s="6"/>
      <c r="AR314" s="15"/>
      <c r="AS314" s="6"/>
      <c r="AT314" s="6"/>
      <c r="AU314" s="6"/>
      <c r="AV314" s="6"/>
      <c r="AW314" s="15"/>
      <c r="AX314" s="6"/>
      <c r="AY314" s="6"/>
      <c r="AZ314" s="6"/>
      <c r="BA314" s="20"/>
      <c r="BB314" s="62"/>
    </row>
    <row r="315" spans="38:54" ht="12.75">
      <c r="AL315" s="16"/>
      <c r="AM315" s="12"/>
      <c r="AN315" s="9"/>
      <c r="AR315" s="49" t="s">
        <v>3</v>
      </c>
      <c r="AS315" s="18"/>
      <c r="AT315" s="18"/>
      <c r="AU315" s="18"/>
      <c r="AV315" s="21"/>
      <c r="AW315" s="24" t="s">
        <v>4</v>
      </c>
      <c r="AX315" s="18"/>
      <c r="AY315" s="18"/>
      <c r="AZ315" s="18"/>
      <c r="BA315" s="21"/>
      <c r="BB315" s="25"/>
    </row>
    <row r="316" spans="38:54" ht="12.75">
      <c r="AL316" s="16"/>
      <c r="AM316" s="17" t="s">
        <v>9</v>
      </c>
      <c r="AN316" s="37" t="s">
        <v>85</v>
      </c>
      <c r="AO316" s="18"/>
      <c r="AP316" s="18"/>
      <c r="AQ316" s="18"/>
      <c r="AR316" s="27" t="s">
        <v>9</v>
      </c>
      <c r="AS316" s="56" t="s">
        <v>85</v>
      </c>
      <c r="AT316" s="44"/>
      <c r="AU316" s="44"/>
      <c r="AV316" s="57"/>
      <c r="AW316" s="54" t="s">
        <v>9</v>
      </c>
      <c r="AX316" s="56" t="s">
        <v>85</v>
      </c>
      <c r="AY316" s="40"/>
      <c r="AZ316" s="40"/>
      <c r="BA316" s="41"/>
      <c r="BB316" s="63" t="s">
        <v>86</v>
      </c>
    </row>
    <row r="317" spans="38:54" ht="12.75">
      <c r="AL317" s="16"/>
      <c r="AM317" s="17" t="s">
        <v>11</v>
      </c>
      <c r="AN317" s="3"/>
      <c r="AO317" s="3"/>
      <c r="AP317" s="3"/>
      <c r="AQ317" s="3" t="s">
        <v>12</v>
      </c>
      <c r="AR317" s="27" t="s">
        <v>11</v>
      </c>
      <c r="AS317" s="3"/>
      <c r="AT317" s="3"/>
      <c r="AU317" s="3"/>
      <c r="AV317" s="3" t="s">
        <v>12</v>
      </c>
      <c r="AW317" s="27" t="s">
        <v>11</v>
      </c>
      <c r="AX317" s="3"/>
      <c r="AY317" s="3"/>
      <c r="AZ317" s="3"/>
      <c r="BA317" s="11" t="s">
        <v>12</v>
      </c>
      <c r="BB317" s="64" t="s">
        <v>5</v>
      </c>
    </row>
    <row r="318" spans="38:54" ht="12.75">
      <c r="AL318" s="1" t="s">
        <v>18</v>
      </c>
      <c r="AM318" s="17">
        <v>2000</v>
      </c>
      <c r="AN318" s="4" t="s">
        <v>19</v>
      </c>
      <c r="AO318" s="30" t="s">
        <v>20</v>
      </c>
      <c r="AP318" s="30" t="s">
        <v>21</v>
      </c>
      <c r="AQ318" s="30" t="s">
        <v>22</v>
      </c>
      <c r="AR318" s="27">
        <v>2000</v>
      </c>
      <c r="AS318" s="4" t="s">
        <v>19</v>
      </c>
      <c r="AT318" s="30" t="s">
        <v>20</v>
      </c>
      <c r="AU318" s="30" t="s">
        <v>21</v>
      </c>
      <c r="AV318" s="30" t="s">
        <v>22</v>
      </c>
      <c r="AW318" s="27">
        <v>2000</v>
      </c>
      <c r="AX318" s="4" t="s">
        <v>19</v>
      </c>
      <c r="AY318" s="30" t="s">
        <v>20</v>
      </c>
      <c r="AZ318" s="30" t="s">
        <v>21</v>
      </c>
      <c r="BA318" s="58" t="s">
        <v>22</v>
      </c>
      <c r="BB318" s="65" t="s">
        <v>23</v>
      </c>
    </row>
    <row r="319" spans="38:54" ht="12.75">
      <c r="AL319" s="5"/>
      <c r="AM319" s="13"/>
      <c r="AN319" s="31"/>
      <c r="AO319" s="31"/>
      <c r="AP319" s="31"/>
      <c r="AQ319" s="31"/>
      <c r="AR319" s="28"/>
      <c r="AS319" s="31"/>
      <c r="AT319" s="31"/>
      <c r="AU319" s="31"/>
      <c r="AV319" s="31"/>
      <c r="AW319" s="28"/>
      <c r="AX319" s="31"/>
      <c r="AY319" s="31"/>
      <c r="AZ319" s="31"/>
      <c r="BA319" s="35"/>
      <c r="BB319" s="66"/>
    </row>
    <row r="320" spans="38:54" ht="12.75">
      <c r="AL320" s="46"/>
      <c r="AM320" s="12"/>
      <c r="AN320" s="7"/>
      <c r="AO320" s="32"/>
      <c r="AP320" s="32"/>
      <c r="AQ320" s="32"/>
      <c r="AR320" s="46"/>
      <c r="AS320" s="32"/>
      <c r="AT320" s="32"/>
      <c r="AU320" s="32"/>
      <c r="AV320" s="34"/>
      <c r="AW320" s="46"/>
      <c r="AX320" s="32"/>
      <c r="AY320" s="32"/>
      <c r="AZ320" s="32"/>
      <c r="BA320" s="34"/>
      <c r="BB320" s="10"/>
    </row>
    <row r="321" spans="36:54" ht="12.75">
      <c r="AJ321" s="2">
        <v>44914</v>
      </c>
      <c r="AL321" s="47" t="s">
        <v>24</v>
      </c>
      <c r="AM321" s="19">
        <f>(E321)</f>
        <v>0</v>
      </c>
      <c r="AN321" s="7"/>
      <c r="AO321" s="42"/>
      <c r="AP321" s="42">
        <v>125102</v>
      </c>
      <c r="AQ321" s="42">
        <f>SUM(AN321:AP321)</f>
        <v>125102</v>
      </c>
      <c r="AR321" s="50">
        <f>(AM321/BB$10)</f>
        <v>0</v>
      </c>
      <c r="AS321" s="43" t="e">
        <f>(AN321/AN$10)</f>
        <v>#VALUE!</v>
      </c>
      <c r="AT321" s="43" t="e">
        <f>(AO321/AO$10)</f>
        <v>#VALUE!</v>
      </c>
      <c r="AU321" s="43">
        <f>(AP321/AP$10)</f>
        <v>1</v>
      </c>
      <c r="AV321" s="45">
        <f>(AQ321/AQ$10)</f>
        <v>1</v>
      </c>
      <c r="AW321" s="53" t="e">
        <f>(AM321/$AM321)</f>
        <v>#VALUE!</v>
      </c>
      <c r="AX321" s="42" t="e">
        <f>(AN321/$AM321)</f>
        <v>#VALUE!</v>
      </c>
      <c r="AY321" s="42" t="e">
        <f>(AO321/$AM321)</f>
        <v>#VALUE!</v>
      </c>
      <c r="AZ321" s="42" t="e">
        <f>(AP321/$AM321)</f>
        <v>#VALUE!</v>
      </c>
      <c r="BA321" s="60" t="e">
        <f>(AQ321/$AM321)</f>
        <v>#VALUE!</v>
      </c>
      <c r="BB321" s="10">
        <v>44914</v>
      </c>
    </row>
    <row r="322" spans="38:54" ht="12.75">
      <c r="AL322" s="46"/>
      <c r="AM322" s="12"/>
      <c r="AN322" s="7"/>
      <c r="AO322" s="42"/>
      <c r="AP322" s="42"/>
      <c r="AQ322" s="42"/>
      <c r="AR322" s="53"/>
      <c r="AS322" s="32"/>
      <c r="AT322" s="32"/>
      <c r="AU322" s="32"/>
      <c r="AV322" s="34"/>
      <c r="AW322" s="46"/>
      <c r="AX322" s="32"/>
      <c r="AY322" s="32"/>
      <c r="AZ322" s="32"/>
      <c r="BA322" s="34"/>
      <c r="BB322" s="22"/>
    </row>
    <row r="323" spans="38:54" ht="12.75">
      <c r="AL323" s="46"/>
      <c r="AM323" s="12"/>
      <c r="AN323" s="7"/>
      <c r="AO323" s="42"/>
      <c r="AP323" s="42"/>
      <c r="AQ323" s="42"/>
      <c r="AR323" s="53"/>
      <c r="AS323" s="32"/>
      <c r="AT323" s="32"/>
      <c r="AU323" s="32"/>
      <c r="AV323" s="34"/>
      <c r="AW323" s="46"/>
      <c r="AX323" s="32"/>
      <c r="AY323" s="32"/>
      <c r="AZ323" s="32"/>
      <c r="BA323" s="34"/>
      <c r="BB323" s="22"/>
    </row>
    <row r="324" spans="37:54" ht="12.75">
      <c r="AK324">
        <v>1</v>
      </c>
      <c r="AL324" s="46" t="s">
        <v>25</v>
      </c>
      <c r="AM324" s="19"/>
      <c r="AN324" s="7"/>
      <c r="AO324" s="42"/>
      <c r="AP324" s="42">
        <v>100613</v>
      </c>
      <c r="AQ324" s="42">
        <f>SUM(AN324:AP324)</f>
        <v>100613</v>
      </c>
      <c r="AR324" s="50">
        <f>(AM324/BB$10)</f>
        <v>0</v>
      </c>
      <c r="AS324" s="43" t="e">
        <f aca="true" t="shared" si="249" ref="AS324:AV327">(AN324/AN$10)</f>
        <v>#VALUE!</v>
      </c>
      <c r="AT324" s="43" t="e">
        <f t="shared" si="249"/>
        <v>#VALUE!</v>
      </c>
      <c r="AU324" s="43">
        <f t="shared" si="249"/>
        <v>0.804247733849179</v>
      </c>
      <c r="AV324" s="45">
        <f t="shared" si="249"/>
        <v>0.804247733849179</v>
      </c>
      <c r="AW324" s="53" t="e">
        <f aca="true" t="shared" si="250" ref="AW324:BA327">(AM324/$AM324)</f>
        <v>#VALUE!</v>
      </c>
      <c r="AX324" s="42" t="e">
        <f t="shared" si="250"/>
        <v>#VALUE!</v>
      </c>
      <c r="AY324" s="42" t="e">
        <f t="shared" si="250"/>
        <v>#VALUE!</v>
      </c>
      <c r="AZ324" s="42" t="e">
        <f t="shared" si="250"/>
        <v>#VALUE!</v>
      </c>
      <c r="BA324" s="60" t="e">
        <f t="shared" si="250"/>
        <v>#VALUE!</v>
      </c>
      <c r="BB324" s="22"/>
    </row>
    <row r="325" spans="37:54" ht="12.75">
      <c r="AK325">
        <v>2</v>
      </c>
      <c r="AL325" s="46" t="s">
        <v>26</v>
      </c>
      <c r="AM325" s="19"/>
      <c r="AN325" s="7"/>
      <c r="AO325" s="42"/>
      <c r="AP325" s="42">
        <v>13397</v>
      </c>
      <c r="AQ325" s="42">
        <f>SUM(AN325:AP325)</f>
        <v>13397</v>
      </c>
      <c r="AR325" s="50">
        <f>(AM325/BB$10)</f>
        <v>0</v>
      </c>
      <c r="AS325" s="43" t="e">
        <f t="shared" si="249"/>
        <v>#VALUE!</v>
      </c>
      <c r="AT325" s="43" t="e">
        <f t="shared" si="249"/>
        <v>#VALUE!</v>
      </c>
      <c r="AU325" s="43">
        <f t="shared" si="249"/>
        <v>0.1070886156895973</v>
      </c>
      <c r="AV325" s="45">
        <f t="shared" si="249"/>
        <v>0.1070886156895973</v>
      </c>
      <c r="AW325" s="53" t="e">
        <f t="shared" si="250"/>
        <v>#VALUE!</v>
      </c>
      <c r="AX325" s="42" t="e">
        <f t="shared" si="250"/>
        <v>#VALUE!</v>
      </c>
      <c r="AY325" s="42" t="e">
        <f t="shared" si="250"/>
        <v>#VALUE!</v>
      </c>
      <c r="AZ325" s="42" t="e">
        <f t="shared" si="250"/>
        <v>#VALUE!</v>
      </c>
      <c r="BA325" s="60" t="e">
        <f t="shared" si="250"/>
        <v>#VALUE!</v>
      </c>
      <c r="BB325" s="22"/>
    </row>
    <row r="326" spans="37:54" ht="12.75">
      <c r="AK326">
        <v>3</v>
      </c>
      <c r="AL326" s="46" t="s">
        <v>27</v>
      </c>
      <c r="AM326" s="19"/>
      <c r="AN326" s="7"/>
      <c r="AO326" s="42"/>
      <c r="AP326" s="42">
        <v>7602</v>
      </c>
      <c r="AQ326" s="42">
        <f>SUM(AN326:AP326)</f>
        <v>7602</v>
      </c>
      <c r="AR326" s="50">
        <f>(AM326/BB$10)</f>
        <v>0</v>
      </c>
      <c r="AS326" s="43" t="e">
        <f t="shared" si="249"/>
        <v>#VALUE!</v>
      </c>
      <c r="AT326" s="43" t="e">
        <f t="shared" si="249"/>
        <v>#VALUE!</v>
      </c>
      <c r="AU326" s="43">
        <f t="shared" si="249"/>
        <v>0.060766414605681766</v>
      </c>
      <c r="AV326" s="45">
        <f t="shared" si="249"/>
        <v>0.060766414605681766</v>
      </c>
      <c r="AW326" s="53" t="e">
        <f t="shared" si="250"/>
        <v>#VALUE!</v>
      </c>
      <c r="AX326" s="42" t="e">
        <f t="shared" si="250"/>
        <v>#VALUE!</v>
      </c>
      <c r="AY326" s="42" t="e">
        <f t="shared" si="250"/>
        <v>#VALUE!</v>
      </c>
      <c r="AZ326" s="42" t="e">
        <f t="shared" si="250"/>
        <v>#VALUE!</v>
      </c>
      <c r="BA326" s="60" t="e">
        <f t="shared" si="250"/>
        <v>#VALUE!</v>
      </c>
      <c r="BB326" s="22"/>
    </row>
    <row r="327" spans="37:54" ht="12.75">
      <c r="AK327">
        <v>4</v>
      </c>
      <c r="AL327" s="46" t="s">
        <v>28</v>
      </c>
      <c r="AM327" s="19"/>
      <c r="AN327" s="7"/>
      <c r="AO327" s="42"/>
      <c r="AP327" s="42">
        <v>3490</v>
      </c>
      <c r="AQ327" s="42">
        <f>SUM(AN327:AP327)</f>
        <v>3490</v>
      </c>
      <c r="AR327" s="50">
        <f>(AM327/BB$10)</f>
        <v>0</v>
      </c>
      <c r="AS327" s="43" t="e">
        <f t="shared" si="249"/>
        <v>#VALUE!</v>
      </c>
      <c r="AT327" s="43" t="e">
        <f t="shared" si="249"/>
        <v>#VALUE!</v>
      </c>
      <c r="AU327" s="43">
        <f t="shared" si="249"/>
        <v>0.027897235855541876</v>
      </c>
      <c r="AV327" s="45">
        <f t="shared" si="249"/>
        <v>0.027897235855541876</v>
      </c>
      <c r="AW327" s="53" t="e">
        <f t="shared" si="250"/>
        <v>#VALUE!</v>
      </c>
      <c r="AX327" s="42" t="e">
        <f t="shared" si="250"/>
        <v>#VALUE!</v>
      </c>
      <c r="AY327" s="42" t="e">
        <f t="shared" si="250"/>
        <v>#VALUE!</v>
      </c>
      <c r="AZ327" s="42" t="e">
        <f t="shared" si="250"/>
        <v>#VALUE!</v>
      </c>
      <c r="BA327" s="60" t="e">
        <f t="shared" si="250"/>
        <v>#VALUE!</v>
      </c>
      <c r="BB327" s="22"/>
    </row>
    <row r="328" spans="37:54" ht="12.75">
      <c r="AK328">
        <v>5</v>
      </c>
      <c r="AL328" s="47"/>
      <c r="AM328" s="19"/>
      <c r="AN328" s="7"/>
      <c r="AO328" s="42"/>
      <c r="AP328" s="32"/>
      <c r="AQ328" s="32"/>
      <c r="AR328" s="46"/>
      <c r="AS328" s="32"/>
      <c r="AT328" s="32"/>
      <c r="AU328" s="32"/>
      <c r="AV328" s="34"/>
      <c r="AW328" s="46"/>
      <c r="AX328" s="32"/>
      <c r="AY328" s="32"/>
      <c r="AZ328" s="32"/>
      <c r="BA328" s="34"/>
      <c r="BB328" s="22"/>
    </row>
    <row r="329" spans="37:54" ht="12.75">
      <c r="AK329">
        <v>6</v>
      </c>
      <c r="AL329" s="47"/>
      <c r="AM329" s="19"/>
      <c r="AN329" s="7"/>
      <c r="AO329" s="42"/>
      <c r="AP329" s="32"/>
      <c r="AQ329" s="32"/>
      <c r="AR329" s="46"/>
      <c r="AS329" s="32"/>
      <c r="AT329" s="32"/>
      <c r="AU329" s="32"/>
      <c r="AV329" s="34"/>
      <c r="AW329" s="46"/>
      <c r="AX329" s="32"/>
      <c r="AY329" s="32"/>
      <c r="AZ329" s="32"/>
      <c r="BA329" s="34"/>
      <c r="BB329" s="22"/>
    </row>
    <row r="330" spans="37:54" ht="12.75">
      <c r="AK330" s="2">
        <v>7</v>
      </c>
      <c r="AL330" s="53" t="s">
        <v>29</v>
      </c>
      <c r="AM330" s="19"/>
      <c r="AN330" s="8"/>
      <c r="AO330" s="42"/>
      <c r="AP330" s="42">
        <v>121606</v>
      </c>
      <c r="AQ330" s="42">
        <f>SUM(AN330:AP330)</f>
        <v>121606</v>
      </c>
      <c r="AR330" s="50">
        <f>(AM330/BB$10)</f>
        <v>0</v>
      </c>
      <c r="AS330" s="43" t="e">
        <f aca="true" t="shared" si="251" ref="AS330:AV331">(AN330/AN$10)</f>
        <v>#VALUE!</v>
      </c>
      <c r="AT330" s="43" t="e">
        <f t="shared" si="251"/>
        <v>#VALUE!</v>
      </c>
      <c r="AU330" s="43">
        <f t="shared" si="251"/>
        <v>0.9720548032805231</v>
      </c>
      <c r="AV330" s="45">
        <f t="shared" si="251"/>
        <v>0.9720548032805231</v>
      </c>
      <c r="AW330" s="53" t="e">
        <f aca="true" t="shared" si="252" ref="AW330:BA331">(AM330/$AM330)</f>
        <v>#VALUE!</v>
      </c>
      <c r="AX330" s="42" t="e">
        <f t="shared" si="252"/>
        <v>#VALUE!</v>
      </c>
      <c r="AY330" s="42" t="e">
        <f t="shared" si="252"/>
        <v>#VALUE!</v>
      </c>
      <c r="AZ330" s="42" t="e">
        <f t="shared" si="252"/>
        <v>#VALUE!</v>
      </c>
      <c r="BA330" s="60" t="e">
        <f t="shared" si="252"/>
        <v>#VALUE!</v>
      </c>
      <c r="BB330" s="22"/>
    </row>
    <row r="331" spans="37:54" ht="12.75">
      <c r="AK331" s="2">
        <v>8</v>
      </c>
      <c r="AL331" s="53" t="s">
        <v>30</v>
      </c>
      <c r="AM331" s="19"/>
      <c r="AN331" s="8"/>
      <c r="AO331" s="42"/>
      <c r="AP331" s="42">
        <v>3496</v>
      </c>
      <c r="AQ331" s="42">
        <f>SUM(AN331:AP331)</f>
        <v>3496</v>
      </c>
      <c r="AR331" s="50">
        <f>(AM331/BB$10)</f>
        <v>0</v>
      </c>
      <c r="AS331" s="43" t="e">
        <f t="shared" si="251"/>
        <v>#VALUE!</v>
      </c>
      <c r="AT331" s="43" t="e">
        <f t="shared" si="251"/>
        <v>#VALUE!</v>
      </c>
      <c r="AU331" s="43">
        <f t="shared" si="251"/>
        <v>0.027945196719476907</v>
      </c>
      <c r="AV331" s="45">
        <f t="shared" si="251"/>
        <v>0.027945196719476907</v>
      </c>
      <c r="AW331" s="53" t="e">
        <f t="shared" si="252"/>
        <v>#VALUE!</v>
      </c>
      <c r="AX331" s="42" t="e">
        <f t="shared" si="252"/>
        <v>#VALUE!</v>
      </c>
      <c r="AY331" s="42" t="e">
        <f t="shared" si="252"/>
        <v>#VALUE!</v>
      </c>
      <c r="AZ331" s="42" t="e">
        <f t="shared" si="252"/>
        <v>#VALUE!</v>
      </c>
      <c r="BA331" s="60" t="e">
        <f t="shared" si="252"/>
        <v>#VALUE!</v>
      </c>
      <c r="BB331" s="22"/>
    </row>
    <row r="332" spans="37:54" ht="12.75">
      <c r="AK332" s="2">
        <v>9</v>
      </c>
      <c r="AL332" s="59"/>
      <c r="AM332" s="23"/>
      <c r="AN332" s="8"/>
      <c r="AO332" s="42"/>
      <c r="AP332" s="42"/>
      <c r="AQ332" s="42"/>
      <c r="AR332" s="53"/>
      <c r="AS332" s="32"/>
      <c r="AT332" s="32"/>
      <c r="AU332" s="32"/>
      <c r="AV332" s="34"/>
      <c r="AW332" s="46"/>
      <c r="AX332" s="32"/>
      <c r="AY332" s="32"/>
      <c r="AZ332" s="32"/>
      <c r="BA332" s="34"/>
      <c r="BB332" s="22"/>
    </row>
    <row r="333" spans="37:54" ht="12.75">
      <c r="AK333" s="2">
        <v>10</v>
      </c>
      <c r="AL333" s="53"/>
      <c r="AM333" s="25"/>
      <c r="AN333" s="8"/>
      <c r="AO333" s="42"/>
      <c r="AP333" s="42"/>
      <c r="AQ333" s="42"/>
      <c r="AR333" s="53"/>
      <c r="AS333" s="32"/>
      <c r="AT333" s="32"/>
      <c r="AU333" s="32"/>
      <c r="AV333" s="34"/>
      <c r="AW333" s="46"/>
      <c r="AX333" s="32"/>
      <c r="AY333" s="32"/>
      <c r="AZ333" s="32"/>
      <c r="BA333" s="34"/>
      <c r="BB333" s="22"/>
    </row>
    <row r="334" spans="37:54" ht="12.75">
      <c r="AK334" s="2">
        <v>11</v>
      </c>
      <c r="AL334" s="59" t="s">
        <v>31</v>
      </c>
      <c r="AM334" s="19"/>
      <c r="AN334" s="8"/>
      <c r="AO334" s="42"/>
      <c r="AP334" s="42">
        <v>29971</v>
      </c>
      <c r="AQ334" s="42">
        <f aca="true" t="shared" si="253" ref="AQ334:AQ340">SUM(AN334:AP334)</f>
        <v>29971</v>
      </c>
      <c r="AR334" s="50">
        <f aca="true" t="shared" si="254" ref="AR334:AR340">(AM334/BB$10)</f>
        <v>0</v>
      </c>
      <c r="AS334" s="43" t="e">
        <f aca="true" t="shared" si="255" ref="AS334:AV340">(AN334/AN$10)</f>
        <v>#VALUE!</v>
      </c>
      <c r="AT334" s="43" t="e">
        <f t="shared" si="255"/>
        <v>#VALUE!</v>
      </c>
      <c r="AU334" s="43">
        <f t="shared" si="255"/>
        <v>0.23957250883279244</v>
      </c>
      <c r="AV334" s="45">
        <f t="shared" si="255"/>
        <v>0.23957250883279244</v>
      </c>
      <c r="AW334" s="53" t="e">
        <f aca="true" t="shared" si="256" ref="AW334:BA340">(AM334/$AM334)</f>
        <v>#VALUE!</v>
      </c>
      <c r="AX334" s="42" t="e">
        <f t="shared" si="256"/>
        <v>#VALUE!</v>
      </c>
      <c r="AY334" s="42" t="e">
        <f t="shared" si="256"/>
        <v>#VALUE!</v>
      </c>
      <c r="AZ334" s="42" t="e">
        <f t="shared" si="256"/>
        <v>#VALUE!</v>
      </c>
      <c r="BA334" s="60" t="e">
        <f t="shared" si="256"/>
        <v>#VALUE!</v>
      </c>
      <c r="BB334" s="22"/>
    </row>
    <row r="335" spans="36:54" ht="12.75">
      <c r="AJ335" s="2">
        <v>1794</v>
      </c>
      <c r="AK335" s="2">
        <v>12</v>
      </c>
      <c r="AL335" s="59" t="s">
        <v>32</v>
      </c>
      <c r="AM335" s="19">
        <f aca="true" t="shared" si="257" ref="AM335:AM340">(E335)</f>
        <v>0</v>
      </c>
      <c r="AN335" s="8"/>
      <c r="AO335" s="42"/>
      <c r="AP335" s="42">
        <v>6815</v>
      </c>
      <c r="AQ335" s="42">
        <f t="shared" si="253"/>
        <v>6815</v>
      </c>
      <c r="AR335" s="50">
        <f t="shared" si="254"/>
        <v>0</v>
      </c>
      <c r="AS335" s="43" t="e">
        <f t="shared" si="255"/>
        <v>#VALUE!</v>
      </c>
      <c r="AT335" s="43" t="e">
        <f t="shared" si="255"/>
        <v>#VALUE!</v>
      </c>
      <c r="AU335" s="43">
        <f t="shared" si="255"/>
        <v>0.054475547952870455</v>
      </c>
      <c r="AV335" s="45">
        <f t="shared" si="255"/>
        <v>0.054475547952870455</v>
      </c>
      <c r="AW335" s="53" t="e">
        <f t="shared" si="256"/>
        <v>#VALUE!</v>
      </c>
      <c r="AX335" s="42" t="e">
        <f t="shared" si="256"/>
        <v>#VALUE!</v>
      </c>
      <c r="AY335" s="42" t="e">
        <f t="shared" si="256"/>
        <v>#VALUE!</v>
      </c>
      <c r="AZ335" s="42" t="e">
        <f t="shared" si="256"/>
        <v>#VALUE!</v>
      </c>
      <c r="BA335" s="60" t="e">
        <f t="shared" si="256"/>
        <v>#VALUE!</v>
      </c>
      <c r="BB335" s="10">
        <v>1794</v>
      </c>
    </row>
    <row r="336" spans="36:54" ht="12.75">
      <c r="AJ336" s="2">
        <v>1773</v>
      </c>
      <c r="AK336" s="2">
        <v>13</v>
      </c>
      <c r="AL336" s="59" t="s">
        <v>33</v>
      </c>
      <c r="AM336" s="19">
        <f t="shared" si="257"/>
        <v>0</v>
      </c>
      <c r="AN336" s="8"/>
      <c r="AO336" s="42"/>
      <c r="AP336" s="42">
        <v>8131</v>
      </c>
      <c r="AQ336" s="42">
        <f t="shared" si="253"/>
        <v>8131</v>
      </c>
      <c r="AR336" s="50">
        <f t="shared" si="254"/>
        <v>0</v>
      </c>
      <c r="AS336" s="43" t="e">
        <f t="shared" si="255"/>
        <v>#VALUE!</v>
      </c>
      <c r="AT336" s="43" t="e">
        <f t="shared" si="255"/>
        <v>#VALUE!</v>
      </c>
      <c r="AU336" s="43">
        <f t="shared" si="255"/>
        <v>0.06499496410928682</v>
      </c>
      <c r="AV336" s="45">
        <f t="shared" si="255"/>
        <v>0.06499496410928682</v>
      </c>
      <c r="AW336" s="53" t="e">
        <f t="shared" si="256"/>
        <v>#VALUE!</v>
      </c>
      <c r="AX336" s="42" t="e">
        <f t="shared" si="256"/>
        <v>#VALUE!</v>
      </c>
      <c r="AY336" s="42" t="e">
        <f t="shared" si="256"/>
        <v>#VALUE!</v>
      </c>
      <c r="AZ336" s="42" t="e">
        <f t="shared" si="256"/>
        <v>#VALUE!</v>
      </c>
      <c r="BA336" s="60" t="e">
        <f t="shared" si="256"/>
        <v>#VALUE!</v>
      </c>
      <c r="BB336" s="10">
        <v>1773</v>
      </c>
    </row>
    <row r="337" spans="36:54" ht="12.75">
      <c r="AJ337" s="2">
        <v>164</v>
      </c>
      <c r="AK337" s="2">
        <v>14</v>
      </c>
      <c r="AL337" s="59" t="s">
        <v>34</v>
      </c>
      <c r="AM337" s="19">
        <f t="shared" si="257"/>
        <v>0</v>
      </c>
      <c r="AN337" s="8"/>
      <c r="AO337" s="42"/>
      <c r="AP337" s="42">
        <v>903</v>
      </c>
      <c r="AQ337" s="42">
        <f t="shared" si="253"/>
        <v>903</v>
      </c>
      <c r="AR337" s="50">
        <f t="shared" si="254"/>
        <v>0</v>
      </c>
      <c r="AS337" s="43" t="e">
        <f t="shared" si="255"/>
        <v>#VALUE!</v>
      </c>
      <c r="AT337" s="43" t="e">
        <f t="shared" si="255"/>
        <v>#VALUE!</v>
      </c>
      <c r="AU337" s="43">
        <f t="shared" si="255"/>
        <v>0.007218110022221867</v>
      </c>
      <c r="AV337" s="45">
        <f t="shared" si="255"/>
        <v>0.007218110022221867</v>
      </c>
      <c r="AW337" s="53" t="e">
        <f t="shared" si="256"/>
        <v>#VALUE!</v>
      </c>
      <c r="AX337" s="42" t="e">
        <f t="shared" si="256"/>
        <v>#VALUE!</v>
      </c>
      <c r="AY337" s="42" t="e">
        <f t="shared" si="256"/>
        <v>#VALUE!</v>
      </c>
      <c r="AZ337" s="42" t="e">
        <f t="shared" si="256"/>
        <v>#VALUE!</v>
      </c>
      <c r="BA337" s="60" t="e">
        <f t="shared" si="256"/>
        <v>#VALUE!</v>
      </c>
      <c r="BB337" s="10">
        <v>164</v>
      </c>
    </row>
    <row r="338" spans="36:54" ht="12.75">
      <c r="AJ338" s="2">
        <v>1050</v>
      </c>
      <c r="AK338" s="2">
        <v>15</v>
      </c>
      <c r="AL338" s="59" t="s">
        <v>35</v>
      </c>
      <c r="AM338" s="19">
        <f t="shared" si="257"/>
        <v>0</v>
      </c>
      <c r="AN338" s="8"/>
      <c r="AO338" s="42"/>
      <c r="AP338" s="42">
        <v>2821</v>
      </c>
      <c r="AQ338" s="42">
        <f t="shared" si="253"/>
        <v>2821</v>
      </c>
      <c r="AR338" s="50">
        <f t="shared" si="254"/>
        <v>0</v>
      </c>
      <c r="AS338" s="43" t="e">
        <f t="shared" si="255"/>
        <v>#VALUE!</v>
      </c>
      <c r="AT338" s="43" t="e">
        <f t="shared" si="255"/>
        <v>#VALUE!</v>
      </c>
      <c r="AU338" s="43">
        <f t="shared" si="255"/>
        <v>0.022549599526786143</v>
      </c>
      <c r="AV338" s="45">
        <f t="shared" si="255"/>
        <v>0.022549599526786143</v>
      </c>
      <c r="AW338" s="53" t="e">
        <f t="shared" si="256"/>
        <v>#VALUE!</v>
      </c>
      <c r="AX338" s="42" t="e">
        <f t="shared" si="256"/>
        <v>#VALUE!</v>
      </c>
      <c r="AY338" s="42" t="e">
        <f t="shared" si="256"/>
        <v>#VALUE!</v>
      </c>
      <c r="AZ338" s="42" t="e">
        <f t="shared" si="256"/>
        <v>#VALUE!</v>
      </c>
      <c r="BA338" s="60" t="e">
        <f t="shared" si="256"/>
        <v>#VALUE!</v>
      </c>
      <c r="BB338" s="10">
        <v>1050</v>
      </c>
    </row>
    <row r="339" spans="36:54" ht="12.75">
      <c r="AJ339" s="2">
        <v>910</v>
      </c>
      <c r="AK339" s="2">
        <v>16</v>
      </c>
      <c r="AL339" s="59" t="s">
        <v>36</v>
      </c>
      <c r="AM339" s="19">
        <f t="shared" si="257"/>
        <v>0</v>
      </c>
      <c r="AN339" s="8"/>
      <c r="AO339" s="42"/>
      <c r="AP339" s="42">
        <v>3699</v>
      </c>
      <c r="AQ339" s="42">
        <f t="shared" si="253"/>
        <v>3699</v>
      </c>
      <c r="AR339" s="50">
        <f t="shared" si="254"/>
        <v>0</v>
      </c>
      <c r="AS339" s="43" t="e">
        <f t="shared" si="255"/>
        <v>#VALUE!</v>
      </c>
      <c r="AT339" s="43" t="e">
        <f t="shared" si="255"/>
        <v>#VALUE!</v>
      </c>
      <c r="AU339" s="43">
        <f t="shared" si="255"/>
        <v>0.029567872615945387</v>
      </c>
      <c r="AV339" s="45">
        <f t="shared" si="255"/>
        <v>0.029567872615945387</v>
      </c>
      <c r="AW339" s="53" t="e">
        <f t="shared" si="256"/>
        <v>#VALUE!</v>
      </c>
      <c r="AX339" s="42" t="e">
        <f t="shared" si="256"/>
        <v>#VALUE!</v>
      </c>
      <c r="AY339" s="42" t="e">
        <f t="shared" si="256"/>
        <v>#VALUE!</v>
      </c>
      <c r="AZ339" s="42" t="e">
        <f t="shared" si="256"/>
        <v>#VALUE!</v>
      </c>
      <c r="BA339" s="60" t="e">
        <f t="shared" si="256"/>
        <v>#VALUE!</v>
      </c>
      <c r="BB339" s="10">
        <v>910</v>
      </c>
    </row>
    <row r="340" spans="36:54" ht="12.75">
      <c r="AJ340" s="2">
        <v>1996</v>
      </c>
      <c r="AK340" s="2">
        <v>17</v>
      </c>
      <c r="AL340" s="59" t="s">
        <v>37</v>
      </c>
      <c r="AM340" s="19">
        <f t="shared" si="257"/>
        <v>0</v>
      </c>
      <c r="AN340" s="8"/>
      <c r="AO340" s="42"/>
      <c r="AP340" s="42">
        <v>7602</v>
      </c>
      <c r="AQ340" s="42">
        <f t="shared" si="253"/>
        <v>7602</v>
      </c>
      <c r="AR340" s="50">
        <f t="shared" si="254"/>
        <v>0</v>
      </c>
      <c r="AS340" s="43" t="e">
        <f t="shared" si="255"/>
        <v>#VALUE!</v>
      </c>
      <c r="AT340" s="43" t="e">
        <f t="shared" si="255"/>
        <v>#VALUE!</v>
      </c>
      <c r="AU340" s="43">
        <f t="shared" si="255"/>
        <v>0.060766414605681766</v>
      </c>
      <c r="AV340" s="45">
        <f t="shared" si="255"/>
        <v>0.060766414605681766</v>
      </c>
      <c r="AW340" s="53" t="e">
        <f t="shared" si="256"/>
        <v>#VALUE!</v>
      </c>
      <c r="AX340" s="42" t="e">
        <f t="shared" si="256"/>
        <v>#VALUE!</v>
      </c>
      <c r="AY340" s="42" t="e">
        <f t="shared" si="256"/>
        <v>#VALUE!</v>
      </c>
      <c r="AZ340" s="42" t="e">
        <f t="shared" si="256"/>
        <v>#VALUE!</v>
      </c>
      <c r="BA340" s="60" t="e">
        <f t="shared" si="256"/>
        <v>#VALUE!</v>
      </c>
      <c r="BB340" s="10">
        <v>1996</v>
      </c>
    </row>
    <row r="341" spans="36:54" ht="12.75">
      <c r="AJ341" s="2"/>
      <c r="AK341" s="2">
        <v>18</v>
      </c>
      <c r="AL341" s="53"/>
      <c r="AM341" s="25"/>
      <c r="AN341" s="8"/>
      <c r="AO341" s="42"/>
      <c r="AP341" s="42"/>
      <c r="AQ341" s="42"/>
      <c r="AR341" s="53"/>
      <c r="AS341" s="32"/>
      <c r="AT341" s="32"/>
      <c r="AU341" s="32"/>
      <c r="AV341" s="34"/>
      <c r="AW341" s="46"/>
      <c r="AX341" s="32"/>
      <c r="AY341" s="32"/>
      <c r="AZ341" s="32"/>
      <c r="BA341" s="34"/>
      <c r="BB341" s="10"/>
    </row>
    <row r="342" spans="36:54" ht="12.75">
      <c r="AJ342" s="2"/>
      <c r="AK342" s="2">
        <v>19</v>
      </c>
      <c r="AL342" s="59" t="s">
        <v>38</v>
      </c>
      <c r="AM342" s="19"/>
      <c r="AN342" s="8"/>
      <c r="AO342" s="42"/>
      <c r="AP342" s="42">
        <v>87380</v>
      </c>
      <c r="AQ342" s="42">
        <f>SUM(AN342:AP342)</f>
        <v>87380</v>
      </c>
      <c r="AR342" s="50">
        <f>(AM342/BB$10)</f>
        <v>0</v>
      </c>
      <c r="AS342" s="43" t="e">
        <f aca="true" t="shared" si="258" ref="AS342:AV345">(AN342/AN$10)</f>
        <v>#VALUE!</v>
      </c>
      <c r="AT342" s="43" t="e">
        <f t="shared" si="258"/>
        <v>#VALUE!</v>
      </c>
      <c r="AU342" s="43">
        <f t="shared" si="258"/>
        <v>0.6984700484404726</v>
      </c>
      <c r="AV342" s="45">
        <f t="shared" si="258"/>
        <v>0.6984700484404726</v>
      </c>
      <c r="AW342" s="53" t="e">
        <f aca="true" t="shared" si="259" ref="AW342:BA345">(AM342/$AM342)</f>
        <v>#VALUE!</v>
      </c>
      <c r="AX342" s="42" t="e">
        <f t="shared" si="259"/>
        <v>#VALUE!</v>
      </c>
      <c r="AY342" s="42" t="e">
        <f t="shared" si="259"/>
        <v>#VALUE!</v>
      </c>
      <c r="AZ342" s="42" t="e">
        <f t="shared" si="259"/>
        <v>#VALUE!</v>
      </c>
      <c r="BA342" s="60" t="e">
        <f t="shared" si="259"/>
        <v>#VALUE!</v>
      </c>
      <c r="BB342" s="10"/>
    </row>
    <row r="343" spans="36:54" ht="12.75">
      <c r="AJ343" s="2">
        <v>20303</v>
      </c>
      <c r="AK343" s="2">
        <v>20</v>
      </c>
      <c r="AL343" s="59" t="s">
        <v>40</v>
      </c>
      <c r="AM343" s="19">
        <f>(E343)</f>
        <v>0</v>
      </c>
      <c r="AN343" s="8"/>
      <c r="AO343" s="42"/>
      <c r="AP343" s="42">
        <v>1713</v>
      </c>
      <c r="AQ343" s="42">
        <f>SUM(AN343:AP343)</f>
        <v>1713</v>
      </c>
      <c r="AR343" s="50">
        <f>(AM343/BB$10)</f>
        <v>0</v>
      </c>
      <c r="AS343" s="43" t="e">
        <f t="shared" si="258"/>
        <v>#VALUE!</v>
      </c>
      <c r="AT343" s="43" t="e">
        <f t="shared" si="258"/>
        <v>#VALUE!</v>
      </c>
      <c r="AU343" s="43">
        <f t="shared" si="258"/>
        <v>0.013692826653450785</v>
      </c>
      <c r="AV343" s="45">
        <f t="shared" si="258"/>
        <v>0.013692826653450785</v>
      </c>
      <c r="AW343" s="53" t="e">
        <f t="shared" si="259"/>
        <v>#VALUE!</v>
      </c>
      <c r="AX343" s="42" t="e">
        <f t="shared" si="259"/>
        <v>#VALUE!</v>
      </c>
      <c r="AY343" s="42" t="e">
        <f t="shared" si="259"/>
        <v>#VALUE!</v>
      </c>
      <c r="AZ343" s="42" t="e">
        <f t="shared" si="259"/>
        <v>#VALUE!</v>
      </c>
      <c r="BA343" s="60" t="e">
        <f t="shared" si="259"/>
        <v>#VALUE!</v>
      </c>
      <c r="BB343" s="10">
        <v>20303</v>
      </c>
    </row>
    <row r="344" spans="36:54" ht="12.75">
      <c r="AJ344" s="2">
        <v>495</v>
      </c>
      <c r="AK344" s="2">
        <v>20</v>
      </c>
      <c r="AL344" s="59" t="s">
        <v>39</v>
      </c>
      <c r="AM344" s="19">
        <f>(E344)</f>
        <v>0</v>
      </c>
      <c r="AN344" s="8"/>
      <c r="AO344" s="42"/>
      <c r="AP344" s="42">
        <v>55684</v>
      </c>
      <c r="AQ344" s="42">
        <f>SUM(AN344:AP344)</f>
        <v>55684</v>
      </c>
      <c r="AR344" s="50">
        <f>(AM344/BB$10)</f>
        <v>0</v>
      </c>
      <c r="AS344" s="43" t="e">
        <f t="shared" si="258"/>
        <v>#VALUE!</v>
      </c>
      <c r="AT344" s="43" t="e">
        <f t="shared" si="258"/>
        <v>#VALUE!</v>
      </c>
      <c r="AU344" s="43">
        <f t="shared" si="258"/>
        <v>0.44510879122635927</v>
      </c>
      <c r="AV344" s="45">
        <f t="shared" si="258"/>
        <v>0.44510879122635927</v>
      </c>
      <c r="AW344" s="53" t="e">
        <f t="shared" si="259"/>
        <v>#VALUE!</v>
      </c>
      <c r="AX344" s="42" t="e">
        <f t="shared" si="259"/>
        <v>#VALUE!</v>
      </c>
      <c r="AY344" s="42" t="e">
        <f t="shared" si="259"/>
        <v>#VALUE!</v>
      </c>
      <c r="AZ344" s="42" t="e">
        <f t="shared" si="259"/>
        <v>#VALUE!</v>
      </c>
      <c r="BA344" s="60" t="e">
        <f t="shared" si="259"/>
        <v>#VALUE!</v>
      </c>
      <c r="BB344" s="10">
        <v>495</v>
      </c>
    </row>
    <row r="345" spans="36:54" ht="12.75">
      <c r="AJ345" s="2">
        <v>14267</v>
      </c>
      <c r="AK345" s="2">
        <v>21</v>
      </c>
      <c r="AL345" s="59" t="s">
        <v>41</v>
      </c>
      <c r="AM345" s="19">
        <f>(E345)</f>
        <v>0</v>
      </c>
      <c r="AN345" s="8"/>
      <c r="AO345" s="42"/>
      <c r="AP345" s="42">
        <v>29983</v>
      </c>
      <c r="AQ345" s="42">
        <f>SUM(AN345:AP345)</f>
        <v>29983</v>
      </c>
      <c r="AR345" s="50">
        <f>(AM345/BB$10)</f>
        <v>0</v>
      </c>
      <c r="AS345" s="43" t="e">
        <f t="shared" si="258"/>
        <v>#VALUE!</v>
      </c>
      <c r="AT345" s="43" t="e">
        <f t="shared" si="258"/>
        <v>#VALUE!</v>
      </c>
      <c r="AU345" s="43">
        <f t="shared" si="258"/>
        <v>0.2396684305606625</v>
      </c>
      <c r="AV345" s="45">
        <f t="shared" si="258"/>
        <v>0.2396684305606625</v>
      </c>
      <c r="AW345" s="53" t="e">
        <f t="shared" si="259"/>
        <v>#VALUE!</v>
      </c>
      <c r="AX345" s="42" t="e">
        <f t="shared" si="259"/>
        <v>#VALUE!</v>
      </c>
      <c r="AY345" s="42" t="e">
        <f t="shared" si="259"/>
        <v>#VALUE!</v>
      </c>
      <c r="AZ345" s="42" t="e">
        <f t="shared" si="259"/>
        <v>#VALUE!</v>
      </c>
      <c r="BA345" s="60" t="e">
        <f t="shared" si="259"/>
        <v>#VALUE!</v>
      </c>
      <c r="BB345" s="10">
        <v>14267</v>
      </c>
    </row>
    <row r="346" spans="36:54" ht="12.75">
      <c r="AJ346" s="2"/>
      <c r="AK346" s="2">
        <v>22</v>
      </c>
      <c r="AL346" s="53"/>
      <c r="AM346" s="25"/>
      <c r="AN346" s="8"/>
      <c r="AO346" s="42"/>
      <c r="AP346" s="42"/>
      <c r="AQ346" s="42"/>
      <c r="AR346" s="53"/>
      <c r="AS346" s="32"/>
      <c r="AT346" s="32"/>
      <c r="AU346" s="32"/>
      <c r="AV346" s="34"/>
      <c r="AW346" s="46"/>
      <c r="AX346" s="32"/>
      <c r="AY346" s="32"/>
      <c r="AZ346" s="32"/>
      <c r="BA346" s="34"/>
      <c r="BB346" s="10"/>
    </row>
    <row r="347" spans="36:54" ht="12.75">
      <c r="AJ347" s="2"/>
      <c r="AK347" s="2">
        <v>23</v>
      </c>
      <c r="AL347" s="59" t="s">
        <v>42</v>
      </c>
      <c r="AM347" s="19"/>
      <c r="AN347" s="8"/>
      <c r="AO347" s="42"/>
      <c r="AP347" s="42">
        <v>3437</v>
      </c>
      <c r="AQ347" s="42">
        <f>SUM(AN347:AP347)</f>
        <v>3437</v>
      </c>
      <c r="AR347" s="50">
        <f>(AM347/BB$10)</f>
        <v>0</v>
      </c>
      <c r="AS347" s="43" t="e">
        <f aca="true" t="shared" si="260" ref="AS347:AV350">(AN347/AN$10)</f>
        <v>#VALUE!</v>
      </c>
      <c r="AT347" s="43" t="e">
        <f t="shared" si="260"/>
        <v>#VALUE!</v>
      </c>
      <c r="AU347" s="43">
        <f t="shared" si="260"/>
        <v>0.027473581557449122</v>
      </c>
      <c r="AV347" s="45">
        <f t="shared" si="260"/>
        <v>0.027473581557449122</v>
      </c>
      <c r="AW347" s="53" t="e">
        <f aca="true" t="shared" si="261" ref="AW347:BA350">(AM347/$AM347)</f>
        <v>#VALUE!</v>
      </c>
      <c r="AX347" s="42" t="e">
        <f t="shared" si="261"/>
        <v>#VALUE!</v>
      </c>
      <c r="AY347" s="42" t="e">
        <f t="shared" si="261"/>
        <v>#VALUE!</v>
      </c>
      <c r="AZ347" s="42" t="e">
        <f t="shared" si="261"/>
        <v>#VALUE!</v>
      </c>
      <c r="BA347" s="60" t="e">
        <f t="shared" si="261"/>
        <v>#VALUE!</v>
      </c>
      <c r="BB347" s="10"/>
    </row>
    <row r="348" spans="36:54" ht="12.75">
      <c r="AJ348" s="2">
        <v>82</v>
      </c>
      <c r="AK348" s="2">
        <v>24</v>
      </c>
      <c r="AL348" s="59" t="s">
        <v>43</v>
      </c>
      <c r="AM348" s="19">
        <f>(E348)</f>
        <v>0</v>
      </c>
      <c r="AN348" s="8"/>
      <c r="AO348" s="42"/>
      <c r="AP348" s="42">
        <v>502</v>
      </c>
      <c r="AQ348" s="42">
        <f>SUM(AN348:AP348)</f>
        <v>502</v>
      </c>
      <c r="AR348" s="50">
        <f>(AM348/BB$10)</f>
        <v>0</v>
      </c>
      <c r="AS348" s="43" t="e">
        <f t="shared" si="260"/>
        <v>#VALUE!</v>
      </c>
      <c r="AT348" s="43" t="e">
        <f t="shared" si="260"/>
        <v>#VALUE!</v>
      </c>
      <c r="AU348" s="43">
        <f t="shared" si="260"/>
        <v>0.004012725615897428</v>
      </c>
      <c r="AV348" s="45">
        <f t="shared" si="260"/>
        <v>0.004012725615897428</v>
      </c>
      <c r="AW348" s="53" t="e">
        <f t="shared" si="261"/>
        <v>#VALUE!</v>
      </c>
      <c r="AX348" s="42" t="e">
        <f t="shared" si="261"/>
        <v>#VALUE!</v>
      </c>
      <c r="AY348" s="42" t="e">
        <f t="shared" si="261"/>
        <v>#VALUE!</v>
      </c>
      <c r="AZ348" s="42" t="e">
        <f t="shared" si="261"/>
        <v>#VALUE!</v>
      </c>
      <c r="BA348" s="60" t="e">
        <f t="shared" si="261"/>
        <v>#VALUE!</v>
      </c>
      <c r="BB348" s="10">
        <v>82</v>
      </c>
    </row>
    <row r="349" spans="36:54" ht="12.75">
      <c r="AJ349" s="2">
        <v>402</v>
      </c>
      <c r="AK349" s="2">
        <v>25</v>
      </c>
      <c r="AL349" s="59" t="s">
        <v>44</v>
      </c>
      <c r="AM349" s="19">
        <f>(E349)</f>
        <v>0</v>
      </c>
      <c r="AN349" s="8"/>
      <c r="AO349" s="42"/>
      <c r="AP349" s="42">
        <v>1705</v>
      </c>
      <c r="AQ349" s="42">
        <f>SUM(AN349:AP349)</f>
        <v>1705</v>
      </c>
      <c r="AR349" s="50">
        <f>(AM349/BB$10)</f>
        <v>0</v>
      </c>
      <c r="AS349" s="43" t="e">
        <f t="shared" si="260"/>
        <v>#VALUE!</v>
      </c>
      <c r="AT349" s="43" t="e">
        <f t="shared" si="260"/>
        <v>#VALUE!</v>
      </c>
      <c r="AU349" s="43">
        <f t="shared" si="260"/>
        <v>0.013628878834870746</v>
      </c>
      <c r="AV349" s="45">
        <f t="shared" si="260"/>
        <v>0.013628878834870746</v>
      </c>
      <c r="AW349" s="53" t="e">
        <f t="shared" si="261"/>
        <v>#VALUE!</v>
      </c>
      <c r="AX349" s="42" t="e">
        <f t="shared" si="261"/>
        <v>#VALUE!</v>
      </c>
      <c r="AY349" s="42" t="e">
        <f t="shared" si="261"/>
        <v>#VALUE!</v>
      </c>
      <c r="AZ349" s="42" t="e">
        <f t="shared" si="261"/>
        <v>#VALUE!</v>
      </c>
      <c r="BA349" s="60" t="e">
        <f t="shared" si="261"/>
        <v>#VALUE!</v>
      </c>
      <c r="BB349" s="10">
        <v>402</v>
      </c>
    </row>
    <row r="350" spans="36:54" ht="12.75">
      <c r="AJ350" s="2">
        <v>374</v>
      </c>
      <c r="AK350" s="2">
        <v>26</v>
      </c>
      <c r="AL350" s="59" t="s">
        <v>45</v>
      </c>
      <c r="AM350" s="19">
        <f>(E350)</f>
        <v>0</v>
      </c>
      <c r="AN350" s="8"/>
      <c r="AO350" s="42"/>
      <c r="AP350" s="42">
        <v>1230</v>
      </c>
      <c r="AQ350" s="42">
        <f>SUM(AN350:AP350)</f>
        <v>1230</v>
      </c>
      <c r="AR350" s="50">
        <f>(AM350/BB$10)</f>
        <v>0</v>
      </c>
      <c r="AS350" s="43" t="e">
        <f t="shared" si="260"/>
        <v>#VALUE!</v>
      </c>
      <c r="AT350" s="43" t="e">
        <f t="shared" si="260"/>
        <v>#VALUE!</v>
      </c>
      <c r="AU350" s="43">
        <f t="shared" si="260"/>
        <v>0.009831977106680947</v>
      </c>
      <c r="AV350" s="45">
        <f t="shared" si="260"/>
        <v>0.009831977106680947</v>
      </c>
      <c r="AW350" s="53" t="e">
        <f t="shared" si="261"/>
        <v>#VALUE!</v>
      </c>
      <c r="AX350" s="42" t="e">
        <f t="shared" si="261"/>
        <v>#VALUE!</v>
      </c>
      <c r="AY350" s="42" t="e">
        <f t="shared" si="261"/>
        <v>#VALUE!</v>
      </c>
      <c r="AZ350" s="42" t="e">
        <f t="shared" si="261"/>
        <v>#VALUE!</v>
      </c>
      <c r="BA350" s="60" t="e">
        <f t="shared" si="261"/>
        <v>#VALUE!</v>
      </c>
      <c r="BB350" s="10">
        <v>374</v>
      </c>
    </row>
    <row r="351" spans="36:54" ht="12.75">
      <c r="AJ351" s="2"/>
      <c r="AK351" s="2">
        <v>27</v>
      </c>
      <c r="AL351" s="59"/>
      <c r="AM351" s="23"/>
      <c r="AN351" s="8"/>
      <c r="AO351" s="42"/>
      <c r="AP351" s="42"/>
      <c r="AQ351" s="42"/>
      <c r="AR351" s="53"/>
      <c r="AS351" s="32"/>
      <c r="AT351" s="32"/>
      <c r="AU351" s="32"/>
      <c r="AV351" s="34"/>
      <c r="AW351" s="46"/>
      <c r="AX351" s="32"/>
      <c r="AY351" s="32"/>
      <c r="AZ351" s="32"/>
      <c r="BA351" s="34"/>
      <c r="BB351" s="10"/>
    </row>
    <row r="352" spans="36:54" ht="12.75">
      <c r="AJ352" s="2"/>
      <c r="AK352" s="2">
        <v>28</v>
      </c>
      <c r="AL352" s="59" t="s">
        <v>46</v>
      </c>
      <c r="AM352" s="19"/>
      <c r="AN352" s="8"/>
      <c r="AO352" s="42"/>
      <c r="AP352" s="42">
        <v>1334</v>
      </c>
      <c r="AQ352" s="42">
        <f>SUM(AN352:AP352)</f>
        <v>1334</v>
      </c>
      <c r="AR352" s="50">
        <f>(AM352/BB$10)</f>
        <v>0</v>
      </c>
      <c r="AS352" s="43" t="e">
        <f aca="true" t="shared" si="262" ref="AS352:AV355">(AN352/AN$10)</f>
        <v>#VALUE!</v>
      </c>
      <c r="AT352" s="43" t="e">
        <f t="shared" si="262"/>
        <v>#VALUE!</v>
      </c>
      <c r="AU352" s="43">
        <f t="shared" si="262"/>
        <v>0.010663298748221452</v>
      </c>
      <c r="AV352" s="45">
        <f t="shared" si="262"/>
        <v>0.010663298748221452</v>
      </c>
      <c r="AW352" s="53" t="e">
        <f aca="true" t="shared" si="263" ref="AW352:BA355">(AM352/$AM352)</f>
        <v>#VALUE!</v>
      </c>
      <c r="AX352" s="42" t="e">
        <f t="shared" si="263"/>
        <v>#VALUE!</v>
      </c>
      <c r="AY352" s="42" t="e">
        <f t="shared" si="263"/>
        <v>#VALUE!</v>
      </c>
      <c r="AZ352" s="42" t="e">
        <f t="shared" si="263"/>
        <v>#VALUE!</v>
      </c>
      <c r="BA352" s="60" t="e">
        <f t="shared" si="263"/>
        <v>#VALUE!</v>
      </c>
      <c r="BB352" s="10"/>
    </row>
    <row r="353" spans="36:54" ht="12.75">
      <c r="AJ353" s="2">
        <v>76</v>
      </c>
      <c r="AK353" s="2">
        <v>29</v>
      </c>
      <c r="AL353" s="59" t="s">
        <v>47</v>
      </c>
      <c r="AM353" s="19">
        <f>(E353)</f>
        <v>0</v>
      </c>
      <c r="AN353" s="8"/>
      <c r="AO353" s="42"/>
      <c r="AP353" s="42">
        <v>319</v>
      </c>
      <c r="AQ353" s="42">
        <f>SUM(AN353:AP353)</f>
        <v>319</v>
      </c>
      <c r="AR353" s="50">
        <f>(AM353/BB$10)</f>
        <v>0</v>
      </c>
      <c r="AS353" s="43" t="e">
        <f t="shared" si="262"/>
        <v>#VALUE!</v>
      </c>
      <c r="AT353" s="43" t="e">
        <f t="shared" si="262"/>
        <v>#VALUE!</v>
      </c>
      <c r="AU353" s="43">
        <f t="shared" si="262"/>
        <v>0.0025499192658790426</v>
      </c>
      <c r="AV353" s="45">
        <f t="shared" si="262"/>
        <v>0.0025499192658790426</v>
      </c>
      <c r="AW353" s="53" t="e">
        <f t="shared" si="263"/>
        <v>#VALUE!</v>
      </c>
      <c r="AX353" s="42" t="e">
        <f t="shared" si="263"/>
        <v>#VALUE!</v>
      </c>
      <c r="AY353" s="42" t="e">
        <f t="shared" si="263"/>
        <v>#VALUE!</v>
      </c>
      <c r="AZ353" s="42" t="e">
        <f t="shared" si="263"/>
        <v>#VALUE!</v>
      </c>
      <c r="BA353" s="60" t="e">
        <f t="shared" si="263"/>
        <v>#VALUE!</v>
      </c>
      <c r="BB353" s="10">
        <v>76</v>
      </c>
    </row>
    <row r="354" spans="36:54" ht="12.75">
      <c r="AJ354" s="2">
        <v>8</v>
      </c>
      <c r="AK354" s="2">
        <v>30</v>
      </c>
      <c r="AL354" s="59" t="s">
        <v>48</v>
      </c>
      <c r="AM354" s="19">
        <f>(E354)</f>
        <v>0</v>
      </c>
      <c r="AN354" s="8"/>
      <c r="AO354" s="42"/>
      <c r="AP354" s="42">
        <v>110</v>
      </c>
      <c r="AQ354" s="42">
        <f>SUM(AN354:AP354)</f>
        <v>110</v>
      </c>
      <c r="AR354" s="50">
        <f>(AM354/BB$10)</f>
        <v>0</v>
      </c>
      <c r="AS354" s="43" t="e">
        <f t="shared" si="262"/>
        <v>#VALUE!</v>
      </c>
      <c r="AT354" s="43" t="e">
        <f t="shared" si="262"/>
        <v>#VALUE!</v>
      </c>
      <c r="AU354" s="43">
        <f t="shared" si="262"/>
        <v>0.000879282505475532</v>
      </c>
      <c r="AV354" s="45">
        <f t="shared" si="262"/>
        <v>0.000879282505475532</v>
      </c>
      <c r="AW354" s="53" t="e">
        <f t="shared" si="263"/>
        <v>#VALUE!</v>
      </c>
      <c r="AX354" s="42" t="e">
        <f t="shared" si="263"/>
        <v>#VALUE!</v>
      </c>
      <c r="AY354" s="42" t="e">
        <f t="shared" si="263"/>
        <v>#VALUE!</v>
      </c>
      <c r="AZ354" s="42" t="e">
        <f t="shared" si="263"/>
        <v>#VALUE!</v>
      </c>
      <c r="BA354" s="60" t="e">
        <f t="shared" si="263"/>
        <v>#VALUE!</v>
      </c>
      <c r="BB354" s="10">
        <v>8</v>
      </c>
    </row>
    <row r="355" spans="36:54" ht="12.75">
      <c r="AJ355" s="2">
        <v>286</v>
      </c>
      <c r="AK355" s="2">
        <v>31</v>
      </c>
      <c r="AL355" s="59" t="s">
        <v>49</v>
      </c>
      <c r="AM355" s="19">
        <f>(E355)</f>
        <v>0</v>
      </c>
      <c r="AN355" s="8"/>
      <c r="AO355" s="42"/>
      <c r="AP355" s="42">
        <v>905</v>
      </c>
      <c r="AQ355" s="42">
        <f>SUM(AN355:AP355)</f>
        <v>905</v>
      </c>
      <c r="AR355" s="50">
        <f>(AM355/BB$10)</f>
        <v>0</v>
      </c>
      <c r="AS355" s="43" t="e">
        <f t="shared" si="262"/>
        <v>#VALUE!</v>
      </c>
      <c r="AT355" s="43" t="e">
        <f t="shared" si="262"/>
        <v>#VALUE!</v>
      </c>
      <c r="AU355" s="43">
        <f t="shared" si="262"/>
        <v>0.007234096976866876</v>
      </c>
      <c r="AV355" s="45">
        <f t="shared" si="262"/>
        <v>0.007234096976866876</v>
      </c>
      <c r="AW355" s="53" t="e">
        <f t="shared" si="263"/>
        <v>#VALUE!</v>
      </c>
      <c r="AX355" s="42" t="e">
        <f t="shared" si="263"/>
        <v>#VALUE!</v>
      </c>
      <c r="AY355" s="42" t="e">
        <f t="shared" si="263"/>
        <v>#VALUE!</v>
      </c>
      <c r="AZ355" s="42" t="e">
        <f t="shared" si="263"/>
        <v>#VALUE!</v>
      </c>
      <c r="BA355" s="60" t="e">
        <f t="shared" si="263"/>
        <v>#VALUE!</v>
      </c>
      <c r="BB355" s="10">
        <v>286</v>
      </c>
    </row>
    <row r="356" spans="36:54" ht="12.75">
      <c r="AJ356" s="2"/>
      <c r="AK356" s="2">
        <v>32</v>
      </c>
      <c r="AL356" s="59"/>
      <c r="AM356" s="23"/>
      <c r="AN356" s="8"/>
      <c r="AO356" s="42"/>
      <c r="AP356" s="42"/>
      <c r="AQ356" s="42"/>
      <c r="AR356" s="53"/>
      <c r="AS356" s="32"/>
      <c r="AT356" s="32"/>
      <c r="AU356" s="32"/>
      <c r="AV356" s="34"/>
      <c r="AW356" s="46"/>
      <c r="AX356" s="32"/>
      <c r="AY356" s="32"/>
      <c r="AZ356" s="32"/>
      <c r="BA356" s="34"/>
      <c r="BB356" s="10"/>
    </row>
    <row r="357" spans="36:54" ht="12.75">
      <c r="AJ357" s="2"/>
      <c r="AK357" s="2">
        <v>33</v>
      </c>
      <c r="AL357" s="59" t="s">
        <v>50</v>
      </c>
      <c r="AM357" s="23"/>
      <c r="AN357" s="8"/>
      <c r="AO357" s="42"/>
      <c r="AP357" s="42">
        <v>1689</v>
      </c>
      <c r="AQ357" s="42">
        <f aca="true" t="shared" si="264" ref="AQ357:AQ362">SUM(AN357:AP357)</f>
        <v>1689</v>
      </c>
      <c r="AR357" s="50">
        <f aca="true" t="shared" si="265" ref="AR357:AR362">(AM357/BB$10)</f>
        <v>0</v>
      </c>
      <c r="AS357" s="43" t="e">
        <f aca="true" t="shared" si="266" ref="AS357:AV362">(AN357/AN$10)</f>
        <v>#VALUE!</v>
      </c>
      <c r="AT357" s="43" t="e">
        <f t="shared" si="266"/>
        <v>#VALUE!</v>
      </c>
      <c r="AU357" s="43">
        <f t="shared" si="266"/>
        <v>0.013500983197710668</v>
      </c>
      <c r="AV357" s="45">
        <f t="shared" si="266"/>
        <v>0.013500983197710668</v>
      </c>
      <c r="AW357" s="53" t="e">
        <f aca="true" t="shared" si="267" ref="AW357:BA362">(AM357/$AM357)</f>
        <v>#VALUE!</v>
      </c>
      <c r="AX357" s="42" t="e">
        <f t="shared" si="267"/>
        <v>#VALUE!</v>
      </c>
      <c r="AY357" s="42" t="e">
        <f t="shared" si="267"/>
        <v>#VALUE!</v>
      </c>
      <c r="AZ357" s="42" t="e">
        <f t="shared" si="267"/>
        <v>#VALUE!</v>
      </c>
      <c r="BA357" s="60" t="e">
        <f t="shared" si="267"/>
        <v>#VALUE!</v>
      </c>
      <c r="BB357" s="10"/>
    </row>
    <row r="358" spans="36:54" ht="12.75">
      <c r="AJ358" s="2">
        <v>84</v>
      </c>
      <c r="AK358" s="2">
        <v>34</v>
      </c>
      <c r="AL358" s="59" t="s">
        <v>51</v>
      </c>
      <c r="AM358" s="19">
        <f>(E358)</f>
        <v>0</v>
      </c>
      <c r="AN358" s="8"/>
      <c r="AO358" s="42"/>
      <c r="AP358" s="42">
        <v>231</v>
      </c>
      <c r="AQ358" s="42">
        <f t="shared" si="264"/>
        <v>231</v>
      </c>
      <c r="AR358" s="50">
        <f t="shared" si="265"/>
        <v>0</v>
      </c>
      <c r="AS358" s="43" t="e">
        <f t="shared" si="266"/>
        <v>#VALUE!</v>
      </c>
      <c r="AT358" s="43" t="e">
        <f t="shared" si="266"/>
        <v>#VALUE!</v>
      </c>
      <c r="AU358" s="43">
        <f t="shared" si="266"/>
        <v>0.001846493261498617</v>
      </c>
      <c r="AV358" s="45">
        <f t="shared" si="266"/>
        <v>0.001846493261498617</v>
      </c>
      <c r="AW358" s="53" t="e">
        <f t="shared" si="267"/>
        <v>#VALUE!</v>
      </c>
      <c r="AX358" s="42" t="e">
        <f t="shared" si="267"/>
        <v>#VALUE!</v>
      </c>
      <c r="AY358" s="42" t="e">
        <f t="shared" si="267"/>
        <v>#VALUE!</v>
      </c>
      <c r="AZ358" s="42" t="e">
        <f t="shared" si="267"/>
        <v>#VALUE!</v>
      </c>
      <c r="BA358" s="60" t="e">
        <f t="shared" si="267"/>
        <v>#VALUE!</v>
      </c>
      <c r="BB358" s="10">
        <v>84</v>
      </c>
    </row>
    <row r="359" spans="36:54" ht="12.75">
      <c r="AJ359" s="2">
        <v>197</v>
      </c>
      <c r="AK359" s="2">
        <v>35</v>
      </c>
      <c r="AL359" s="59" t="s">
        <v>52</v>
      </c>
      <c r="AM359" s="19">
        <f>(E359)</f>
        <v>0</v>
      </c>
      <c r="AN359" s="8"/>
      <c r="AO359" s="42"/>
      <c r="AP359" s="42">
        <v>635</v>
      </c>
      <c r="AQ359" s="42">
        <f t="shared" si="264"/>
        <v>635</v>
      </c>
      <c r="AR359" s="50">
        <f t="shared" si="265"/>
        <v>0</v>
      </c>
      <c r="AS359" s="43" t="e">
        <f t="shared" si="266"/>
        <v>#VALUE!</v>
      </c>
      <c r="AT359" s="43" t="e">
        <f t="shared" si="266"/>
        <v>#VALUE!</v>
      </c>
      <c r="AU359" s="43">
        <f t="shared" si="266"/>
        <v>0.005075858099790571</v>
      </c>
      <c r="AV359" s="45">
        <f t="shared" si="266"/>
        <v>0.005075858099790571</v>
      </c>
      <c r="AW359" s="53" t="e">
        <f t="shared" si="267"/>
        <v>#VALUE!</v>
      </c>
      <c r="AX359" s="42" t="e">
        <f t="shared" si="267"/>
        <v>#VALUE!</v>
      </c>
      <c r="AY359" s="42" t="e">
        <f t="shared" si="267"/>
        <v>#VALUE!</v>
      </c>
      <c r="AZ359" s="42" t="e">
        <f t="shared" si="267"/>
        <v>#VALUE!</v>
      </c>
      <c r="BA359" s="60" t="e">
        <f t="shared" si="267"/>
        <v>#VALUE!</v>
      </c>
      <c r="BB359" s="10">
        <v>197</v>
      </c>
    </row>
    <row r="360" spans="36:54" ht="12.75">
      <c r="AJ360" s="2">
        <v>126</v>
      </c>
      <c r="AK360" s="2">
        <v>36</v>
      </c>
      <c r="AL360" s="59" t="s">
        <v>53</v>
      </c>
      <c r="AM360" s="19">
        <f>(E360)</f>
        <v>0</v>
      </c>
      <c r="AN360" s="8"/>
      <c r="AO360" s="42"/>
      <c r="AP360" s="42">
        <v>467</v>
      </c>
      <c r="AQ360" s="42">
        <f t="shared" si="264"/>
        <v>467</v>
      </c>
      <c r="AR360" s="50">
        <f t="shared" si="265"/>
        <v>0</v>
      </c>
      <c r="AS360" s="43" t="e">
        <f t="shared" si="266"/>
        <v>#VALUE!</v>
      </c>
      <c r="AT360" s="43" t="e">
        <f t="shared" si="266"/>
        <v>#VALUE!</v>
      </c>
      <c r="AU360" s="43">
        <f t="shared" si="266"/>
        <v>0.0037329539096097584</v>
      </c>
      <c r="AV360" s="45">
        <f t="shared" si="266"/>
        <v>0.0037329539096097584</v>
      </c>
      <c r="AW360" s="53" t="e">
        <f t="shared" si="267"/>
        <v>#VALUE!</v>
      </c>
      <c r="AX360" s="42" t="e">
        <f t="shared" si="267"/>
        <v>#VALUE!</v>
      </c>
      <c r="AY360" s="42" t="e">
        <f t="shared" si="267"/>
        <v>#VALUE!</v>
      </c>
      <c r="AZ360" s="42" t="e">
        <f t="shared" si="267"/>
        <v>#VALUE!</v>
      </c>
      <c r="BA360" s="60" t="e">
        <f t="shared" si="267"/>
        <v>#VALUE!</v>
      </c>
      <c r="BB360" s="10">
        <v>126</v>
      </c>
    </row>
    <row r="361" spans="36:54" ht="12.75">
      <c r="AJ361" s="2">
        <v>33</v>
      </c>
      <c r="AK361" s="2">
        <v>37</v>
      </c>
      <c r="AL361" s="59" t="s">
        <v>54</v>
      </c>
      <c r="AM361" s="19">
        <f>(E361)</f>
        <v>0</v>
      </c>
      <c r="AN361" s="8"/>
      <c r="AO361" s="42"/>
      <c r="AP361" s="42">
        <v>189</v>
      </c>
      <c r="AQ361" s="42">
        <f t="shared" si="264"/>
        <v>189</v>
      </c>
      <c r="AR361" s="50">
        <f t="shared" si="265"/>
        <v>0</v>
      </c>
      <c r="AS361" s="43" t="e">
        <f t="shared" si="266"/>
        <v>#VALUE!</v>
      </c>
      <c r="AT361" s="43" t="e">
        <f t="shared" si="266"/>
        <v>#VALUE!</v>
      </c>
      <c r="AU361" s="43">
        <f t="shared" si="266"/>
        <v>0.0015107672139534141</v>
      </c>
      <c r="AV361" s="45">
        <f t="shared" si="266"/>
        <v>0.0015107672139534141</v>
      </c>
      <c r="AW361" s="53" t="e">
        <f t="shared" si="267"/>
        <v>#VALUE!</v>
      </c>
      <c r="AX361" s="42" t="e">
        <f t="shared" si="267"/>
        <v>#VALUE!</v>
      </c>
      <c r="AY361" s="42" t="e">
        <f t="shared" si="267"/>
        <v>#VALUE!</v>
      </c>
      <c r="AZ361" s="42" t="e">
        <f t="shared" si="267"/>
        <v>#VALUE!</v>
      </c>
      <c r="BA361" s="60" t="e">
        <f t="shared" si="267"/>
        <v>#VALUE!</v>
      </c>
      <c r="BB361" s="10">
        <v>33</v>
      </c>
    </row>
    <row r="362" spans="36:54" ht="12.75">
      <c r="AJ362" s="2">
        <v>70</v>
      </c>
      <c r="AK362" s="2">
        <v>38</v>
      </c>
      <c r="AL362" s="59" t="s">
        <v>55</v>
      </c>
      <c r="AM362" s="19">
        <f>(E362)</f>
        <v>0</v>
      </c>
      <c r="AN362" s="8"/>
      <c r="AO362" s="42"/>
      <c r="AP362" s="42">
        <v>167</v>
      </c>
      <c r="AQ362" s="42">
        <f t="shared" si="264"/>
        <v>167</v>
      </c>
      <c r="AR362" s="50">
        <f t="shared" si="265"/>
        <v>0</v>
      </c>
      <c r="AS362" s="43" t="e">
        <f t="shared" si="266"/>
        <v>#VALUE!</v>
      </c>
      <c r="AT362" s="43" t="e">
        <f t="shared" si="266"/>
        <v>#VALUE!</v>
      </c>
      <c r="AU362" s="43">
        <f t="shared" si="266"/>
        <v>0.0013349107128583077</v>
      </c>
      <c r="AV362" s="45">
        <f t="shared" si="266"/>
        <v>0.0013349107128583077</v>
      </c>
      <c r="AW362" s="53" t="e">
        <f t="shared" si="267"/>
        <v>#VALUE!</v>
      </c>
      <c r="AX362" s="42" t="e">
        <f t="shared" si="267"/>
        <v>#VALUE!</v>
      </c>
      <c r="AY362" s="42" t="e">
        <f t="shared" si="267"/>
        <v>#VALUE!</v>
      </c>
      <c r="AZ362" s="42" t="e">
        <f t="shared" si="267"/>
        <v>#VALUE!</v>
      </c>
      <c r="BA362" s="60" t="e">
        <f t="shared" si="267"/>
        <v>#VALUE!</v>
      </c>
      <c r="BB362" s="10">
        <v>70</v>
      </c>
    </row>
    <row r="363" spans="36:54" ht="12.75">
      <c r="AJ363" s="2"/>
      <c r="AK363" s="2">
        <v>39</v>
      </c>
      <c r="AL363" s="53"/>
      <c r="AM363" s="25"/>
      <c r="AN363" s="8"/>
      <c r="AO363" s="42"/>
      <c r="AP363" s="42"/>
      <c r="AQ363" s="42"/>
      <c r="AR363" s="53"/>
      <c r="AS363" s="32"/>
      <c r="AT363" s="32"/>
      <c r="AU363" s="32"/>
      <c r="AV363" s="34"/>
      <c r="AW363" s="46"/>
      <c r="AX363" s="32"/>
      <c r="AY363" s="32"/>
      <c r="AZ363" s="32"/>
      <c r="BA363" s="34"/>
      <c r="BB363" s="10"/>
    </row>
    <row r="364" spans="36:54" ht="12.75">
      <c r="AJ364" s="2"/>
      <c r="AK364" s="2">
        <v>40</v>
      </c>
      <c r="AL364" s="59" t="s">
        <v>56</v>
      </c>
      <c r="AM364" s="23"/>
      <c r="AN364" s="8"/>
      <c r="AO364" s="42"/>
      <c r="AP364" s="42">
        <v>1291</v>
      </c>
      <c r="AQ364" s="42">
        <f>SUM(AN364:AP364)</f>
        <v>1291</v>
      </c>
      <c r="AR364" s="50">
        <f>(AM364/BB$10)</f>
        <v>0</v>
      </c>
      <c r="AS364" s="43" t="e">
        <f aca="true" t="shared" si="268" ref="AS364:AV368">(AN364/AN$10)</f>
        <v>#VALUE!</v>
      </c>
      <c r="AT364" s="43" t="e">
        <f t="shared" si="268"/>
        <v>#VALUE!</v>
      </c>
      <c r="AU364" s="43">
        <f t="shared" si="268"/>
        <v>0.010319579223353744</v>
      </c>
      <c r="AV364" s="45">
        <f t="shared" si="268"/>
        <v>0.010319579223353744</v>
      </c>
      <c r="AW364" s="53" t="e">
        <f aca="true" t="shared" si="269" ref="AW364:BA368">(AM364/$AM364)</f>
        <v>#VALUE!</v>
      </c>
      <c r="AX364" s="42" t="e">
        <f t="shared" si="269"/>
        <v>#VALUE!</v>
      </c>
      <c r="AY364" s="42" t="e">
        <f t="shared" si="269"/>
        <v>#VALUE!</v>
      </c>
      <c r="AZ364" s="42" t="e">
        <f t="shared" si="269"/>
        <v>#VALUE!</v>
      </c>
      <c r="BA364" s="60" t="e">
        <f t="shared" si="269"/>
        <v>#VALUE!</v>
      </c>
      <c r="BB364" s="10"/>
    </row>
    <row r="365" spans="36:54" ht="12.75">
      <c r="AJ365" s="2">
        <v>76</v>
      </c>
      <c r="AK365" s="2">
        <v>41</v>
      </c>
      <c r="AL365" s="53" t="s">
        <v>57</v>
      </c>
      <c r="AM365" s="19">
        <f>(E365)</f>
        <v>0</v>
      </c>
      <c r="AN365" s="8"/>
      <c r="AO365" s="42"/>
      <c r="AP365" s="42">
        <v>177</v>
      </c>
      <c r="AQ365" s="42">
        <f>SUM(AN365:AP365)</f>
        <v>177</v>
      </c>
      <c r="AR365" s="50">
        <f>(AM365/BB$10)</f>
        <v>0</v>
      </c>
      <c r="AS365" s="43" t="e">
        <f t="shared" si="268"/>
        <v>#VALUE!</v>
      </c>
      <c r="AT365" s="43" t="e">
        <f t="shared" si="268"/>
        <v>#VALUE!</v>
      </c>
      <c r="AU365" s="43">
        <f t="shared" si="268"/>
        <v>0.001414845486083356</v>
      </c>
      <c r="AV365" s="45">
        <f t="shared" si="268"/>
        <v>0.001414845486083356</v>
      </c>
      <c r="AW365" s="53" t="e">
        <f t="shared" si="269"/>
        <v>#VALUE!</v>
      </c>
      <c r="AX365" s="42" t="e">
        <f t="shared" si="269"/>
        <v>#VALUE!</v>
      </c>
      <c r="AY365" s="42" t="e">
        <f t="shared" si="269"/>
        <v>#VALUE!</v>
      </c>
      <c r="AZ365" s="42" t="e">
        <f t="shared" si="269"/>
        <v>#VALUE!</v>
      </c>
      <c r="BA365" s="60" t="e">
        <f t="shared" si="269"/>
        <v>#VALUE!</v>
      </c>
      <c r="BB365" s="10">
        <v>76</v>
      </c>
    </row>
    <row r="366" spans="36:54" ht="12.75">
      <c r="AJ366" s="2">
        <v>72</v>
      </c>
      <c r="AK366" s="2">
        <v>42</v>
      </c>
      <c r="AL366" s="59" t="s">
        <v>58</v>
      </c>
      <c r="AM366" s="19">
        <f>(E366)</f>
        <v>0</v>
      </c>
      <c r="AN366" s="8"/>
      <c r="AO366" s="42"/>
      <c r="AP366" s="42">
        <v>229</v>
      </c>
      <c r="AQ366" s="42">
        <f>SUM(AN366:AP366)</f>
        <v>229</v>
      </c>
      <c r="AR366" s="50">
        <f>(AM366/BB$10)</f>
        <v>0</v>
      </c>
      <c r="AS366" s="43" t="e">
        <f t="shared" si="268"/>
        <v>#VALUE!</v>
      </c>
      <c r="AT366" s="43" t="e">
        <f t="shared" si="268"/>
        <v>#VALUE!</v>
      </c>
      <c r="AU366" s="43">
        <f t="shared" si="268"/>
        <v>0.0018305063068536074</v>
      </c>
      <c r="AV366" s="45">
        <f t="shared" si="268"/>
        <v>0.0018305063068536074</v>
      </c>
      <c r="AW366" s="53" t="e">
        <f t="shared" si="269"/>
        <v>#VALUE!</v>
      </c>
      <c r="AX366" s="42" t="e">
        <f t="shared" si="269"/>
        <v>#VALUE!</v>
      </c>
      <c r="AY366" s="42" t="e">
        <f t="shared" si="269"/>
        <v>#VALUE!</v>
      </c>
      <c r="AZ366" s="42" t="e">
        <f t="shared" si="269"/>
        <v>#VALUE!</v>
      </c>
      <c r="BA366" s="60" t="e">
        <f t="shared" si="269"/>
        <v>#VALUE!</v>
      </c>
      <c r="BB366" s="10">
        <v>72</v>
      </c>
    </row>
    <row r="367" spans="36:54" ht="12.75">
      <c r="AJ367" s="2">
        <v>203</v>
      </c>
      <c r="AK367" s="2">
        <v>43</v>
      </c>
      <c r="AL367" s="59" t="s">
        <v>59</v>
      </c>
      <c r="AM367" s="19">
        <f>(E367)</f>
        <v>0</v>
      </c>
      <c r="AN367" s="8"/>
      <c r="AO367" s="42"/>
      <c r="AP367" s="42">
        <v>610</v>
      </c>
      <c r="AQ367" s="42">
        <f>SUM(AN367:AP367)</f>
        <v>610</v>
      </c>
      <c r="AR367" s="50">
        <f>(AM367/BB$10)</f>
        <v>0</v>
      </c>
      <c r="AS367" s="43" t="e">
        <f t="shared" si="268"/>
        <v>#VALUE!</v>
      </c>
      <c r="AT367" s="43" t="e">
        <f t="shared" si="268"/>
        <v>#VALUE!</v>
      </c>
      <c r="AU367" s="43">
        <f t="shared" si="268"/>
        <v>0.00487602116672795</v>
      </c>
      <c r="AV367" s="45">
        <f t="shared" si="268"/>
        <v>0.00487602116672795</v>
      </c>
      <c r="AW367" s="53" t="e">
        <f t="shared" si="269"/>
        <v>#VALUE!</v>
      </c>
      <c r="AX367" s="42" t="e">
        <f t="shared" si="269"/>
        <v>#VALUE!</v>
      </c>
      <c r="AY367" s="42" t="e">
        <f t="shared" si="269"/>
        <v>#VALUE!</v>
      </c>
      <c r="AZ367" s="42" t="e">
        <f t="shared" si="269"/>
        <v>#VALUE!</v>
      </c>
      <c r="BA367" s="60" t="e">
        <f t="shared" si="269"/>
        <v>#VALUE!</v>
      </c>
      <c r="BB367" s="10">
        <v>203</v>
      </c>
    </row>
    <row r="368" spans="36:54" ht="12.75">
      <c r="AJ368" s="2">
        <v>73</v>
      </c>
      <c r="AK368" s="2">
        <v>44</v>
      </c>
      <c r="AL368" s="59" t="s">
        <v>60</v>
      </c>
      <c r="AM368" s="19">
        <f>(E368)</f>
        <v>0</v>
      </c>
      <c r="AN368" s="8"/>
      <c r="AO368" s="42"/>
      <c r="AP368" s="42">
        <v>275</v>
      </c>
      <c r="AQ368" s="42">
        <f>SUM(AN368:AP368)</f>
        <v>275</v>
      </c>
      <c r="AR368" s="50">
        <f>(AM368/BB$10)</f>
        <v>0</v>
      </c>
      <c r="AS368" s="43" t="e">
        <f t="shared" si="268"/>
        <v>#VALUE!</v>
      </c>
      <c r="AT368" s="43" t="e">
        <f t="shared" si="268"/>
        <v>#VALUE!</v>
      </c>
      <c r="AU368" s="43">
        <f t="shared" si="268"/>
        <v>0.0021982062636888297</v>
      </c>
      <c r="AV368" s="45">
        <f t="shared" si="268"/>
        <v>0.0021982062636888297</v>
      </c>
      <c r="AW368" s="53" t="e">
        <f t="shared" si="269"/>
        <v>#VALUE!</v>
      </c>
      <c r="AX368" s="42" t="e">
        <f t="shared" si="269"/>
        <v>#VALUE!</v>
      </c>
      <c r="AY368" s="42" t="e">
        <f t="shared" si="269"/>
        <v>#VALUE!</v>
      </c>
      <c r="AZ368" s="42" t="e">
        <f t="shared" si="269"/>
        <v>#VALUE!</v>
      </c>
      <c r="BA368" s="60" t="e">
        <f t="shared" si="269"/>
        <v>#VALUE!</v>
      </c>
      <c r="BB368" s="10">
        <v>73</v>
      </c>
    </row>
    <row r="369" spans="38:54" ht="12.75">
      <c r="AL369" s="48"/>
      <c r="AM369" s="19"/>
      <c r="AN369" s="7"/>
      <c r="AO369" s="42"/>
      <c r="AP369" s="32"/>
      <c r="AQ369" s="32"/>
      <c r="AR369" s="46"/>
      <c r="AS369" s="32"/>
      <c r="AT369" s="32"/>
      <c r="AU369" s="32"/>
      <c r="AV369" s="34"/>
      <c r="AW369" s="46"/>
      <c r="AX369" s="32"/>
      <c r="AY369" s="32"/>
      <c r="AZ369" s="32"/>
      <c r="BA369" s="34"/>
      <c r="BB369" s="66"/>
    </row>
    <row r="370" spans="38:53" ht="12.75"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  <col min="19" max="21" width="10.28125" style="0" customWidth="1"/>
    <col min="23" max="23" width="10.8515625" style="0" customWidth="1"/>
    <col min="25" max="25" width="8.8515625" style="0" customWidth="1"/>
    <col min="26" max="27" width="10.28125" style="0" customWidth="1"/>
  </cols>
  <sheetData>
    <row r="1" ht="12.75">
      <c r="Q1" s="2"/>
    </row>
    <row r="2" spans="1:17" ht="12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Q2" s="2"/>
    </row>
    <row r="3" ht="12.75">
      <c r="Q3" s="2"/>
    </row>
    <row r="4" ht="12.75">
      <c r="Q4" s="2"/>
    </row>
    <row r="5" spans="1:17" ht="12.75">
      <c r="A5" s="15"/>
      <c r="B5" s="36"/>
      <c r="C5" s="15"/>
      <c r="D5" s="6"/>
      <c r="E5" s="6"/>
      <c r="F5" s="36"/>
      <c r="G5" s="6"/>
      <c r="H5" s="6"/>
      <c r="I5" s="36"/>
      <c r="J5" s="6"/>
      <c r="K5" s="38"/>
      <c r="L5" s="6"/>
      <c r="M5" s="6"/>
      <c r="N5" s="20"/>
      <c r="Q5" s="2"/>
    </row>
    <row r="6" spans="1:17" ht="12.75">
      <c r="A6" s="16"/>
      <c r="B6" s="51">
        <v>2000</v>
      </c>
      <c r="C6" s="24" t="s">
        <v>5</v>
      </c>
      <c r="D6" s="18"/>
      <c r="E6" s="18"/>
      <c r="F6" s="37" t="s">
        <v>87</v>
      </c>
      <c r="G6" s="18"/>
      <c r="H6" s="18"/>
      <c r="I6" s="37" t="s">
        <v>7</v>
      </c>
      <c r="J6" s="18"/>
      <c r="K6" s="39"/>
      <c r="L6" s="18" t="s">
        <v>8</v>
      </c>
      <c r="M6" s="18"/>
      <c r="N6" s="21"/>
      <c r="Q6" s="2"/>
    </row>
    <row r="7" spans="1:17" ht="12.75">
      <c r="A7" s="16"/>
      <c r="B7" s="51" t="s">
        <v>5</v>
      </c>
      <c r="C7" s="26"/>
      <c r="D7" s="29"/>
      <c r="E7" s="29"/>
      <c r="F7" s="29"/>
      <c r="G7" s="29"/>
      <c r="H7" s="29"/>
      <c r="I7" s="29"/>
      <c r="J7" s="29"/>
      <c r="K7" s="29"/>
      <c r="L7" s="29"/>
      <c r="M7" s="29"/>
      <c r="N7" s="33"/>
      <c r="Q7" s="2"/>
    </row>
    <row r="8" spans="1:17" ht="12.75">
      <c r="A8" s="16"/>
      <c r="B8" s="51" t="s">
        <v>14</v>
      </c>
      <c r="C8" s="27">
        <v>2000</v>
      </c>
      <c r="D8" s="30">
        <v>1990</v>
      </c>
      <c r="E8" s="30">
        <v>1980</v>
      </c>
      <c r="F8" s="30">
        <v>2000</v>
      </c>
      <c r="G8" s="30">
        <v>1990</v>
      </c>
      <c r="H8" s="30">
        <v>1980</v>
      </c>
      <c r="I8" s="32" t="s">
        <v>15</v>
      </c>
      <c r="J8" s="32" t="s">
        <v>16</v>
      </c>
      <c r="K8" s="32" t="s">
        <v>17</v>
      </c>
      <c r="L8" s="32" t="s">
        <v>15</v>
      </c>
      <c r="M8" s="32" t="s">
        <v>16</v>
      </c>
      <c r="N8" s="34" t="s">
        <v>17</v>
      </c>
      <c r="Q8" s="2"/>
    </row>
    <row r="9" spans="1:17" ht="12.75">
      <c r="A9" s="5"/>
      <c r="B9" s="52"/>
      <c r="C9" s="28"/>
      <c r="D9" s="31"/>
      <c r="E9" s="31"/>
      <c r="F9" s="31"/>
      <c r="G9" s="31"/>
      <c r="H9" s="31"/>
      <c r="I9" s="31"/>
      <c r="J9" s="31"/>
      <c r="K9" s="31"/>
      <c r="L9" s="31"/>
      <c r="M9" s="31"/>
      <c r="N9" s="35"/>
      <c r="Q9" s="2"/>
    </row>
    <row r="10" spans="1:17" ht="12.75">
      <c r="A10" s="46"/>
      <c r="B10" s="22"/>
      <c r="C10" s="4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4"/>
      <c r="Q10" s="2"/>
    </row>
    <row r="11" spans="1:17" ht="12.75">
      <c r="A11" s="47" t="s">
        <v>24</v>
      </c>
      <c r="C11" s="53">
        <v>5296486</v>
      </c>
      <c r="D11" s="42">
        <v>4780753</v>
      </c>
      <c r="E11" s="42">
        <v>4216933</v>
      </c>
      <c r="F11" s="43">
        <f>(C11/C$11)</f>
        <v>1</v>
      </c>
      <c r="G11" s="43">
        <f>(D11/D$11)</f>
        <v>1</v>
      </c>
      <c r="H11" s="43">
        <f>(E11/E$11)</f>
        <v>1</v>
      </c>
      <c r="I11" s="42">
        <f>(C11-D11)</f>
        <v>515733</v>
      </c>
      <c r="J11" s="42">
        <f>(C11-E11)</f>
        <v>1079553</v>
      </c>
      <c r="K11" s="42">
        <f>(D11-E11)</f>
        <v>563820</v>
      </c>
      <c r="L11" s="43">
        <f>(I11/D11)</f>
        <v>0.10787693905123315</v>
      </c>
      <c r="M11" s="43">
        <f>(J11/E11)</f>
        <v>0.25600430455025014</v>
      </c>
      <c r="N11" s="45">
        <f>(K11/E11)</f>
        <v>0.13370380795711007</v>
      </c>
      <c r="Q11" s="2"/>
    </row>
    <row r="12" spans="1:17" ht="12.75">
      <c r="A12" s="46"/>
      <c r="C12" s="53"/>
      <c r="D12" s="42"/>
      <c r="E12" s="42"/>
      <c r="F12" s="32"/>
      <c r="G12" s="32"/>
      <c r="H12" s="32"/>
      <c r="I12" s="32"/>
      <c r="J12" s="32"/>
      <c r="K12" s="32"/>
      <c r="L12" s="32"/>
      <c r="M12" s="32"/>
      <c r="N12" s="34"/>
      <c r="Q12" s="2"/>
    </row>
    <row r="13" spans="1:17" ht="12.75">
      <c r="A13" s="47" t="s">
        <v>47</v>
      </c>
      <c r="B13">
        <v>15</v>
      </c>
      <c r="C13" s="53">
        <v>74930</v>
      </c>
      <c r="D13" s="42">
        <v>74946</v>
      </c>
      <c r="E13" s="42">
        <v>80548</v>
      </c>
      <c r="F13" s="43">
        <f aca="true" t="shared" si="0" ref="F13:F36">(C13/C$11)</f>
        <v>0.014147115653661693</v>
      </c>
      <c r="G13" s="43">
        <f aca="true" t="shared" si="1" ref="G13:G36">(D13/D$11)</f>
        <v>0.01567660993989859</v>
      </c>
      <c r="H13" s="43">
        <f aca="true" t="shared" si="2" ref="H13:H36">(E13/E$11)</f>
        <v>0.01910108602626601</v>
      </c>
      <c r="I13" s="42">
        <f aca="true" t="shared" si="3" ref="I13:I36">(C13-D13)</f>
        <v>-16</v>
      </c>
      <c r="J13" s="42">
        <f aca="true" t="shared" si="4" ref="J13:J36">(C13-E13)</f>
        <v>-5618</v>
      </c>
      <c r="K13" s="42">
        <f aca="true" t="shared" si="5" ref="K13:K36">(D13-E13)</f>
        <v>-5602</v>
      </c>
      <c r="L13" s="43">
        <f aca="true" t="shared" si="6" ref="L13:L36">(I13/D13)</f>
        <v>-0.00021348704400501694</v>
      </c>
      <c r="M13" s="43">
        <f aca="true" t="shared" si="7" ref="M13:M36">(J13/E13)</f>
        <v>-0.06974723146446839</v>
      </c>
      <c r="N13" s="45">
        <f aca="true" t="shared" si="8" ref="N13:N36">(K13/E13)</f>
        <v>-0.06954859214381487</v>
      </c>
      <c r="Q13" s="2"/>
    </row>
    <row r="14" spans="1:17" ht="12.75">
      <c r="A14" s="47" t="s">
        <v>32</v>
      </c>
      <c r="B14">
        <v>5</v>
      </c>
      <c r="C14" s="53">
        <v>489656</v>
      </c>
      <c r="D14" s="42">
        <v>427239</v>
      </c>
      <c r="E14" s="42">
        <v>370775</v>
      </c>
      <c r="F14" s="43">
        <f t="shared" si="0"/>
        <v>0.09244922010555678</v>
      </c>
      <c r="G14" s="43">
        <f t="shared" si="1"/>
        <v>0.08936646591028652</v>
      </c>
      <c r="H14" s="43">
        <f t="shared" si="2"/>
        <v>0.08792527649834607</v>
      </c>
      <c r="I14" s="42">
        <f t="shared" si="3"/>
        <v>62417</v>
      </c>
      <c r="J14" s="42">
        <f t="shared" si="4"/>
        <v>118881</v>
      </c>
      <c r="K14" s="42">
        <f t="shared" si="5"/>
        <v>56464</v>
      </c>
      <c r="L14" s="43">
        <f t="shared" si="6"/>
        <v>0.14609387251631992</v>
      </c>
      <c r="M14" s="43">
        <f t="shared" si="7"/>
        <v>0.3206284134582968</v>
      </c>
      <c r="N14" s="45">
        <f t="shared" si="8"/>
        <v>0.15228642707841683</v>
      </c>
      <c r="Q14" s="2"/>
    </row>
    <row r="15" spans="1:17" ht="12.75">
      <c r="A15" s="47" t="s">
        <v>37</v>
      </c>
      <c r="B15">
        <v>4</v>
      </c>
      <c r="C15" s="53">
        <v>651154</v>
      </c>
      <c r="D15" s="42">
        <v>736014</v>
      </c>
      <c r="E15" s="42">
        <v>786741</v>
      </c>
      <c r="F15" s="43">
        <f t="shared" si="0"/>
        <v>0.12294075732476212</v>
      </c>
      <c r="G15" s="43">
        <f t="shared" si="1"/>
        <v>0.15395357174905291</v>
      </c>
      <c r="H15" s="43">
        <f t="shared" si="2"/>
        <v>0.18656710931854975</v>
      </c>
      <c r="I15" s="42">
        <f t="shared" si="3"/>
        <v>-84860</v>
      </c>
      <c r="J15" s="42">
        <f t="shared" si="4"/>
        <v>-135587</v>
      </c>
      <c r="K15" s="42">
        <f t="shared" si="5"/>
        <v>-50727</v>
      </c>
      <c r="L15" s="43">
        <f t="shared" si="6"/>
        <v>-0.11529671989934974</v>
      </c>
      <c r="M15" s="43">
        <f t="shared" si="7"/>
        <v>-0.17234007125597878</v>
      </c>
      <c r="N15" s="45">
        <f t="shared" si="8"/>
        <v>-0.06447738201008972</v>
      </c>
      <c r="Q15" s="2"/>
    </row>
    <row r="16" spans="1:17" ht="12.75">
      <c r="A16" s="47" t="s">
        <v>33</v>
      </c>
      <c r="B16">
        <v>3</v>
      </c>
      <c r="C16" s="53">
        <v>754292</v>
      </c>
      <c r="D16" s="42">
        <v>692134</v>
      </c>
      <c r="E16" s="42">
        <v>655615</v>
      </c>
      <c r="F16" s="43">
        <f t="shared" si="0"/>
        <v>0.1424136682321071</v>
      </c>
      <c r="G16" s="43">
        <f t="shared" si="1"/>
        <v>0.1447751013281799</v>
      </c>
      <c r="H16" s="43">
        <f t="shared" si="2"/>
        <v>0.15547199825086147</v>
      </c>
      <c r="I16" s="42">
        <f t="shared" si="3"/>
        <v>62158</v>
      </c>
      <c r="J16" s="42">
        <f t="shared" si="4"/>
        <v>98677</v>
      </c>
      <c r="K16" s="42">
        <f t="shared" si="5"/>
        <v>36519</v>
      </c>
      <c r="L16" s="43">
        <f t="shared" si="6"/>
        <v>0.08980630918290389</v>
      </c>
      <c r="M16" s="43">
        <f t="shared" si="7"/>
        <v>0.15051058929402164</v>
      </c>
      <c r="N16" s="45">
        <f t="shared" si="8"/>
        <v>0.055701898217703986</v>
      </c>
      <c r="Q16" s="2"/>
    </row>
    <row r="17" spans="1:17" ht="12.75">
      <c r="A17" s="47" t="s">
        <v>43</v>
      </c>
      <c r="B17">
        <v>16</v>
      </c>
      <c r="C17" s="53">
        <v>74563</v>
      </c>
      <c r="D17" s="42">
        <v>51372</v>
      </c>
      <c r="E17" s="42">
        <v>34638</v>
      </c>
      <c r="F17" s="43">
        <f t="shared" si="0"/>
        <v>0.01407782442925366</v>
      </c>
      <c r="G17" s="43">
        <f t="shared" si="1"/>
        <v>0.010745587567481524</v>
      </c>
      <c r="H17" s="43">
        <f t="shared" si="2"/>
        <v>0.008214026639740303</v>
      </c>
      <c r="I17" s="42">
        <f t="shared" si="3"/>
        <v>23191</v>
      </c>
      <c r="J17" s="42">
        <f t="shared" si="4"/>
        <v>39925</v>
      </c>
      <c r="K17" s="42">
        <f t="shared" si="5"/>
        <v>16734</v>
      </c>
      <c r="L17" s="43">
        <f t="shared" si="6"/>
        <v>0.45143268706688466</v>
      </c>
      <c r="M17" s="43">
        <f t="shared" si="7"/>
        <v>1.1526358334776834</v>
      </c>
      <c r="N17" s="45">
        <f t="shared" si="8"/>
        <v>0.48311103412437206</v>
      </c>
      <c r="Q17" s="2"/>
    </row>
    <row r="18" spans="1:17" ht="12.75">
      <c r="A18" s="47" t="s">
        <v>51</v>
      </c>
      <c r="B18">
        <v>22</v>
      </c>
      <c r="C18" s="53">
        <v>29772</v>
      </c>
      <c r="D18" s="42">
        <v>27035</v>
      </c>
      <c r="E18" s="42">
        <v>23143</v>
      </c>
      <c r="F18" s="43">
        <f t="shared" si="0"/>
        <v>0.005621085376228692</v>
      </c>
      <c r="G18" s="43">
        <f t="shared" si="1"/>
        <v>0.005654966905840984</v>
      </c>
      <c r="H18" s="43">
        <f t="shared" si="2"/>
        <v>0.005488111857598876</v>
      </c>
      <c r="I18" s="42">
        <f t="shared" si="3"/>
        <v>2737</v>
      </c>
      <c r="J18" s="42">
        <f t="shared" si="4"/>
        <v>6629</v>
      </c>
      <c r="K18" s="42">
        <f t="shared" si="5"/>
        <v>3892</v>
      </c>
      <c r="L18" s="43">
        <f t="shared" si="6"/>
        <v>0.10123913445533568</v>
      </c>
      <c r="M18" s="43">
        <f t="shared" si="7"/>
        <v>0.28643650347837357</v>
      </c>
      <c r="N18" s="45">
        <f t="shared" si="8"/>
        <v>0.16817180140863328</v>
      </c>
      <c r="Q18" s="2"/>
    </row>
    <row r="19" spans="1:17" ht="12.75">
      <c r="A19" s="47" t="s">
        <v>34</v>
      </c>
      <c r="B19">
        <v>9</v>
      </c>
      <c r="C19" s="53">
        <v>150897</v>
      </c>
      <c r="D19" s="42">
        <v>123372</v>
      </c>
      <c r="E19" s="42">
        <v>96356</v>
      </c>
      <c r="F19" s="43">
        <f t="shared" si="0"/>
        <v>0.028490021497271964</v>
      </c>
      <c r="G19" s="43">
        <f t="shared" si="1"/>
        <v>0.0258059765898803</v>
      </c>
      <c r="H19" s="43">
        <f t="shared" si="2"/>
        <v>0.022849782057243972</v>
      </c>
      <c r="I19" s="42">
        <f t="shared" si="3"/>
        <v>27525</v>
      </c>
      <c r="J19" s="42">
        <f t="shared" si="4"/>
        <v>54541</v>
      </c>
      <c r="K19" s="42">
        <f t="shared" si="5"/>
        <v>27016</v>
      </c>
      <c r="L19" s="43">
        <f t="shared" si="6"/>
        <v>0.22310572901468728</v>
      </c>
      <c r="M19" s="43">
        <f t="shared" si="7"/>
        <v>0.5660363651459173</v>
      </c>
      <c r="N19" s="45">
        <f t="shared" si="8"/>
        <v>0.28037693553074017</v>
      </c>
      <c r="Q19" s="2"/>
    </row>
    <row r="20" spans="1:17" ht="12.75">
      <c r="A20" s="47" t="s">
        <v>52</v>
      </c>
      <c r="B20">
        <v>13</v>
      </c>
      <c r="C20" s="53">
        <v>85951</v>
      </c>
      <c r="D20" s="42">
        <v>71347</v>
      </c>
      <c r="E20" s="42">
        <v>60430</v>
      </c>
      <c r="F20" s="43">
        <f t="shared" si="0"/>
        <v>0.016227929234590634</v>
      </c>
      <c r="G20" s="43">
        <f t="shared" si="1"/>
        <v>0.014923799660848405</v>
      </c>
      <c r="H20" s="43">
        <f t="shared" si="2"/>
        <v>0.014330320163967509</v>
      </c>
      <c r="I20" s="42">
        <f t="shared" si="3"/>
        <v>14604</v>
      </c>
      <c r="J20" s="42">
        <f t="shared" si="4"/>
        <v>25521</v>
      </c>
      <c r="K20" s="42">
        <f t="shared" si="5"/>
        <v>10917</v>
      </c>
      <c r="L20" s="43">
        <f t="shared" si="6"/>
        <v>0.20468975570101056</v>
      </c>
      <c r="M20" s="43">
        <f t="shared" si="7"/>
        <v>0.4223233493298031</v>
      </c>
      <c r="N20" s="45">
        <f t="shared" si="8"/>
        <v>0.18065530365712396</v>
      </c>
      <c r="Q20" s="2"/>
    </row>
    <row r="21" spans="1:17" ht="12.75">
      <c r="A21" s="47" t="s">
        <v>44</v>
      </c>
      <c r="B21">
        <v>11</v>
      </c>
      <c r="C21" s="53">
        <v>120546</v>
      </c>
      <c r="D21" s="42">
        <v>101154</v>
      </c>
      <c r="E21" s="42">
        <v>72751</v>
      </c>
      <c r="F21" s="43">
        <f t="shared" si="0"/>
        <v>0.0227596183582851</v>
      </c>
      <c r="G21" s="43">
        <f t="shared" si="1"/>
        <v>0.021158591544051742</v>
      </c>
      <c r="H21" s="43">
        <f t="shared" si="2"/>
        <v>0.01725211190218104</v>
      </c>
      <c r="I21" s="42">
        <f t="shared" si="3"/>
        <v>19392</v>
      </c>
      <c r="J21" s="42">
        <f t="shared" si="4"/>
        <v>47795</v>
      </c>
      <c r="K21" s="42">
        <f t="shared" si="5"/>
        <v>28403</v>
      </c>
      <c r="L21" s="43">
        <f t="shared" si="6"/>
        <v>0.19170769322023845</v>
      </c>
      <c r="M21" s="43">
        <f t="shared" si="7"/>
        <v>0.65696691454413</v>
      </c>
      <c r="N21" s="45">
        <f t="shared" si="8"/>
        <v>0.3904138774724746</v>
      </c>
      <c r="Q21" s="2"/>
    </row>
    <row r="22" spans="1:17" ht="12.75">
      <c r="A22" s="46" t="s">
        <v>57</v>
      </c>
      <c r="B22">
        <v>20</v>
      </c>
      <c r="C22" s="53">
        <v>30674</v>
      </c>
      <c r="D22" s="42">
        <v>30236</v>
      </c>
      <c r="E22" s="42">
        <v>30623</v>
      </c>
      <c r="F22" s="43">
        <f t="shared" si="0"/>
        <v>0.0057913869686429835</v>
      </c>
      <c r="G22" s="43">
        <f t="shared" si="1"/>
        <v>0.006324526701128462</v>
      </c>
      <c r="H22" s="43">
        <f t="shared" si="2"/>
        <v>0.007261912864159805</v>
      </c>
      <c r="I22" s="42">
        <f t="shared" si="3"/>
        <v>438</v>
      </c>
      <c r="J22" s="42">
        <f t="shared" si="4"/>
        <v>51</v>
      </c>
      <c r="K22" s="42">
        <f t="shared" si="5"/>
        <v>-387</v>
      </c>
      <c r="L22" s="43">
        <f t="shared" si="6"/>
        <v>0.014486043127397805</v>
      </c>
      <c r="M22" s="43">
        <f t="shared" si="7"/>
        <v>0.001665414884237338</v>
      </c>
      <c r="N22" s="45">
        <f t="shared" si="8"/>
        <v>-0.012637560003918623</v>
      </c>
      <c r="Q22" s="2"/>
    </row>
    <row r="23" spans="1:17" ht="12.75">
      <c r="A23" s="47" t="s">
        <v>39</v>
      </c>
      <c r="B23">
        <v>8</v>
      </c>
      <c r="C23" s="53">
        <v>195277</v>
      </c>
      <c r="D23" s="42">
        <v>150208</v>
      </c>
      <c r="E23" s="42">
        <v>114792</v>
      </c>
      <c r="F23" s="43">
        <f t="shared" si="0"/>
        <v>0.036869161931136984</v>
      </c>
      <c r="G23" s="43">
        <f t="shared" si="1"/>
        <v>0.03141931825383993</v>
      </c>
      <c r="H23" s="43">
        <f t="shared" si="2"/>
        <v>0.027221679832238263</v>
      </c>
      <c r="I23" s="42">
        <f t="shared" si="3"/>
        <v>45069</v>
      </c>
      <c r="J23" s="42">
        <f t="shared" si="4"/>
        <v>80485</v>
      </c>
      <c r="K23" s="42">
        <f t="shared" si="5"/>
        <v>35416</v>
      </c>
      <c r="L23" s="43">
        <f t="shared" si="6"/>
        <v>0.3000439390711547</v>
      </c>
      <c r="M23" s="43">
        <f t="shared" si="7"/>
        <v>0.7011377099449438</v>
      </c>
      <c r="N23" s="45">
        <f t="shared" si="8"/>
        <v>0.30852324203777265</v>
      </c>
      <c r="Q23" s="2"/>
    </row>
    <row r="24" spans="1:17" ht="12.75">
      <c r="A24" s="47" t="s">
        <v>48</v>
      </c>
      <c r="B24">
        <v>21</v>
      </c>
      <c r="C24" s="53">
        <v>29846</v>
      </c>
      <c r="D24" s="42">
        <v>28138</v>
      </c>
      <c r="E24" s="42">
        <v>26490</v>
      </c>
      <c r="F24" s="43">
        <f t="shared" si="0"/>
        <v>0.005635056903766007</v>
      </c>
      <c r="G24" s="43">
        <f t="shared" si="1"/>
        <v>0.005885683698781343</v>
      </c>
      <c r="H24" s="43">
        <f t="shared" si="2"/>
        <v>0.0062818166662832915</v>
      </c>
      <c r="I24" s="42">
        <f t="shared" si="3"/>
        <v>1708</v>
      </c>
      <c r="J24" s="42">
        <f t="shared" si="4"/>
        <v>3356</v>
      </c>
      <c r="K24" s="42">
        <f t="shared" si="5"/>
        <v>1648</v>
      </c>
      <c r="L24" s="43">
        <f t="shared" si="6"/>
        <v>0.06070083161560878</v>
      </c>
      <c r="M24" s="43">
        <f t="shared" si="7"/>
        <v>0.1266893167232918</v>
      </c>
      <c r="N24" s="45">
        <f t="shared" si="8"/>
        <v>0.06221215553038883</v>
      </c>
      <c r="Q24" s="2"/>
    </row>
    <row r="25" spans="1:17" ht="12.75">
      <c r="A25" s="47" t="s">
        <v>35</v>
      </c>
      <c r="B25">
        <v>7</v>
      </c>
      <c r="C25" s="53">
        <v>218590</v>
      </c>
      <c r="D25" s="42">
        <v>182132</v>
      </c>
      <c r="E25" s="42">
        <v>145930</v>
      </c>
      <c r="F25" s="43">
        <f t="shared" si="0"/>
        <v>0.04127075951866955</v>
      </c>
      <c r="G25" s="43">
        <f t="shared" si="1"/>
        <v>0.03809692740871574</v>
      </c>
      <c r="H25" s="43">
        <f t="shared" si="2"/>
        <v>0.03460571936997813</v>
      </c>
      <c r="I25" s="42">
        <f t="shared" si="3"/>
        <v>36458</v>
      </c>
      <c r="J25" s="42">
        <f t="shared" si="4"/>
        <v>72660</v>
      </c>
      <c r="K25" s="42">
        <f t="shared" si="5"/>
        <v>36202</v>
      </c>
      <c r="L25" s="43">
        <f t="shared" si="6"/>
        <v>0.2001735005380713</v>
      </c>
      <c r="M25" s="43">
        <f t="shared" si="7"/>
        <v>0.49790995682861644</v>
      </c>
      <c r="N25" s="45">
        <f t="shared" si="8"/>
        <v>0.24807784554238332</v>
      </c>
      <c r="Q25" s="2"/>
    </row>
    <row r="26" spans="1:17" ht="12.75">
      <c r="A26" s="47" t="s">
        <v>36</v>
      </c>
      <c r="B26">
        <v>6</v>
      </c>
      <c r="C26" s="53">
        <v>247842</v>
      </c>
      <c r="D26" s="42">
        <v>187328</v>
      </c>
      <c r="E26" s="42">
        <v>118572</v>
      </c>
      <c r="F26" s="43">
        <f t="shared" si="0"/>
        <v>0.04679366659328468</v>
      </c>
      <c r="G26" s="43">
        <f t="shared" si="1"/>
        <v>0.03918378548316552</v>
      </c>
      <c r="H26" s="43">
        <f t="shared" si="2"/>
        <v>0.028118065902398733</v>
      </c>
      <c r="I26" s="42">
        <f t="shared" si="3"/>
        <v>60514</v>
      </c>
      <c r="J26" s="42">
        <f t="shared" si="4"/>
        <v>129270</v>
      </c>
      <c r="K26" s="42">
        <f t="shared" si="5"/>
        <v>68756</v>
      </c>
      <c r="L26" s="43">
        <f t="shared" si="6"/>
        <v>0.32303766655278443</v>
      </c>
      <c r="M26" s="43">
        <f t="shared" si="7"/>
        <v>1.0902236615727152</v>
      </c>
      <c r="N26" s="45">
        <f t="shared" si="8"/>
        <v>0.5798670849779037</v>
      </c>
      <c r="Q26" s="2"/>
    </row>
    <row r="27" spans="1:17" ht="12.75">
      <c r="A27" s="47" t="s">
        <v>53</v>
      </c>
      <c r="B27">
        <v>24</v>
      </c>
      <c r="C27" s="53">
        <v>19197</v>
      </c>
      <c r="D27" s="42">
        <v>17842</v>
      </c>
      <c r="E27" s="42">
        <v>16695</v>
      </c>
      <c r="F27" s="43">
        <f t="shared" si="0"/>
        <v>0.0036244785693759977</v>
      </c>
      <c r="G27" s="43">
        <f t="shared" si="1"/>
        <v>0.003732048068578318</v>
      </c>
      <c r="H27" s="43">
        <f t="shared" si="2"/>
        <v>0.003959038476542075</v>
      </c>
      <c r="I27" s="42">
        <f t="shared" si="3"/>
        <v>1355</v>
      </c>
      <c r="J27" s="42">
        <f t="shared" si="4"/>
        <v>2502</v>
      </c>
      <c r="K27" s="42">
        <f t="shared" si="5"/>
        <v>1147</v>
      </c>
      <c r="L27" s="43">
        <f t="shared" si="6"/>
        <v>0.07594440085192243</v>
      </c>
      <c r="M27" s="43">
        <f t="shared" si="7"/>
        <v>0.14986522911051212</v>
      </c>
      <c r="N27" s="45">
        <f t="shared" si="8"/>
        <v>0.06870320455226116</v>
      </c>
      <c r="Q27" s="2"/>
    </row>
    <row r="28" spans="1:17" ht="12.75">
      <c r="A28" s="47" t="s">
        <v>40</v>
      </c>
      <c r="B28">
        <v>1</v>
      </c>
      <c r="C28" s="53">
        <v>873341</v>
      </c>
      <c r="D28" s="42">
        <v>757027</v>
      </c>
      <c r="E28" s="42">
        <v>579053</v>
      </c>
      <c r="F28" s="43">
        <f t="shared" si="0"/>
        <v>0.16489064636440084</v>
      </c>
      <c r="G28" s="43">
        <f t="shared" si="1"/>
        <v>0.15834890445082606</v>
      </c>
      <c r="H28" s="43">
        <f t="shared" si="2"/>
        <v>0.13731614896418795</v>
      </c>
      <c r="I28" s="42">
        <f t="shared" si="3"/>
        <v>116314</v>
      </c>
      <c r="J28" s="42">
        <f t="shared" si="4"/>
        <v>294288</v>
      </c>
      <c r="K28" s="42">
        <f t="shared" si="5"/>
        <v>177974</v>
      </c>
      <c r="L28" s="43">
        <f t="shared" si="6"/>
        <v>0.15364577485347286</v>
      </c>
      <c r="M28" s="43">
        <f t="shared" si="7"/>
        <v>0.5082229087838246</v>
      </c>
      <c r="N28" s="45">
        <f t="shared" si="8"/>
        <v>0.3073535583098611</v>
      </c>
      <c r="Q28" s="2"/>
    </row>
    <row r="29" spans="1:17" ht="12.75">
      <c r="A29" s="47" t="s">
        <v>41</v>
      </c>
      <c r="B29">
        <v>2</v>
      </c>
      <c r="C29" s="53">
        <v>801515</v>
      </c>
      <c r="D29" s="42">
        <v>728553</v>
      </c>
      <c r="E29" s="42">
        <v>665071</v>
      </c>
      <c r="F29" s="43">
        <f t="shared" si="0"/>
        <v>0.15132957964960164</v>
      </c>
      <c r="G29" s="43">
        <f t="shared" si="1"/>
        <v>0.15239293893660685</v>
      </c>
      <c r="H29" s="43">
        <f t="shared" si="2"/>
        <v>0.15771438626129464</v>
      </c>
      <c r="I29" s="42">
        <f t="shared" si="3"/>
        <v>72962</v>
      </c>
      <c r="J29" s="42">
        <f t="shared" si="4"/>
        <v>136444</v>
      </c>
      <c r="K29" s="42">
        <f t="shared" si="5"/>
        <v>63482</v>
      </c>
      <c r="L29" s="43">
        <f t="shared" si="6"/>
        <v>0.10014645468483419</v>
      </c>
      <c r="M29" s="43">
        <f t="shared" si="7"/>
        <v>0.205157043383338</v>
      </c>
      <c r="N29" s="45">
        <f t="shared" si="8"/>
        <v>0.0954514630768745</v>
      </c>
      <c r="Q29" s="2"/>
    </row>
    <row r="30" spans="1:17" ht="12.75">
      <c r="A30" s="47" t="s">
        <v>54</v>
      </c>
      <c r="B30">
        <v>18</v>
      </c>
      <c r="C30" s="53">
        <v>40563</v>
      </c>
      <c r="D30" s="42">
        <v>33953</v>
      </c>
      <c r="E30" s="42">
        <v>25508</v>
      </c>
      <c r="F30" s="43">
        <f t="shared" si="0"/>
        <v>0.00765847393913625</v>
      </c>
      <c r="G30" s="43">
        <f t="shared" si="1"/>
        <v>0.007102019284409799</v>
      </c>
      <c r="H30" s="43">
        <f t="shared" si="2"/>
        <v>0.00604894599937917</v>
      </c>
      <c r="I30" s="42">
        <f t="shared" si="3"/>
        <v>6610</v>
      </c>
      <c r="J30" s="42">
        <f t="shared" si="4"/>
        <v>15055</v>
      </c>
      <c r="K30" s="42">
        <f t="shared" si="5"/>
        <v>8445</v>
      </c>
      <c r="L30" s="43">
        <f t="shared" si="6"/>
        <v>0.19468088239625364</v>
      </c>
      <c r="M30" s="43">
        <f t="shared" si="7"/>
        <v>0.5902069938842716</v>
      </c>
      <c r="N30" s="45">
        <f t="shared" si="8"/>
        <v>0.3310726046730437</v>
      </c>
      <c r="Q30" s="2"/>
    </row>
    <row r="31" spans="1:17" ht="12.75">
      <c r="A31" s="47" t="s">
        <v>88</v>
      </c>
      <c r="B31">
        <v>12</v>
      </c>
      <c r="C31" s="53">
        <v>86211</v>
      </c>
      <c r="D31" s="42">
        <v>75974</v>
      </c>
      <c r="E31" s="42">
        <v>59895</v>
      </c>
      <c r="F31" s="43">
        <f t="shared" si="0"/>
        <v>0.016277018385397413</v>
      </c>
      <c r="G31" s="43">
        <f t="shared" si="1"/>
        <v>0.015891638827607284</v>
      </c>
      <c r="H31" s="43">
        <f t="shared" si="2"/>
        <v>0.014203450706947443</v>
      </c>
      <c r="I31" s="42">
        <f t="shared" si="3"/>
        <v>10237</v>
      </c>
      <c r="J31" s="42">
        <f t="shared" si="4"/>
        <v>26316</v>
      </c>
      <c r="K31" s="42">
        <f t="shared" si="5"/>
        <v>16079</v>
      </c>
      <c r="L31" s="43">
        <f t="shared" si="6"/>
        <v>0.13474346486956065</v>
      </c>
      <c r="M31" s="43">
        <f t="shared" si="7"/>
        <v>0.4393688955672427</v>
      </c>
      <c r="N31" s="45">
        <f t="shared" si="8"/>
        <v>0.26845312630436596</v>
      </c>
      <c r="Q31" s="2"/>
    </row>
    <row r="32" spans="1:17" ht="12.75">
      <c r="A32" s="47" t="s">
        <v>58</v>
      </c>
      <c r="B32">
        <v>23</v>
      </c>
      <c r="C32" s="53">
        <v>24747</v>
      </c>
      <c r="D32" s="42">
        <v>23440</v>
      </c>
      <c r="E32" s="42">
        <v>19188</v>
      </c>
      <c r="F32" s="43">
        <f t="shared" si="0"/>
        <v>0.004672343134674575</v>
      </c>
      <c r="G32" s="43">
        <f t="shared" si="1"/>
        <v>0.004902993315069822</v>
      </c>
      <c r="H32" s="43">
        <f t="shared" si="2"/>
        <v>0.004550226432338384</v>
      </c>
      <c r="I32" s="42">
        <f t="shared" si="3"/>
        <v>1307</v>
      </c>
      <c r="J32" s="42">
        <f t="shared" si="4"/>
        <v>5559</v>
      </c>
      <c r="K32" s="42">
        <f t="shared" si="5"/>
        <v>4252</v>
      </c>
      <c r="L32" s="43">
        <f t="shared" si="6"/>
        <v>0.05575938566552901</v>
      </c>
      <c r="M32" s="43">
        <f t="shared" si="7"/>
        <v>0.28971232020012505</v>
      </c>
      <c r="N32" s="45">
        <f t="shared" si="8"/>
        <v>0.2215968313529289</v>
      </c>
      <c r="Q32" s="2"/>
    </row>
    <row r="33" spans="1:17" ht="12.75">
      <c r="A33" s="47" t="s">
        <v>55</v>
      </c>
      <c r="B33">
        <v>19</v>
      </c>
      <c r="C33" s="53">
        <v>33812</v>
      </c>
      <c r="D33" s="42">
        <v>30549</v>
      </c>
      <c r="E33" s="42">
        <v>25604</v>
      </c>
      <c r="F33" s="43">
        <f t="shared" si="0"/>
        <v>0.006383855257995584</v>
      </c>
      <c r="G33" s="43">
        <f t="shared" si="1"/>
        <v>0.006389997558961946</v>
      </c>
      <c r="H33" s="43">
        <f t="shared" si="2"/>
        <v>0.0060717113598911816</v>
      </c>
      <c r="I33" s="42">
        <f t="shared" si="3"/>
        <v>3263</v>
      </c>
      <c r="J33" s="42">
        <f t="shared" si="4"/>
        <v>8208</v>
      </c>
      <c r="K33" s="42">
        <f t="shared" si="5"/>
        <v>4945</v>
      </c>
      <c r="L33" s="43">
        <f t="shared" si="6"/>
        <v>0.10681200693967069</v>
      </c>
      <c r="M33" s="43">
        <f t="shared" si="7"/>
        <v>0.3205749101702859</v>
      </c>
      <c r="N33" s="45">
        <f t="shared" si="8"/>
        <v>0.19313388533041712</v>
      </c>
      <c r="Q33" s="2"/>
    </row>
    <row r="34" spans="1:17" ht="12.75">
      <c r="A34" s="47" t="s">
        <v>49</v>
      </c>
      <c r="B34">
        <v>10</v>
      </c>
      <c r="C34" s="53">
        <v>131923</v>
      </c>
      <c r="D34" s="42">
        <v>121393</v>
      </c>
      <c r="E34" s="42">
        <v>113086</v>
      </c>
      <c r="F34" s="43">
        <f t="shared" si="0"/>
        <v>0.02490764631493409</v>
      </c>
      <c r="G34" s="43">
        <f t="shared" si="1"/>
        <v>0.025392025063834086</v>
      </c>
      <c r="H34" s="43">
        <f t="shared" si="2"/>
        <v>0.026817120404806053</v>
      </c>
      <c r="I34" s="42">
        <f t="shared" si="3"/>
        <v>10530</v>
      </c>
      <c r="J34" s="42">
        <f t="shared" si="4"/>
        <v>18837</v>
      </c>
      <c r="K34" s="42">
        <f t="shared" si="5"/>
        <v>8307</v>
      </c>
      <c r="L34" s="43">
        <f t="shared" si="6"/>
        <v>0.08674305767218868</v>
      </c>
      <c r="M34" s="43">
        <f t="shared" si="7"/>
        <v>0.1665723431724528</v>
      </c>
      <c r="N34" s="45">
        <f t="shared" si="8"/>
        <v>0.07345736872822453</v>
      </c>
      <c r="Q34" s="2"/>
    </row>
    <row r="35" spans="1:17" ht="12.75">
      <c r="A35" s="47" t="s">
        <v>59</v>
      </c>
      <c r="B35">
        <v>14</v>
      </c>
      <c r="C35" s="53">
        <v>84644</v>
      </c>
      <c r="D35" s="42">
        <v>74339</v>
      </c>
      <c r="E35" s="42">
        <v>64540</v>
      </c>
      <c r="F35" s="43">
        <f t="shared" si="0"/>
        <v>0.01598116184957347</v>
      </c>
      <c r="G35" s="43">
        <f t="shared" si="1"/>
        <v>0.015549642493556977</v>
      </c>
      <c r="H35" s="43">
        <f t="shared" si="2"/>
        <v>0.01530496216088802</v>
      </c>
      <c r="I35" s="42">
        <f t="shared" si="3"/>
        <v>10305</v>
      </c>
      <c r="J35" s="42">
        <f t="shared" si="4"/>
        <v>20104</v>
      </c>
      <c r="K35" s="42">
        <f t="shared" si="5"/>
        <v>9799</v>
      </c>
      <c r="L35" s="43">
        <f t="shared" si="6"/>
        <v>0.13862171942049262</v>
      </c>
      <c r="M35" s="43">
        <f t="shared" si="7"/>
        <v>0.31149674620390455</v>
      </c>
      <c r="N35" s="45">
        <f t="shared" si="8"/>
        <v>0.1518283235202975</v>
      </c>
      <c r="Q35" s="2"/>
    </row>
    <row r="36" spans="1:17" ht="12.75">
      <c r="A36" s="47" t="s">
        <v>60</v>
      </c>
      <c r="B36">
        <v>17</v>
      </c>
      <c r="C36" s="53">
        <v>46543</v>
      </c>
      <c r="D36" s="42">
        <v>35028</v>
      </c>
      <c r="E36" s="42">
        <v>30889</v>
      </c>
      <c r="F36" s="43">
        <f t="shared" si="0"/>
        <v>0.008787524407692194</v>
      </c>
      <c r="G36" s="43">
        <f t="shared" si="1"/>
        <v>0.007326879259397003</v>
      </c>
      <c r="H36" s="43">
        <f t="shared" si="2"/>
        <v>0.007324991883911838</v>
      </c>
      <c r="I36" s="42">
        <f t="shared" si="3"/>
        <v>11515</v>
      </c>
      <c r="J36" s="42">
        <f t="shared" si="4"/>
        <v>15654</v>
      </c>
      <c r="K36" s="42">
        <f t="shared" si="5"/>
        <v>4139</v>
      </c>
      <c r="L36" s="43">
        <f t="shared" si="6"/>
        <v>0.3287370103916866</v>
      </c>
      <c r="M36" s="43">
        <f t="shared" si="7"/>
        <v>0.506782349703778</v>
      </c>
      <c r="N36" s="45">
        <f t="shared" si="8"/>
        <v>0.13399592087798246</v>
      </c>
      <c r="Q36" s="2"/>
    </row>
    <row r="37" spans="1:14" ht="12.75">
      <c r="A37" s="48"/>
      <c r="B37" s="22"/>
      <c r="C37" s="5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2.75">
      <c r="A39" t="s">
        <v>61</v>
      </c>
    </row>
    <row r="40" ht="12.75">
      <c r="A40" t="s">
        <v>62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</cp:lastModifiedBy>
  <dcterms:created xsi:type="dcterms:W3CDTF">2001-03-20T13:07:39Z</dcterms:created>
  <dcterms:modified xsi:type="dcterms:W3CDTF">2001-03-20T13:22:24Z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