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IPL75762" sheetId="1" r:id="rId1"/>
  </sheets>
  <definedNames>
    <definedName name="DATABASE">'IPL75762'!$B$7:$V$17</definedName>
  </definedNames>
  <calcPr fullCalcOnLoad="1"/>
</workbook>
</file>

<file path=xl/sharedStrings.xml><?xml version="1.0" encoding="utf-8"?>
<sst xmlns="http://schemas.openxmlformats.org/spreadsheetml/2006/main" count="270" uniqueCount="62">
  <si>
    <t>Washington city</t>
  </si>
  <si>
    <t>Maryland</t>
  </si>
  <si>
    <t>District of Columbia</t>
  </si>
  <si>
    <t>Virginia</t>
  </si>
  <si>
    <t>Alexandria city</t>
  </si>
  <si>
    <t>Waldorf CDP</t>
  </si>
  <si>
    <t>Suitland-Silver Hill CDP *</t>
  </si>
  <si>
    <t>St. Charles CDP</t>
  </si>
  <si>
    <t>Rosaryville CDP</t>
  </si>
  <si>
    <t>Bowie city</t>
  </si>
  <si>
    <t>Clinton CDP</t>
  </si>
  <si>
    <t>Fort Washington CDP</t>
  </si>
  <si>
    <t>All Other</t>
  </si>
  <si>
    <t>Resident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</si>
  <si>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</si>
  <si>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</si>
  <si>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</si>
  <si>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</si>
  <si>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</si>
  <si>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</si>
  <si>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</si>
  <si>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</si>
  <si>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</si>
  <si>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</si>
  <si>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</si>
  <si>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</si>
  <si>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</si>
  <si>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</si>
  <si>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</si>
  <si>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</si>
  <si>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</si>
  <si>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</si>
  <si>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Place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</si>
  <si>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</si>
  <si>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</si>
  <si>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</si>
  <si>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</si>
  <si>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</si>
  <si>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</si>
  <si>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</si>
  <si>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</si>
  <si>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</si>
  <si>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</si>
  <si>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</si>
  <si>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</si>
  <si>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</si>
  <si>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</si>
  <si>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</si>
  <si>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</si>
  <si>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</si>
  <si>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</si>
  <si>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>In-flow :  Work in Suitland-Silver Hill CDP, Maryland, Resident In :</t>
  </si>
  <si>
    <t xml:space="preserve">Total </t>
  </si>
  <si>
    <t>NA</t>
  </si>
  <si>
    <t>Row Percent</t>
  </si>
  <si>
    <t>Place of Work</t>
  </si>
  <si>
    <t>100 -150</t>
  </si>
  <si>
    <t>100.0%</t>
  </si>
  <si>
    <t>Column Percent ( does not include intra county commuters )</t>
  </si>
  <si>
    <t>* These are intra place commuters ( live and work in the same place )</t>
  </si>
  <si>
    <t>Can not be determined #</t>
  </si>
  <si>
    <t># In a place of &lt;2,500 population, or not in a place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</si>
</sst>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"/>
    <numFmt numFmtId="169" formatCode="0.0%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67" fontId="0" fillId="0" borderId="0" xfId="0" applyNumberFormat="1" applyAlignment="1">
      <alignment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0" fontId="3" fillId="0" borderId="0" xfId="0" applyFont="1" applyBorder="1" applyAlignment="1">
      <alignment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3" fontId="0" fillId="0" borderId="1" xfId="0" applyNumberFormat="1" applyBorder="1" applyAlignment="1" quotePrefix="1">
      <alignment horizontal="right"/>
    </xf>
    <xf numFmtId="169" fontId="0" fillId="0" borderId="4" xfId="0" applyNumberFormat="1" applyBorder="1" applyAlignment="1">
      <alignment/>
    </xf>
    <xf numFmtId="169" fontId="0" fillId="0" borderId="3" xfId="0" applyNumberFormat="1" applyBorder="1" applyAlignment="1">
      <alignment/>
    </xf>
    <xf numFmtId="168" fontId="0" fillId="0" borderId="10" xfId="0" applyNumberFormat="1" applyBorder="1" applyAlignment="1" quotePrefix="1">
      <alignment horizontal="right"/>
    </xf>
    <xf numFmtId="169" fontId="0" fillId="0" borderId="4" xfId="0" applyNumberFormat="1" applyBorder="1" applyAlignment="1">
      <alignment horizontal="right"/>
    </xf>
    <xf numFmtId="169" fontId="0" fillId="0" borderId="3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1" xfId="0" applyNumberFormat="1" applyBorder="1" applyAlignment="1" quotePrefix="1">
      <alignment horizontal="right"/>
    </xf>
    <xf numFmtId="169" fontId="0" fillId="0" borderId="0" xfId="0" applyNumberFormat="1" applyBorder="1" applyAlignment="1">
      <alignment/>
    </xf>
    <xf numFmtId="169" fontId="0" fillId="0" borderId="10" xfId="0" applyNumberFormat="1" applyBorder="1" applyAlignment="1">
      <alignment/>
    </xf>
    <xf numFmtId="169" fontId="0" fillId="0" borderId="0" xfId="0" applyNumberFormat="1" applyBorder="1" applyAlignment="1">
      <alignment horizontal="right"/>
    </xf>
    <xf numFmtId="169" fontId="0" fillId="0" borderId="10" xfId="0" applyNumberFormat="1" applyBorder="1" applyAlignment="1">
      <alignment horizontal="right"/>
    </xf>
    <xf numFmtId="168" fontId="0" fillId="0" borderId="10" xfId="0" applyNumberFormat="1" applyBorder="1" applyAlignment="1">
      <alignment horizontal="right"/>
    </xf>
    <xf numFmtId="3" fontId="2" fillId="0" borderId="6" xfId="0" applyNumberFormat="1" applyFont="1" applyBorder="1" applyAlignment="1" quotePrefix="1">
      <alignment horizontal="right"/>
    </xf>
    <xf numFmtId="169" fontId="2" fillId="0" borderId="8" xfId="0" applyNumberFormat="1" applyFont="1" applyBorder="1" applyAlignment="1">
      <alignment/>
    </xf>
    <xf numFmtId="169" fontId="2" fillId="0" borderId="7" xfId="0" applyNumberFormat="1" applyFont="1" applyBorder="1" applyAlignment="1">
      <alignment/>
    </xf>
    <xf numFmtId="168" fontId="2" fillId="0" borderId="7" xfId="0" applyNumberFormat="1" applyFont="1" applyBorder="1" applyAlignment="1">
      <alignment horizontal="right"/>
    </xf>
    <xf numFmtId="169" fontId="2" fillId="0" borderId="8" xfId="0" applyNumberFormat="1" applyFont="1" applyBorder="1" applyAlignment="1">
      <alignment horizontal="right"/>
    </xf>
    <xf numFmtId="169" fontId="2" fillId="0" borderId="7" xfId="0" applyNumberFormat="1" applyFont="1" applyBorder="1" applyAlignment="1">
      <alignment horizontal="right"/>
    </xf>
    <xf numFmtId="169" fontId="0" fillId="0" borderId="1" xfId="0" applyNumberFormat="1" applyBorder="1" applyAlignment="1">
      <alignment/>
    </xf>
    <xf numFmtId="168" fontId="0" fillId="0" borderId="2" xfId="0" applyNumberFormat="1" applyBorder="1" applyAlignment="1" quotePrefix="1">
      <alignment horizontal="right"/>
    </xf>
    <xf numFmtId="169" fontId="0" fillId="0" borderId="11" xfId="0" applyNumberFormat="1" applyBorder="1" applyAlignment="1">
      <alignment/>
    </xf>
    <xf numFmtId="168" fontId="0" fillId="0" borderId="5" xfId="0" applyNumberFormat="1" applyBorder="1" applyAlignment="1" quotePrefix="1">
      <alignment horizontal="right"/>
    </xf>
    <xf numFmtId="169" fontId="2" fillId="0" borderId="6" xfId="0" applyNumberFormat="1" applyFont="1" applyBorder="1" applyAlignment="1">
      <alignment/>
    </xf>
    <xf numFmtId="168" fontId="2" fillId="0" borderId="9" xfId="0" applyNumberFormat="1" applyFont="1" applyBorder="1" applyAlignment="1" quotePrefix="1">
      <alignment horizontal="right"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2.421875" style="1" customWidth="1"/>
    <col min="3" max="3" width="17.140625" style="1" customWidth="1"/>
    <col min="4" max="9" width="8.28125" style="1" customWidth="1"/>
    <col min="10" max="13" width="8.7109375" style="1" customWidth="1"/>
    <col min="14" max="22" width="9.7109375" style="1" customWidth="1"/>
  </cols>
  <sheetData>
    <row r="1" spans="2:22" ht="15">
      <c r="B1" s="2" t="s">
        <v>51</v>
      </c>
      <c r="D1" s="3"/>
      <c r="N1" s="3"/>
      <c r="O1" s="3"/>
      <c r="P1" s="3"/>
      <c r="Q1" s="3"/>
      <c r="R1" s="3"/>
      <c r="S1" s="3"/>
      <c r="T1" s="3"/>
      <c r="U1" s="3"/>
      <c r="V1" s="3"/>
    </row>
    <row r="2" spans="2:22" ht="12.75">
      <c r="B2" s="4"/>
      <c r="D2" s="3"/>
      <c r="N2" s="3"/>
      <c r="O2" s="3"/>
      <c r="P2" s="3"/>
      <c r="Q2" s="3"/>
      <c r="R2" s="3"/>
      <c r="S2" s="3"/>
      <c r="T2" s="3"/>
      <c r="U2" s="3"/>
      <c r="V2" s="3"/>
    </row>
    <row r="3" spans="9:22" ht="12.75">
      <c r="I3" s="5"/>
      <c r="N3" s="3"/>
      <c r="O3" s="3"/>
      <c r="P3" s="3"/>
      <c r="Q3" s="3"/>
      <c r="R3" s="3"/>
      <c r="S3" s="3"/>
      <c r="T3" s="3"/>
      <c r="U3" s="3"/>
      <c r="V3" s="3"/>
    </row>
    <row r="4" spans="2:22" ht="12.75">
      <c r="B4" s="72" t="s">
        <v>13</v>
      </c>
      <c r="C4" s="73"/>
      <c r="D4" s="69" t="s">
        <v>14</v>
      </c>
      <c r="E4" s="74"/>
      <c r="F4" s="74"/>
      <c r="G4" s="74"/>
      <c r="H4" s="75"/>
      <c r="I4" s="6" t="s">
        <v>15</v>
      </c>
      <c r="J4" s="69" t="s">
        <v>16</v>
      </c>
      <c r="K4" s="70"/>
      <c r="L4" s="70"/>
      <c r="M4" s="71"/>
      <c r="N4" s="7" t="s">
        <v>17</v>
      </c>
      <c r="O4" s="69" t="s">
        <v>18</v>
      </c>
      <c r="P4" s="70"/>
      <c r="Q4" s="70"/>
      <c r="R4" s="70"/>
      <c r="S4" s="70"/>
      <c r="T4" s="70"/>
      <c r="U4" s="70"/>
      <c r="V4" s="71"/>
    </row>
    <row r="5" spans="2:22" ht="12.75">
      <c r="B5" s="8"/>
      <c r="C5" s="9"/>
      <c r="D5" s="6" t="s">
        <v>17</v>
      </c>
      <c r="E5" s="10" t="s">
        <v>19</v>
      </c>
      <c r="F5" s="10"/>
      <c r="G5" s="10" t="s">
        <v>20</v>
      </c>
      <c r="H5" s="11"/>
      <c r="I5" s="12" t="s">
        <v>21</v>
      </c>
      <c r="J5" s="6" t="s">
        <v>17</v>
      </c>
      <c r="K5" s="10" t="s">
        <v>22</v>
      </c>
      <c r="L5" s="10" t="s">
        <v>23</v>
      </c>
      <c r="M5" s="11" t="s">
        <v>24</v>
      </c>
      <c r="N5" s="13" t="s">
        <v>25</v>
      </c>
      <c r="O5" s="10"/>
      <c r="P5" s="14" t="s">
        <v>26</v>
      </c>
      <c r="Q5" s="14" t="s">
        <v>27</v>
      </c>
      <c r="R5" s="14" t="s">
        <v>28</v>
      </c>
      <c r="S5" s="14" t="s">
        <v>29</v>
      </c>
      <c r="T5" s="14" t="s">
        <v>30</v>
      </c>
      <c r="U5" s="14" t="s">
        <v>31</v>
      </c>
      <c r="V5" s="11"/>
    </row>
    <row r="6" spans="2:22" ht="12.75">
      <c r="B6" s="15" t="s">
        <v>32</v>
      </c>
      <c r="C6" s="16" t="s">
        <v>33</v>
      </c>
      <c r="D6" s="17" t="s">
        <v>34</v>
      </c>
      <c r="E6" s="18" t="s">
        <v>35</v>
      </c>
      <c r="F6" s="18" t="s">
        <v>36</v>
      </c>
      <c r="G6" s="18" t="s">
        <v>37</v>
      </c>
      <c r="H6" s="19" t="s">
        <v>38</v>
      </c>
      <c r="I6" s="18" t="s">
        <v>39</v>
      </c>
      <c r="J6" s="17" t="s">
        <v>34</v>
      </c>
      <c r="K6" s="18" t="s">
        <v>40</v>
      </c>
      <c r="L6" s="18" t="s">
        <v>41</v>
      </c>
      <c r="M6" s="19" t="s">
        <v>41</v>
      </c>
      <c r="N6" s="20" t="s">
        <v>42</v>
      </c>
      <c r="O6" s="18" t="s">
        <v>43</v>
      </c>
      <c r="P6" s="21" t="s">
        <v>44</v>
      </c>
      <c r="Q6" s="21" t="s">
        <v>45</v>
      </c>
      <c r="R6" s="21" t="s">
        <v>46</v>
      </c>
      <c r="S6" s="21" t="s">
        <v>47</v>
      </c>
      <c r="T6" s="21" t="s">
        <v>48</v>
      </c>
      <c r="U6" s="21" t="s">
        <v>49</v>
      </c>
      <c r="V6" s="22" t="s">
        <v>50</v>
      </c>
    </row>
    <row r="7" spans="2:22" ht="12.75">
      <c r="B7" s="40" t="s">
        <v>60</v>
      </c>
      <c r="C7" s="9" t="s">
        <v>1</v>
      </c>
      <c r="D7" s="60">
        <v>1645</v>
      </c>
      <c r="E7" s="61">
        <v>1295</v>
      </c>
      <c r="F7" s="61">
        <v>270</v>
      </c>
      <c r="G7" s="61">
        <v>30</v>
      </c>
      <c r="H7" s="61">
        <v>15</v>
      </c>
      <c r="I7" s="62">
        <v>42</v>
      </c>
      <c r="J7" s="61">
        <v>1640</v>
      </c>
      <c r="K7" s="61">
        <v>60</v>
      </c>
      <c r="L7" s="61">
        <v>30</v>
      </c>
      <c r="M7" s="63">
        <v>1550</v>
      </c>
      <c r="N7" s="61">
        <v>1610</v>
      </c>
      <c r="O7" s="61">
        <v>35</v>
      </c>
      <c r="P7" s="61">
        <v>20</v>
      </c>
      <c r="Q7" s="61">
        <v>105</v>
      </c>
      <c r="R7" s="61">
        <v>135</v>
      </c>
      <c r="S7" s="61">
        <v>135</v>
      </c>
      <c r="T7" s="61">
        <v>215</v>
      </c>
      <c r="U7" s="61">
        <v>360</v>
      </c>
      <c r="V7" s="63">
        <v>605</v>
      </c>
    </row>
    <row r="8" spans="2:22" ht="12.75">
      <c r="B8" s="40" t="s">
        <v>6</v>
      </c>
      <c r="C8" s="41" t="s">
        <v>1</v>
      </c>
      <c r="D8" s="64">
        <v>960</v>
      </c>
      <c r="E8" s="65">
        <v>400</v>
      </c>
      <c r="F8" s="65">
        <v>125</v>
      </c>
      <c r="G8" s="65">
        <v>70</v>
      </c>
      <c r="H8" s="65">
        <v>360</v>
      </c>
      <c r="I8" s="66">
        <v>18</v>
      </c>
      <c r="J8" s="65">
        <v>960</v>
      </c>
      <c r="K8" s="65">
        <v>85</v>
      </c>
      <c r="L8" s="65">
        <v>35</v>
      </c>
      <c r="M8" s="67">
        <v>840</v>
      </c>
      <c r="N8" s="65">
        <v>955</v>
      </c>
      <c r="O8" s="65">
        <v>65</v>
      </c>
      <c r="P8" s="65">
        <v>180</v>
      </c>
      <c r="Q8" s="65">
        <v>110</v>
      </c>
      <c r="R8" s="65">
        <v>235</v>
      </c>
      <c r="S8" s="65">
        <v>70</v>
      </c>
      <c r="T8" s="65">
        <v>105</v>
      </c>
      <c r="U8" s="65">
        <v>80</v>
      </c>
      <c r="V8" s="67">
        <v>105</v>
      </c>
    </row>
    <row r="9" spans="2:22" ht="12.75">
      <c r="B9" s="40" t="s">
        <v>0</v>
      </c>
      <c r="C9" s="41" t="s">
        <v>2</v>
      </c>
      <c r="D9" s="64">
        <v>650</v>
      </c>
      <c r="E9" s="65">
        <v>405</v>
      </c>
      <c r="F9" s="65">
        <v>70</v>
      </c>
      <c r="G9" s="65">
        <v>105</v>
      </c>
      <c r="H9" s="65">
        <v>30</v>
      </c>
      <c r="I9" s="66">
        <v>30</v>
      </c>
      <c r="J9" s="65">
        <v>615</v>
      </c>
      <c r="K9" s="65">
        <v>70</v>
      </c>
      <c r="L9" s="65">
        <v>40</v>
      </c>
      <c r="M9" s="67">
        <v>510</v>
      </c>
      <c r="N9" s="65">
        <v>610</v>
      </c>
      <c r="O9" s="65">
        <v>75</v>
      </c>
      <c r="P9" s="65">
        <v>90</v>
      </c>
      <c r="Q9" s="65">
        <v>130</v>
      </c>
      <c r="R9" s="65">
        <v>45</v>
      </c>
      <c r="S9" s="65">
        <v>45</v>
      </c>
      <c r="T9" s="65">
        <v>35</v>
      </c>
      <c r="U9" s="65">
        <v>85</v>
      </c>
      <c r="V9" s="67">
        <v>105</v>
      </c>
    </row>
    <row r="10" spans="2:22" ht="12.75">
      <c r="B10" s="40" t="s">
        <v>7</v>
      </c>
      <c r="C10" s="41" t="s">
        <v>1</v>
      </c>
      <c r="D10" s="64">
        <v>290</v>
      </c>
      <c r="E10" s="65">
        <v>225</v>
      </c>
      <c r="F10" s="65">
        <v>65</v>
      </c>
      <c r="G10" s="65">
        <v>0</v>
      </c>
      <c r="H10" s="65">
        <v>0</v>
      </c>
      <c r="I10" s="66">
        <v>43</v>
      </c>
      <c r="J10" s="65">
        <v>290</v>
      </c>
      <c r="K10" s="65">
        <v>0</v>
      </c>
      <c r="L10" s="65">
        <v>0</v>
      </c>
      <c r="M10" s="67">
        <v>290</v>
      </c>
      <c r="N10" s="65">
        <v>290</v>
      </c>
      <c r="O10" s="65">
        <v>0</v>
      </c>
      <c r="P10" s="65">
        <v>4</v>
      </c>
      <c r="Q10" s="65">
        <v>20</v>
      </c>
      <c r="R10" s="65">
        <v>25</v>
      </c>
      <c r="S10" s="65">
        <v>40</v>
      </c>
      <c r="T10" s="65">
        <v>45</v>
      </c>
      <c r="U10" s="65">
        <v>100</v>
      </c>
      <c r="V10" s="67">
        <v>60</v>
      </c>
    </row>
    <row r="11" spans="2:22" ht="12.75">
      <c r="B11" s="40" t="s">
        <v>4</v>
      </c>
      <c r="C11" s="41" t="s">
        <v>3</v>
      </c>
      <c r="D11" s="64">
        <v>270</v>
      </c>
      <c r="E11" s="65">
        <v>205</v>
      </c>
      <c r="F11" s="65">
        <v>60</v>
      </c>
      <c r="G11" s="65">
        <v>4</v>
      </c>
      <c r="H11" s="65">
        <v>0</v>
      </c>
      <c r="I11" s="66">
        <v>35</v>
      </c>
      <c r="J11" s="65">
        <v>270</v>
      </c>
      <c r="K11" s="65">
        <v>0</v>
      </c>
      <c r="L11" s="65">
        <v>0</v>
      </c>
      <c r="M11" s="67">
        <v>270</v>
      </c>
      <c r="N11" s="65">
        <v>270</v>
      </c>
      <c r="O11" s="65">
        <v>0</v>
      </c>
      <c r="P11" s="65">
        <v>30</v>
      </c>
      <c r="Q11" s="65">
        <v>10</v>
      </c>
      <c r="R11" s="65">
        <v>20</v>
      </c>
      <c r="S11" s="65">
        <v>35</v>
      </c>
      <c r="T11" s="65">
        <v>50</v>
      </c>
      <c r="U11" s="65">
        <v>20</v>
      </c>
      <c r="V11" s="67">
        <v>105</v>
      </c>
    </row>
    <row r="12" spans="2:22" ht="12.75">
      <c r="B12" s="40" t="s">
        <v>9</v>
      </c>
      <c r="C12" s="41" t="s">
        <v>1</v>
      </c>
      <c r="D12" s="64">
        <v>265</v>
      </c>
      <c r="E12" s="65">
        <v>225</v>
      </c>
      <c r="F12" s="65">
        <v>40</v>
      </c>
      <c r="G12" s="65">
        <v>0</v>
      </c>
      <c r="H12" s="65">
        <v>0</v>
      </c>
      <c r="I12" s="66">
        <v>29</v>
      </c>
      <c r="J12" s="65">
        <v>265</v>
      </c>
      <c r="K12" s="65">
        <v>0</v>
      </c>
      <c r="L12" s="65">
        <v>0</v>
      </c>
      <c r="M12" s="67">
        <v>265</v>
      </c>
      <c r="N12" s="65">
        <v>265</v>
      </c>
      <c r="O12" s="65">
        <v>0</v>
      </c>
      <c r="P12" s="65">
        <v>10</v>
      </c>
      <c r="Q12" s="65">
        <v>10</v>
      </c>
      <c r="R12" s="65">
        <v>0</v>
      </c>
      <c r="S12" s="65">
        <v>35</v>
      </c>
      <c r="T12" s="65">
        <v>30</v>
      </c>
      <c r="U12" s="65">
        <v>65</v>
      </c>
      <c r="V12" s="67">
        <v>120</v>
      </c>
    </row>
    <row r="13" spans="2:22" ht="12.75">
      <c r="B13" s="40" t="s">
        <v>60</v>
      </c>
      <c r="C13" s="41" t="s">
        <v>3</v>
      </c>
      <c r="D13" s="64">
        <v>265</v>
      </c>
      <c r="E13" s="65">
        <v>205</v>
      </c>
      <c r="F13" s="65">
        <v>60</v>
      </c>
      <c r="G13" s="65">
        <v>0</v>
      </c>
      <c r="H13" s="65">
        <v>0</v>
      </c>
      <c r="I13" s="66">
        <v>61</v>
      </c>
      <c r="J13" s="65">
        <v>265</v>
      </c>
      <c r="K13" s="65">
        <v>0</v>
      </c>
      <c r="L13" s="65">
        <v>10</v>
      </c>
      <c r="M13" s="67">
        <v>255</v>
      </c>
      <c r="N13" s="65">
        <v>265</v>
      </c>
      <c r="O13" s="65">
        <v>10</v>
      </c>
      <c r="P13" s="65">
        <v>0</v>
      </c>
      <c r="Q13" s="65">
        <v>30</v>
      </c>
      <c r="R13" s="65">
        <v>15</v>
      </c>
      <c r="S13" s="65">
        <v>25</v>
      </c>
      <c r="T13" s="65">
        <v>35</v>
      </c>
      <c r="U13" s="65">
        <v>50</v>
      </c>
      <c r="V13" s="67">
        <v>100</v>
      </c>
    </row>
    <row r="14" spans="2:22" ht="12.75">
      <c r="B14" s="40" t="s">
        <v>10</v>
      </c>
      <c r="C14" s="41" t="s">
        <v>1</v>
      </c>
      <c r="D14" s="64">
        <v>250</v>
      </c>
      <c r="E14" s="65">
        <v>225</v>
      </c>
      <c r="F14" s="65">
        <v>25</v>
      </c>
      <c r="G14" s="65">
        <v>0</v>
      </c>
      <c r="H14" s="65">
        <v>0</v>
      </c>
      <c r="I14" s="66">
        <v>24</v>
      </c>
      <c r="J14" s="65">
        <v>250</v>
      </c>
      <c r="K14" s="65">
        <v>0</v>
      </c>
      <c r="L14" s="65">
        <v>0</v>
      </c>
      <c r="M14" s="67">
        <v>250</v>
      </c>
      <c r="N14" s="65">
        <v>250</v>
      </c>
      <c r="O14" s="65">
        <v>0</v>
      </c>
      <c r="P14" s="65">
        <v>10</v>
      </c>
      <c r="Q14" s="65">
        <v>10</v>
      </c>
      <c r="R14" s="65">
        <v>10</v>
      </c>
      <c r="S14" s="65">
        <v>20</v>
      </c>
      <c r="T14" s="65">
        <v>50</v>
      </c>
      <c r="U14" s="65">
        <v>100</v>
      </c>
      <c r="V14" s="67">
        <v>45</v>
      </c>
    </row>
    <row r="15" spans="2:22" ht="12.75">
      <c r="B15" s="40" t="s">
        <v>8</v>
      </c>
      <c r="C15" s="41" t="s">
        <v>1</v>
      </c>
      <c r="D15" s="64">
        <v>220</v>
      </c>
      <c r="E15" s="65">
        <v>160</v>
      </c>
      <c r="F15" s="65">
        <v>65</v>
      </c>
      <c r="G15" s="65">
        <v>0</v>
      </c>
      <c r="H15" s="65">
        <v>0</v>
      </c>
      <c r="I15" s="66">
        <v>27</v>
      </c>
      <c r="J15" s="65">
        <v>220</v>
      </c>
      <c r="K15" s="65">
        <v>4</v>
      </c>
      <c r="L15" s="65">
        <v>0</v>
      </c>
      <c r="M15" s="67">
        <v>215</v>
      </c>
      <c r="N15" s="65">
        <v>220</v>
      </c>
      <c r="O15" s="65">
        <v>0</v>
      </c>
      <c r="P15" s="65">
        <v>0</v>
      </c>
      <c r="Q15" s="65">
        <v>4</v>
      </c>
      <c r="R15" s="65">
        <v>15</v>
      </c>
      <c r="S15" s="65">
        <v>10</v>
      </c>
      <c r="T15" s="65">
        <v>25</v>
      </c>
      <c r="U15" s="65">
        <v>70</v>
      </c>
      <c r="V15" s="67">
        <v>95</v>
      </c>
    </row>
    <row r="16" spans="2:22" ht="12.75">
      <c r="B16" s="40" t="s">
        <v>5</v>
      </c>
      <c r="C16" s="41" t="s">
        <v>1</v>
      </c>
      <c r="D16" s="64">
        <v>220</v>
      </c>
      <c r="E16" s="65">
        <v>180</v>
      </c>
      <c r="F16" s="65">
        <v>40</v>
      </c>
      <c r="G16" s="65">
        <v>0</v>
      </c>
      <c r="H16" s="65">
        <v>0</v>
      </c>
      <c r="I16" s="66">
        <v>38</v>
      </c>
      <c r="J16" s="65">
        <v>220</v>
      </c>
      <c r="K16" s="65">
        <v>4</v>
      </c>
      <c r="L16" s="65">
        <v>10</v>
      </c>
      <c r="M16" s="67">
        <v>205</v>
      </c>
      <c r="N16" s="65">
        <v>220</v>
      </c>
      <c r="O16" s="65">
        <v>4</v>
      </c>
      <c r="P16" s="65">
        <v>35</v>
      </c>
      <c r="Q16" s="65">
        <v>4</v>
      </c>
      <c r="R16" s="65">
        <v>0</v>
      </c>
      <c r="S16" s="65">
        <v>20</v>
      </c>
      <c r="T16" s="65">
        <v>25</v>
      </c>
      <c r="U16" s="65">
        <v>45</v>
      </c>
      <c r="V16" s="67">
        <v>80</v>
      </c>
    </row>
    <row r="17" spans="2:22" ht="12.75">
      <c r="B17" s="40" t="s">
        <v>11</v>
      </c>
      <c r="C17" s="41" t="s">
        <v>1</v>
      </c>
      <c r="D17" s="64">
        <v>215</v>
      </c>
      <c r="E17" s="65">
        <v>145</v>
      </c>
      <c r="F17" s="65">
        <v>65</v>
      </c>
      <c r="G17" s="65">
        <v>0</v>
      </c>
      <c r="H17" s="65">
        <v>4</v>
      </c>
      <c r="I17" s="66">
        <v>26</v>
      </c>
      <c r="J17" s="65">
        <v>215</v>
      </c>
      <c r="K17" s="65">
        <v>4</v>
      </c>
      <c r="L17" s="65">
        <v>4</v>
      </c>
      <c r="M17" s="67">
        <v>200</v>
      </c>
      <c r="N17" s="65">
        <v>215</v>
      </c>
      <c r="O17" s="65">
        <v>4</v>
      </c>
      <c r="P17" s="65">
        <v>4</v>
      </c>
      <c r="Q17" s="65">
        <v>10</v>
      </c>
      <c r="R17" s="65">
        <v>15</v>
      </c>
      <c r="S17" s="65">
        <v>0</v>
      </c>
      <c r="T17" s="65">
        <v>35</v>
      </c>
      <c r="U17" s="65">
        <v>0</v>
      </c>
      <c r="V17" s="67">
        <v>145</v>
      </c>
    </row>
    <row r="18" spans="2:22" ht="12.75">
      <c r="B18" s="40" t="s">
        <v>12</v>
      </c>
      <c r="C18" s="41"/>
      <c r="D18" s="64">
        <v>4991</v>
      </c>
      <c r="E18" s="65">
        <v>3847</v>
      </c>
      <c r="F18" s="65">
        <v>816</v>
      </c>
      <c r="G18" s="65">
        <v>130</v>
      </c>
      <c r="H18" s="65">
        <v>98</v>
      </c>
      <c r="I18" s="68" t="s">
        <v>53</v>
      </c>
      <c r="J18" s="65">
        <v>4175</v>
      </c>
      <c r="K18" s="65">
        <v>132</v>
      </c>
      <c r="L18" s="65">
        <v>66</v>
      </c>
      <c r="M18" s="67">
        <v>3960</v>
      </c>
      <c r="N18" s="65">
        <v>4175</v>
      </c>
      <c r="O18" s="65">
        <v>114</v>
      </c>
      <c r="P18" s="65">
        <v>236</v>
      </c>
      <c r="Q18" s="65">
        <v>211</v>
      </c>
      <c r="R18" s="65">
        <v>342</v>
      </c>
      <c r="S18" s="65">
        <v>407</v>
      </c>
      <c r="T18" s="65">
        <v>671</v>
      </c>
      <c r="U18" s="65">
        <v>798</v>
      </c>
      <c r="V18" s="67">
        <v>1300</v>
      </c>
    </row>
    <row r="19" spans="1:22" ht="14.25">
      <c r="A19" s="23"/>
      <c r="B19" s="24" t="s">
        <v>52</v>
      </c>
      <c r="C19" s="25"/>
      <c r="D19" s="26">
        <f>SUM(D7:D18)</f>
        <v>10241</v>
      </c>
      <c r="E19" s="27">
        <f>SUM(E7:E18)</f>
        <v>7517</v>
      </c>
      <c r="F19" s="27">
        <f>SUM(F7:F18)</f>
        <v>1701</v>
      </c>
      <c r="G19" s="27">
        <f>SUM(G7:G18)</f>
        <v>339</v>
      </c>
      <c r="H19" s="27">
        <f>SUM(H7:H18)</f>
        <v>507</v>
      </c>
      <c r="I19" s="28" t="s">
        <v>53</v>
      </c>
      <c r="J19" s="27">
        <f aca="true" t="shared" si="0" ref="J19:V19">SUM(J7:J18)</f>
        <v>9385</v>
      </c>
      <c r="K19" s="27">
        <f t="shared" si="0"/>
        <v>359</v>
      </c>
      <c r="L19" s="27">
        <f t="shared" si="0"/>
        <v>195</v>
      </c>
      <c r="M19" s="29">
        <f t="shared" si="0"/>
        <v>8810</v>
      </c>
      <c r="N19" s="27">
        <f t="shared" si="0"/>
        <v>9345</v>
      </c>
      <c r="O19" s="27">
        <f t="shared" si="0"/>
        <v>307</v>
      </c>
      <c r="P19" s="27">
        <f t="shared" si="0"/>
        <v>619</v>
      </c>
      <c r="Q19" s="27">
        <f t="shared" si="0"/>
        <v>654</v>
      </c>
      <c r="R19" s="27">
        <f t="shared" si="0"/>
        <v>857</v>
      </c>
      <c r="S19" s="27">
        <f t="shared" si="0"/>
        <v>842</v>
      </c>
      <c r="T19" s="27">
        <f t="shared" si="0"/>
        <v>1321</v>
      </c>
      <c r="U19" s="27">
        <f t="shared" si="0"/>
        <v>1773</v>
      </c>
      <c r="V19" s="29">
        <f t="shared" si="0"/>
        <v>2865</v>
      </c>
    </row>
    <row r="20" spans="1:22" ht="14.25">
      <c r="A20" s="23"/>
      <c r="B20" s="1" t="s">
        <v>59</v>
      </c>
      <c r="C20" s="30"/>
      <c r="D20" s="31"/>
      <c r="E20" s="31"/>
      <c r="F20" s="31"/>
      <c r="G20" s="31"/>
      <c r="H20" s="31"/>
      <c r="I20" s="32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2:22" ht="12.75">
      <c r="B21" s="1" t="s">
        <v>61</v>
      </c>
      <c r="I21" s="5"/>
      <c r="N21" s="3"/>
      <c r="O21" s="3"/>
      <c r="P21" s="3"/>
      <c r="Q21" s="3"/>
      <c r="R21" s="3"/>
      <c r="S21" s="3"/>
      <c r="T21" s="3"/>
      <c r="U21" s="3"/>
      <c r="V21" s="3"/>
    </row>
    <row r="22" spans="9:22" ht="12.75">
      <c r="I22" s="5"/>
      <c r="N22" s="3"/>
      <c r="O22" s="3"/>
      <c r="P22" s="3"/>
      <c r="Q22" s="3"/>
      <c r="R22" s="3"/>
      <c r="S22" s="3"/>
      <c r="T22" s="3"/>
      <c r="U22" s="3"/>
      <c r="V22" s="3"/>
    </row>
    <row r="23" spans="9:22" ht="12.75">
      <c r="I23" s="5"/>
      <c r="N23" s="3"/>
      <c r="O23" s="3"/>
      <c r="P23" s="3"/>
      <c r="Q23" s="3"/>
      <c r="R23" s="3"/>
      <c r="S23" s="3"/>
      <c r="T23" s="3"/>
      <c r="U23" s="3"/>
      <c r="V23" s="3"/>
    </row>
    <row r="24" spans="9:22" ht="12.75">
      <c r="I24" s="5"/>
      <c r="N24" s="3"/>
      <c r="O24" s="3"/>
      <c r="P24" s="3"/>
      <c r="Q24" s="3"/>
      <c r="R24" s="3"/>
      <c r="S24" s="3"/>
      <c r="T24" s="3"/>
      <c r="U24" s="3"/>
      <c r="V24" s="3"/>
    </row>
    <row r="25" spans="2:22" ht="12.75">
      <c r="B25" s="33" t="s">
        <v>54</v>
      </c>
      <c r="I25" s="5"/>
      <c r="N25" s="3"/>
      <c r="O25" s="3"/>
      <c r="P25" s="3"/>
      <c r="Q25" s="3"/>
      <c r="R25" s="3"/>
      <c r="S25" s="3"/>
      <c r="T25" s="3"/>
      <c r="U25" s="3"/>
      <c r="V25" s="3"/>
    </row>
    <row r="26" spans="4:22" ht="12.75">
      <c r="D26" s="3"/>
      <c r="N26" s="3"/>
      <c r="O26" s="3"/>
      <c r="P26" s="3"/>
      <c r="Q26" s="3"/>
      <c r="R26" s="3"/>
      <c r="S26" s="3"/>
      <c r="T26" s="3"/>
      <c r="U26" s="3"/>
      <c r="V26" s="3"/>
    </row>
    <row r="27" spans="2:22" ht="12.75">
      <c r="B27" s="72" t="s">
        <v>55</v>
      </c>
      <c r="C27" s="73"/>
      <c r="D27" s="69" t="s">
        <v>14</v>
      </c>
      <c r="E27" s="74"/>
      <c r="F27" s="74"/>
      <c r="G27" s="74"/>
      <c r="H27" s="75"/>
      <c r="I27" s="6" t="s">
        <v>15</v>
      </c>
      <c r="J27" s="69" t="s">
        <v>16</v>
      </c>
      <c r="K27" s="70"/>
      <c r="L27" s="70"/>
      <c r="M27" s="71"/>
      <c r="N27" s="7" t="s">
        <v>17</v>
      </c>
      <c r="O27" s="69" t="s">
        <v>18</v>
      </c>
      <c r="P27" s="70"/>
      <c r="Q27" s="70"/>
      <c r="R27" s="70"/>
      <c r="S27" s="70"/>
      <c r="T27" s="70"/>
      <c r="U27" s="70"/>
      <c r="V27" s="71"/>
    </row>
    <row r="28" spans="2:22" ht="12.75">
      <c r="B28" s="8"/>
      <c r="C28" s="9"/>
      <c r="D28" s="6" t="s">
        <v>17</v>
      </c>
      <c r="E28" s="10" t="s">
        <v>19</v>
      </c>
      <c r="F28" s="10"/>
      <c r="G28" s="10" t="s">
        <v>20</v>
      </c>
      <c r="H28" s="11"/>
      <c r="I28" s="12" t="s">
        <v>21</v>
      </c>
      <c r="J28" s="6" t="s">
        <v>17</v>
      </c>
      <c r="K28" s="10" t="s">
        <v>22</v>
      </c>
      <c r="L28" s="10" t="s">
        <v>56</v>
      </c>
      <c r="M28" s="11" t="s">
        <v>24</v>
      </c>
      <c r="N28" s="13" t="s">
        <v>25</v>
      </c>
      <c r="O28" s="10"/>
      <c r="P28" s="14" t="s">
        <v>26</v>
      </c>
      <c r="Q28" s="14" t="s">
        <v>27</v>
      </c>
      <c r="R28" s="14" t="s">
        <v>28</v>
      </c>
      <c r="S28" s="14" t="s">
        <v>29</v>
      </c>
      <c r="T28" s="14" t="s">
        <v>30</v>
      </c>
      <c r="U28" s="14" t="s">
        <v>31</v>
      </c>
      <c r="V28" s="11"/>
    </row>
    <row r="29" spans="2:22" ht="12.75" customHeight="1">
      <c r="B29" s="15" t="s">
        <v>32</v>
      </c>
      <c r="C29" s="16" t="s">
        <v>33</v>
      </c>
      <c r="D29" s="17" t="s">
        <v>34</v>
      </c>
      <c r="E29" s="18" t="s">
        <v>35</v>
      </c>
      <c r="F29" s="18" t="s">
        <v>36</v>
      </c>
      <c r="G29" s="18" t="s">
        <v>37</v>
      </c>
      <c r="H29" s="19" t="s">
        <v>38</v>
      </c>
      <c r="I29" s="18" t="s">
        <v>39</v>
      </c>
      <c r="J29" s="17" t="s">
        <v>34</v>
      </c>
      <c r="K29" s="18" t="s">
        <v>40</v>
      </c>
      <c r="L29" s="18" t="s">
        <v>41</v>
      </c>
      <c r="M29" s="19" t="s">
        <v>41</v>
      </c>
      <c r="N29" s="20" t="s">
        <v>42</v>
      </c>
      <c r="O29" s="18" t="s">
        <v>43</v>
      </c>
      <c r="P29" s="21" t="s">
        <v>44</v>
      </c>
      <c r="Q29" s="21" t="s">
        <v>45</v>
      </c>
      <c r="R29" s="21" t="s">
        <v>46</v>
      </c>
      <c r="S29" s="21" t="s">
        <v>47</v>
      </c>
      <c r="T29" s="21" t="s">
        <v>48</v>
      </c>
      <c r="U29" s="21" t="s">
        <v>49</v>
      </c>
      <c r="V29" s="22" t="s">
        <v>50</v>
      </c>
    </row>
    <row r="30" spans="2:22" ht="12.75">
      <c r="B30" s="40" t="s">
        <v>60</v>
      </c>
      <c r="C30" s="9" t="s">
        <v>1</v>
      </c>
      <c r="D30" s="34" t="s">
        <v>57</v>
      </c>
      <c r="E30" s="35">
        <f>+(E7/D7)</f>
        <v>0.7872340425531915</v>
      </c>
      <c r="F30" s="35">
        <f>+(F7/D7)</f>
        <v>0.1641337386018237</v>
      </c>
      <c r="G30" s="35">
        <f>+(G7/D7)</f>
        <v>0.0182370820668693</v>
      </c>
      <c r="H30" s="36">
        <f>+(H7/D7)</f>
        <v>0.00911854103343465</v>
      </c>
      <c r="I30" s="37" t="s">
        <v>53</v>
      </c>
      <c r="J30" s="34" t="s">
        <v>57</v>
      </c>
      <c r="K30" s="35">
        <f>+(K7/J7)</f>
        <v>0.036585365853658534</v>
      </c>
      <c r="L30" s="35">
        <f>+(L7/J7)</f>
        <v>0.018292682926829267</v>
      </c>
      <c r="M30" s="36">
        <f>+(M7/J7)</f>
        <v>0.9451219512195121</v>
      </c>
      <c r="N30" s="34" t="s">
        <v>57</v>
      </c>
      <c r="O30" s="38">
        <f>+(O7/N7)</f>
        <v>0.021739130434782608</v>
      </c>
      <c r="P30" s="38">
        <f>+(P7/N7)</f>
        <v>0.012422360248447204</v>
      </c>
      <c r="Q30" s="38">
        <f>+(Q7/N7)</f>
        <v>0.06521739130434782</v>
      </c>
      <c r="R30" s="38">
        <f>+(R7/N7)</f>
        <v>0.08385093167701864</v>
      </c>
      <c r="S30" s="38">
        <f>+(S7/N7)</f>
        <v>0.08385093167701864</v>
      </c>
      <c r="T30" s="38">
        <f>+(T7/N7)</f>
        <v>0.13354037267080746</v>
      </c>
      <c r="U30" s="38">
        <f>+(U7/N7)</f>
        <v>0.2236024844720497</v>
      </c>
      <c r="V30" s="39">
        <f>+(V7/N7)</f>
        <v>0.37577639751552794</v>
      </c>
    </row>
    <row r="31" spans="2:22" ht="12.75">
      <c r="B31" s="40" t="s">
        <v>6</v>
      </c>
      <c r="C31" s="41" t="s">
        <v>1</v>
      </c>
      <c r="D31" s="42" t="s">
        <v>57</v>
      </c>
      <c r="E31" s="43">
        <f>+(E8/D8)</f>
        <v>0.4166666666666667</v>
      </c>
      <c r="F31" s="43">
        <f aca="true" t="shared" si="1" ref="F31:F41">+(F8/D8)</f>
        <v>0.13020833333333334</v>
      </c>
      <c r="G31" s="43">
        <f aca="true" t="shared" si="2" ref="G31:G41">+(G8/D8)</f>
        <v>0.07291666666666667</v>
      </c>
      <c r="H31" s="44">
        <f aca="true" t="shared" si="3" ref="H31:H41">+(H8/D8)</f>
        <v>0.375</v>
      </c>
      <c r="I31" s="37" t="s">
        <v>53</v>
      </c>
      <c r="J31" s="42" t="s">
        <v>57</v>
      </c>
      <c r="K31" s="43">
        <f aca="true" t="shared" si="4" ref="K31:K42">+(K8/J8)</f>
        <v>0.08854166666666667</v>
      </c>
      <c r="L31" s="43">
        <f aca="true" t="shared" si="5" ref="L31:L41">+(L8/J8)</f>
        <v>0.036458333333333336</v>
      </c>
      <c r="M31" s="44">
        <f aca="true" t="shared" si="6" ref="M31:M41">+(M8/J8)</f>
        <v>0.875</v>
      </c>
      <c r="N31" s="42" t="s">
        <v>57</v>
      </c>
      <c r="O31" s="45">
        <f aca="true" t="shared" si="7" ref="O31:O42">+(O8/N8)</f>
        <v>0.06806282722513089</v>
      </c>
      <c r="P31" s="45">
        <f aca="true" t="shared" si="8" ref="P31:P41">+(P8/N8)</f>
        <v>0.18848167539267016</v>
      </c>
      <c r="Q31" s="45">
        <f aca="true" t="shared" si="9" ref="Q31:Q41">+(Q8/N8)</f>
        <v>0.11518324607329843</v>
      </c>
      <c r="R31" s="45">
        <f aca="true" t="shared" si="10" ref="R31:R41">+(R8/N8)</f>
        <v>0.24607329842931938</v>
      </c>
      <c r="S31" s="45">
        <f aca="true" t="shared" si="11" ref="S31:S41">+(S8/N8)</f>
        <v>0.07329842931937172</v>
      </c>
      <c r="T31" s="45">
        <f aca="true" t="shared" si="12" ref="T31:T41">+(T8/N8)</f>
        <v>0.1099476439790576</v>
      </c>
      <c r="U31" s="45">
        <f aca="true" t="shared" si="13" ref="U31:U41">+(U8/N8)</f>
        <v>0.08376963350785341</v>
      </c>
      <c r="V31" s="46">
        <f aca="true" t="shared" si="14" ref="V31:V41">+(V8/N8)</f>
        <v>0.1099476439790576</v>
      </c>
    </row>
    <row r="32" spans="2:22" ht="12.75">
      <c r="B32" s="40" t="s">
        <v>0</v>
      </c>
      <c r="C32" s="41" t="s">
        <v>2</v>
      </c>
      <c r="D32" s="42" t="s">
        <v>57</v>
      </c>
      <c r="E32" s="43">
        <f aca="true" t="shared" si="15" ref="E32:E42">+(E9/D9)</f>
        <v>0.6230769230769231</v>
      </c>
      <c r="F32" s="43">
        <f t="shared" si="1"/>
        <v>0.1076923076923077</v>
      </c>
      <c r="G32" s="43">
        <f t="shared" si="2"/>
        <v>0.16153846153846155</v>
      </c>
      <c r="H32" s="44">
        <f t="shared" si="3"/>
        <v>0.046153846153846156</v>
      </c>
      <c r="I32" s="37" t="s">
        <v>53</v>
      </c>
      <c r="J32" s="42" t="s">
        <v>57</v>
      </c>
      <c r="K32" s="43">
        <f t="shared" si="4"/>
        <v>0.11382113821138211</v>
      </c>
      <c r="L32" s="43">
        <f t="shared" si="5"/>
        <v>0.06504065040650407</v>
      </c>
      <c r="M32" s="44">
        <f t="shared" si="6"/>
        <v>0.8292682926829268</v>
      </c>
      <c r="N32" s="42" t="s">
        <v>57</v>
      </c>
      <c r="O32" s="45">
        <f t="shared" si="7"/>
        <v>0.12295081967213115</v>
      </c>
      <c r="P32" s="45">
        <f t="shared" si="8"/>
        <v>0.14754098360655737</v>
      </c>
      <c r="Q32" s="45">
        <f t="shared" si="9"/>
        <v>0.21311475409836064</v>
      </c>
      <c r="R32" s="45">
        <f t="shared" si="10"/>
        <v>0.07377049180327869</v>
      </c>
      <c r="S32" s="45">
        <f t="shared" si="11"/>
        <v>0.07377049180327869</v>
      </c>
      <c r="T32" s="45">
        <f t="shared" si="12"/>
        <v>0.05737704918032787</v>
      </c>
      <c r="U32" s="45">
        <f t="shared" si="13"/>
        <v>0.13934426229508196</v>
      </c>
      <c r="V32" s="46">
        <f t="shared" si="14"/>
        <v>0.1721311475409836</v>
      </c>
    </row>
    <row r="33" spans="2:22" ht="12.75">
      <c r="B33" s="40" t="s">
        <v>7</v>
      </c>
      <c r="C33" s="41" t="s">
        <v>1</v>
      </c>
      <c r="D33" s="42" t="s">
        <v>57</v>
      </c>
      <c r="E33" s="43">
        <f t="shared" si="15"/>
        <v>0.7758620689655172</v>
      </c>
      <c r="F33" s="43">
        <f t="shared" si="1"/>
        <v>0.22413793103448276</v>
      </c>
      <c r="G33" s="43">
        <f t="shared" si="2"/>
        <v>0</v>
      </c>
      <c r="H33" s="44">
        <f t="shared" si="3"/>
        <v>0</v>
      </c>
      <c r="I33" s="37" t="s">
        <v>53</v>
      </c>
      <c r="J33" s="42" t="s">
        <v>57</v>
      </c>
      <c r="K33" s="43">
        <f t="shared" si="4"/>
        <v>0</v>
      </c>
      <c r="L33" s="43">
        <f t="shared" si="5"/>
        <v>0</v>
      </c>
      <c r="M33" s="44">
        <f t="shared" si="6"/>
        <v>1</v>
      </c>
      <c r="N33" s="42" t="s">
        <v>57</v>
      </c>
      <c r="O33" s="45">
        <f t="shared" si="7"/>
        <v>0</v>
      </c>
      <c r="P33" s="45">
        <f t="shared" si="8"/>
        <v>0.013793103448275862</v>
      </c>
      <c r="Q33" s="45">
        <f t="shared" si="9"/>
        <v>0.06896551724137931</v>
      </c>
      <c r="R33" s="45">
        <f t="shared" si="10"/>
        <v>0.08620689655172414</v>
      </c>
      <c r="S33" s="45">
        <f t="shared" si="11"/>
        <v>0.13793103448275862</v>
      </c>
      <c r="T33" s="45">
        <f t="shared" si="12"/>
        <v>0.15517241379310345</v>
      </c>
      <c r="U33" s="45">
        <f t="shared" si="13"/>
        <v>0.3448275862068966</v>
      </c>
      <c r="V33" s="46">
        <f t="shared" si="14"/>
        <v>0.20689655172413793</v>
      </c>
    </row>
    <row r="34" spans="2:22" ht="12.75">
      <c r="B34" s="40" t="s">
        <v>4</v>
      </c>
      <c r="C34" s="41" t="s">
        <v>3</v>
      </c>
      <c r="D34" s="42" t="s">
        <v>57</v>
      </c>
      <c r="E34" s="43">
        <f t="shared" si="15"/>
        <v>0.7592592592592593</v>
      </c>
      <c r="F34" s="43">
        <f t="shared" si="1"/>
        <v>0.2222222222222222</v>
      </c>
      <c r="G34" s="43">
        <f t="shared" si="2"/>
        <v>0.014814814814814815</v>
      </c>
      <c r="H34" s="44">
        <f t="shared" si="3"/>
        <v>0</v>
      </c>
      <c r="I34" s="37" t="s">
        <v>53</v>
      </c>
      <c r="J34" s="42" t="s">
        <v>57</v>
      </c>
      <c r="K34" s="43">
        <f t="shared" si="4"/>
        <v>0</v>
      </c>
      <c r="L34" s="43">
        <f t="shared" si="5"/>
        <v>0</v>
      </c>
      <c r="M34" s="44">
        <f t="shared" si="6"/>
        <v>1</v>
      </c>
      <c r="N34" s="42" t="s">
        <v>57</v>
      </c>
      <c r="O34" s="45">
        <f t="shared" si="7"/>
        <v>0</v>
      </c>
      <c r="P34" s="45">
        <f t="shared" si="8"/>
        <v>0.1111111111111111</v>
      </c>
      <c r="Q34" s="45">
        <f t="shared" si="9"/>
        <v>0.037037037037037035</v>
      </c>
      <c r="R34" s="45">
        <f t="shared" si="10"/>
        <v>0.07407407407407407</v>
      </c>
      <c r="S34" s="45">
        <f t="shared" si="11"/>
        <v>0.12962962962962962</v>
      </c>
      <c r="T34" s="45">
        <f t="shared" si="12"/>
        <v>0.18518518518518517</v>
      </c>
      <c r="U34" s="45">
        <f t="shared" si="13"/>
        <v>0.07407407407407407</v>
      </c>
      <c r="V34" s="46">
        <f t="shared" si="14"/>
        <v>0.3888888888888889</v>
      </c>
    </row>
    <row r="35" spans="2:22" ht="12.75">
      <c r="B35" s="40" t="s">
        <v>9</v>
      </c>
      <c r="C35" s="41" t="s">
        <v>1</v>
      </c>
      <c r="D35" s="42" t="s">
        <v>57</v>
      </c>
      <c r="E35" s="43">
        <f t="shared" si="15"/>
        <v>0.8490566037735849</v>
      </c>
      <c r="F35" s="43">
        <f t="shared" si="1"/>
        <v>0.1509433962264151</v>
      </c>
      <c r="G35" s="43">
        <f t="shared" si="2"/>
        <v>0</v>
      </c>
      <c r="H35" s="44">
        <f t="shared" si="3"/>
        <v>0</v>
      </c>
      <c r="I35" s="37" t="s">
        <v>53</v>
      </c>
      <c r="J35" s="42" t="s">
        <v>57</v>
      </c>
      <c r="K35" s="43">
        <f t="shared" si="4"/>
        <v>0</v>
      </c>
      <c r="L35" s="43">
        <f t="shared" si="5"/>
        <v>0</v>
      </c>
      <c r="M35" s="44">
        <f t="shared" si="6"/>
        <v>1</v>
      </c>
      <c r="N35" s="42" t="s">
        <v>57</v>
      </c>
      <c r="O35" s="45">
        <f t="shared" si="7"/>
        <v>0</v>
      </c>
      <c r="P35" s="45">
        <f t="shared" si="8"/>
        <v>0.03773584905660377</v>
      </c>
      <c r="Q35" s="45">
        <f t="shared" si="9"/>
        <v>0.03773584905660377</v>
      </c>
      <c r="R35" s="45">
        <f t="shared" si="10"/>
        <v>0</v>
      </c>
      <c r="S35" s="45">
        <f t="shared" si="11"/>
        <v>0.1320754716981132</v>
      </c>
      <c r="T35" s="45">
        <f t="shared" si="12"/>
        <v>0.11320754716981132</v>
      </c>
      <c r="U35" s="45">
        <f t="shared" si="13"/>
        <v>0.24528301886792453</v>
      </c>
      <c r="V35" s="46">
        <f t="shared" si="14"/>
        <v>0.4528301886792453</v>
      </c>
    </row>
    <row r="36" spans="2:22" ht="12.75">
      <c r="B36" s="40" t="s">
        <v>60</v>
      </c>
      <c r="C36" s="41" t="s">
        <v>3</v>
      </c>
      <c r="D36" s="42" t="s">
        <v>57</v>
      </c>
      <c r="E36" s="43">
        <f t="shared" si="15"/>
        <v>0.7735849056603774</v>
      </c>
      <c r="F36" s="43">
        <f t="shared" si="1"/>
        <v>0.22641509433962265</v>
      </c>
      <c r="G36" s="43">
        <f t="shared" si="2"/>
        <v>0</v>
      </c>
      <c r="H36" s="44">
        <f t="shared" si="3"/>
        <v>0</v>
      </c>
      <c r="I36" s="37" t="s">
        <v>53</v>
      </c>
      <c r="J36" s="42" t="s">
        <v>57</v>
      </c>
      <c r="K36" s="43">
        <f t="shared" si="4"/>
        <v>0</v>
      </c>
      <c r="L36" s="43">
        <f t="shared" si="5"/>
        <v>0.03773584905660377</v>
      </c>
      <c r="M36" s="44">
        <f t="shared" si="6"/>
        <v>0.9622641509433962</v>
      </c>
      <c r="N36" s="42" t="s">
        <v>57</v>
      </c>
      <c r="O36" s="45">
        <f t="shared" si="7"/>
        <v>0.03773584905660377</v>
      </c>
      <c r="P36" s="45">
        <f t="shared" si="8"/>
        <v>0</v>
      </c>
      <c r="Q36" s="45">
        <f t="shared" si="9"/>
        <v>0.11320754716981132</v>
      </c>
      <c r="R36" s="45">
        <f t="shared" si="10"/>
        <v>0.05660377358490566</v>
      </c>
      <c r="S36" s="45">
        <f t="shared" si="11"/>
        <v>0.09433962264150944</v>
      </c>
      <c r="T36" s="45">
        <f t="shared" si="12"/>
        <v>0.1320754716981132</v>
      </c>
      <c r="U36" s="45">
        <f t="shared" si="13"/>
        <v>0.18867924528301888</v>
      </c>
      <c r="V36" s="46">
        <f t="shared" si="14"/>
        <v>0.37735849056603776</v>
      </c>
    </row>
    <row r="37" spans="2:22" ht="12.75">
      <c r="B37" s="40" t="s">
        <v>10</v>
      </c>
      <c r="C37" s="41" t="s">
        <v>1</v>
      </c>
      <c r="D37" s="42" t="s">
        <v>57</v>
      </c>
      <c r="E37" s="43">
        <f t="shared" si="15"/>
        <v>0.9</v>
      </c>
      <c r="F37" s="43">
        <f t="shared" si="1"/>
        <v>0.1</v>
      </c>
      <c r="G37" s="43">
        <f t="shared" si="2"/>
        <v>0</v>
      </c>
      <c r="H37" s="44">
        <f t="shared" si="3"/>
        <v>0</v>
      </c>
      <c r="I37" s="37" t="s">
        <v>53</v>
      </c>
      <c r="J37" s="42" t="s">
        <v>57</v>
      </c>
      <c r="K37" s="43">
        <f t="shared" si="4"/>
        <v>0</v>
      </c>
      <c r="L37" s="43">
        <f t="shared" si="5"/>
        <v>0</v>
      </c>
      <c r="M37" s="44">
        <f t="shared" si="6"/>
        <v>1</v>
      </c>
      <c r="N37" s="42" t="s">
        <v>57</v>
      </c>
      <c r="O37" s="45">
        <f t="shared" si="7"/>
        <v>0</v>
      </c>
      <c r="P37" s="45">
        <f t="shared" si="8"/>
        <v>0.04</v>
      </c>
      <c r="Q37" s="45">
        <f t="shared" si="9"/>
        <v>0.04</v>
      </c>
      <c r="R37" s="45">
        <f t="shared" si="10"/>
        <v>0.04</v>
      </c>
      <c r="S37" s="45">
        <f t="shared" si="11"/>
        <v>0.08</v>
      </c>
      <c r="T37" s="45">
        <f t="shared" si="12"/>
        <v>0.2</v>
      </c>
      <c r="U37" s="45">
        <f t="shared" si="13"/>
        <v>0.4</v>
      </c>
      <c r="V37" s="46">
        <f t="shared" si="14"/>
        <v>0.18</v>
      </c>
    </row>
    <row r="38" spans="2:22" ht="12.75">
      <c r="B38" s="40" t="s">
        <v>8</v>
      </c>
      <c r="C38" s="41" t="s">
        <v>1</v>
      </c>
      <c r="D38" s="42" t="s">
        <v>57</v>
      </c>
      <c r="E38" s="43">
        <f t="shared" si="15"/>
        <v>0.7272727272727273</v>
      </c>
      <c r="F38" s="43">
        <f t="shared" si="1"/>
        <v>0.29545454545454547</v>
      </c>
      <c r="G38" s="43">
        <f t="shared" si="2"/>
        <v>0</v>
      </c>
      <c r="H38" s="44">
        <f t="shared" si="3"/>
        <v>0</v>
      </c>
      <c r="I38" s="37" t="s">
        <v>53</v>
      </c>
      <c r="J38" s="42" t="s">
        <v>57</v>
      </c>
      <c r="K38" s="43">
        <f t="shared" si="4"/>
        <v>0.01818181818181818</v>
      </c>
      <c r="L38" s="43">
        <f t="shared" si="5"/>
        <v>0</v>
      </c>
      <c r="M38" s="44">
        <f t="shared" si="6"/>
        <v>0.9772727272727273</v>
      </c>
      <c r="N38" s="42" t="s">
        <v>57</v>
      </c>
      <c r="O38" s="45">
        <f t="shared" si="7"/>
        <v>0</v>
      </c>
      <c r="P38" s="45">
        <f t="shared" si="8"/>
        <v>0</v>
      </c>
      <c r="Q38" s="45">
        <f t="shared" si="9"/>
        <v>0.01818181818181818</v>
      </c>
      <c r="R38" s="45">
        <f t="shared" si="10"/>
        <v>0.06818181818181818</v>
      </c>
      <c r="S38" s="45">
        <f t="shared" si="11"/>
        <v>0.045454545454545456</v>
      </c>
      <c r="T38" s="45">
        <f t="shared" si="12"/>
        <v>0.11363636363636363</v>
      </c>
      <c r="U38" s="45">
        <f t="shared" si="13"/>
        <v>0.3181818181818182</v>
      </c>
      <c r="V38" s="46">
        <f t="shared" si="14"/>
        <v>0.4318181818181818</v>
      </c>
    </row>
    <row r="39" spans="2:22" ht="12.75">
      <c r="B39" s="40" t="s">
        <v>5</v>
      </c>
      <c r="C39" s="41" t="s">
        <v>1</v>
      </c>
      <c r="D39" s="42" t="s">
        <v>57</v>
      </c>
      <c r="E39" s="43">
        <f t="shared" si="15"/>
        <v>0.8181818181818182</v>
      </c>
      <c r="F39" s="43">
        <f t="shared" si="1"/>
        <v>0.18181818181818182</v>
      </c>
      <c r="G39" s="43">
        <f t="shared" si="2"/>
        <v>0</v>
      </c>
      <c r="H39" s="44">
        <f t="shared" si="3"/>
        <v>0</v>
      </c>
      <c r="I39" s="37" t="s">
        <v>53</v>
      </c>
      <c r="J39" s="42" t="s">
        <v>57</v>
      </c>
      <c r="K39" s="43">
        <f t="shared" si="4"/>
        <v>0.01818181818181818</v>
      </c>
      <c r="L39" s="43">
        <f t="shared" si="5"/>
        <v>0.045454545454545456</v>
      </c>
      <c r="M39" s="44">
        <f t="shared" si="6"/>
        <v>0.9318181818181818</v>
      </c>
      <c r="N39" s="42" t="s">
        <v>57</v>
      </c>
      <c r="O39" s="45">
        <f t="shared" si="7"/>
        <v>0.01818181818181818</v>
      </c>
      <c r="P39" s="45">
        <f t="shared" si="8"/>
        <v>0.1590909090909091</v>
      </c>
      <c r="Q39" s="45">
        <f t="shared" si="9"/>
        <v>0.01818181818181818</v>
      </c>
      <c r="R39" s="45">
        <f t="shared" si="10"/>
        <v>0</v>
      </c>
      <c r="S39" s="45">
        <f t="shared" si="11"/>
        <v>0.09090909090909091</v>
      </c>
      <c r="T39" s="45">
        <f t="shared" si="12"/>
        <v>0.11363636363636363</v>
      </c>
      <c r="U39" s="45">
        <f t="shared" si="13"/>
        <v>0.20454545454545456</v>
      </c>
      <c r="V39" s="46">
        <f t="shared" si="14"/>
        <v>0.36363636363636365</v>
      </c>
    </row>
    <row r="40" spans="2:22" ht="12.75">
      <c r="B40" s="40" t="s">
        <v>11</v>
      </c>
      <c r="C40" s="41" t="s">
        <v>1</v>
      </c>
      <c r="D40" s="42" t="s">
        <v>57</v>
      </c>
      <c r="E40" s="43">
        <f t="shared" si="15"/>
        <v>0.6744186046511628</v>
      </c>
      <c r="F40" s="43">
        <f t="shared" si="1"/>
        <v>0.3023255813953488</v>
      </c>
      <c r="G40" s="43">
        <f t="shared" si="2"/>
        <v>0</v>
      </c>
      <c r="H40" s="44">
        <f t="shared" si="3"/>
        <v>0.018604651162790697</v>
      </c>
      <c r="I40" s="37" t="s">
        <v>53</v>
      </c>
      <c r="J40" s="42" t="s">
        <v>57</v>
      </c>
      <c r="K40" s="43">
        <f t="shared" si="4"/>
        <v>0.018604651162790697</v>
      </c>
      <c r="L40" s="43">
        <f t="shared" si="5"/>
        <v>0.018604651162790697</v>
      </c>
      <c r="M40" s="44">
        <f t="shared" si="6"/>
        <v>0.9302325581395349</v>
      </c>
      <c r="N40" s="42" t="s">
        <v>57</v>
      </c>
      <c r="O40" s="45">
        <f t="shared" si="7"/>
        <v>0.018604651162790697</v>
      </c>
      <c r="P40" s="45">
        <f t="shared" si="8"/>
        <v>0.018604651162790697</v>
      </c>
      <c r="Q40" s="45">
        <f t="shared" si="9"/>
        <v>0.046511627906976744</v>
      </c>
      <c r="R40" s="45">
        <f t="shared" si="10"/>
        <v>0.06976744186046512</v>
      </c>
      <c r="S40" s="45">
        <f t="shared" si="11"/>
        <v>0</v>
      </c>
      <c r="T40" s="45">
        <f t="shared" si="12"/>
        <v>0.16279069767441862</v>
      </c>
      <c r="U40" s="45">
        <f t="shared" si="13"/>
        <v>0</v>
      </c>
      <c r="V40" s="46">
        <f t="shared" si="14"/>
        <v>0.6744186046511628</v>
      </c>
    </row>
    <row r="41" spans="2:22" ht="12.75">
      <c r="B41" s="40" t="s">
        <v>12</v>
      </c>
      <c r="C41" s="41"/>
      <c r="D41" s="42" t="s">
        <v>57</v>
      </c>
      <c r="E41" s="43">
        <f t="shared" si="15"/>
        <v>0.7707874173512322</v>
      </c>
      <c r="F41" s="43">
        <f t="shared" si="1"/>
        <v>0.1634942897214987</v>
      </c>
      <c r="G41" s="43">
        <f t="shared" si="2"/>
        <v>0.02604688439190543</v>
      </c>
      <c r="H41" s="44">
        <f t="shared" si="3"/>
        <v>0.019635343618513323</v>
      </c>
      <c r="I41" s="47" t="s">
        <v>53</v>
      </c>
      <c r="J41" s="42" t="s">
        <v>57</v>
      </c>
      <c r="K41" s="43">
        <f t="shared" si="4"/>
        <v>0.03161676646706587</v>
      </c>
      <c r="L41" s="43">
        <f t="shared" si="5"/>
        <v>0.015808383233532935</v>
      </c>
      <c r="M41" s="44">
        <f t="shared" si="6"/>
        <v>0.948502994011976</v>
      </c>
      <c r="N41" s="42" t="s">
        <v>57</v>
      </c>
      <c r="O41" s="45">
        <f t="shared" si="7"/>
        <v>0.027305389221556887</v>
      </c>
      <c r="P41" s="45">
        <f t="shared" si="8"/>
        <v>0.05652694610778443</v>
      </c>
      <c r="Q41" s="45">
        <f t="shared" si="9"/>
        <v>0.05053892215568862</v>
      </c>
      <c r="R41" s="45">
        <f t="shared" si="10"/>
        <v>0.08191616766467066</v>
      </c>
      <c r="S41" s="45">
        <f t="shared" si="11"/>
        <v>0.09748502994011976</v>
      </c>
      <c r="T41" s="45">
        <f t="shared" si="12"/>
        <v>0.16071856287425149</v>
      </c>
      <c r="U41" s="45">
        <f t="shared" si="13"/>
        <v>0.1911377245508982</v>
      </c>
      <c r="V41" s="46">
        <f t="shared" si="14"/>
        <v>0.31137724550898205</v>
      </c>
    </row>
    <row r="42" spans="2:22" ht="12.75">
      <c r="B42" s="24" t="s">
        <v>52</v>
      </c>
      <c r="C42" s="25"/>
      <c r="D42" s="48" t="s">
        <v>57</v>
      </c>
      <c r="E42" s="49">
        <f t="shared" si="15"/>
        <v>0.7340103505517039</v>
      </c>
      <c r="F42" s="49">
        <f>+(F19/D19)</f>
        <v>0.16609706083390294</v>
      </c>
      <c r="G42" s="49">
        <f>+(G19/D19)</f>
        <v>0.03310223610975491</v>
      </c>
      <c r="H42" s="50">
        <f>+(H19/D19)</f>
        <v>0.04950688409335026</v>
      </c>
      <c r="I42" s="51" t="s">
        <v>53</v>
      </c>
      <c r="J42" s="48" t="s">
        <v>57</v>
      </c>
      <c r="K42" s="49">
        <f t="shared" si="4"/>
        <v>0.03825253063399041</v>
      </c>
      <c r="L42" s="49">
        <f>+(L19/J19)</f>
        <v>0.02077783697389451</v>
      </c>
      <c r="M42" s="50">
        <f>+(M19/J19)</f>
        <v>0.9387320191795419</v>
      </c>
      <c r="N42" s="48" t="s">
        <v>57</v>
      </c>
      <c r="O42" s="52">
        <f t="shared" si="7"/>
        <v>0.0328517924023542</v>
      </c>
      <c r="P42" s="52">
        <f>+(P19/N19)</f>
        <v>0.0662386302835741</v>
      </c>
      <c r="Q42" s="52">
        <f>+(Q19/N19)</f>
        <v>0.06998394863563404</v>
      </c>
      <c r="R42" s="52">
        <f>+(R19/N19)</f>
        <v>0.09170679507758159</v>
      </c>
      <c r="S42" s="52">
        <f>+(S19/N19)</f>
        <v>0.09010165864098449</v>
      </c>
      <c r="T42" s="52">
        <f>+(T19/N19)</f>
        <v>0.14135901551631888</v>
      </c>
      <c r="U42" s="52">
        <f>+(U19/N19)</f>
        <v>0.1897271268057785</v>
      </c>
      <c r="V42" s="53">
        <f>+(V19/N19)</f>
        <v>0.30658105939004815</v>
      </c>
    </row>
    <row r="43" spans="2:22" ht="12.75">
      <c r="B43" s="1" t="s">
        <v>59</v>
      </c>
      <c r="I43" s="5"/>
      <c r="N43" s="3"/>
      <c r="O43" s="3"/>
      <c r="P43" s="3"/>
      <c r="Q43" s="3"/>
      <c r="R43" s="3"/>
      <c r="S43" s="3"/>
      <c r="T43" s="3"/>
      <c r="U43" s="3"/>
      <c r="V43" s="3"/>
    </row>
    <row r="44" spans="2:22" ht="12.75">
      <c r="B44" s="1" t="s">
        <v>61</v>
      </c>
      <c r="I44" s="5"/>
      <c r="N44" s="3"/>
      <c r="O44" s="3"/>
      <c r="P44" s="3"/>
      <c r="Q44" s="3"/>
      <c r="R44" s="3"/>
      <c r="S44" s="3"/>
      <c r="T44" s="3"/>
      <c r="U44" s="3"/>
      <c r="V44" s="3"/>
    </row>
    <row r="45" spans="9:22" ht="12.75">
      <c r="I45" s="5"/>
      <c r="N45" s="3"/>
      <c r="O45" s="3"/>
      <c r="P45" s="3"/>
      <c r="Q45" s="3"/>
      <c r="R45" s="3"/>
      <c r="S45" s="3"/>
      <c r="T45" s="3"/>
      <c r="U45" s="3"/>
      <c r="V45" s="3"/>
    </row>
    <row r="46" spans="9:22" ht="12.75">
      <c r="I46" s="5"/>
      <c r="N46" s="3"/>
      <c r="O46" s="3"/>
      <c r="P46" s="3"/>
      <c r="Q46" s="3"/>
      <c r="R46" s="3"/>
      <c r="S46" s="3"/>
      <c r="T46" s="3"/>
      <c r="U46" s="3"/>
      <c r="V46" s="3"/>
    </row>
    <row r="47" spans="9:22" ht="12.75">
      <c r="I47" s="5"/>
      <c r="N47" s="3"/>
      <c r="O47" s="3"/>
      <c r="P47" s="3"/>
      <c r="Q47" s="3"/>
      <c r="R47" s="3"/>
      <c r="S47" s="3"/>
      <c r="T47" s="3"/>
      <c r="U47" s="3"/>
      <c r="V47" s="3"/>
    </row>
    <row r="48" spans="2:22" ht="12.75">
      <c r="B48" s="33" t="s">
        <v>58</v>
      </c>
      <c r="I48" s="5"/>
      <c r="N48" s="3"/>
      <c r="O48" s="3"/>
      <c r="P48" s="3"/>
      <c r="Q48" s="3"/>
      <c r="R48" s="3"/>
      <c r="S48" s="3"/>
      <c r="T48" s="3"/>
      <c r="U48" s="3"/>
      <c r="V48" s="3"/>
    </row>
    <row r="49" spans="9:22" ht="12.75">
      <c r="I49" s="5"/>
      <c r="N49" s="3"/>
      <c r="O49" s="3"/>
      <c r="P49" s="3"/>
      <c r="Q49" s="3"/>
      <c r="R49" s="3"/>
      <c r="S49" s="3"/>
      <c r="T49" s="3"/>
      <c r="U49" s="3"/>
      <c r="V49" s="3"/>
    </row>
    <row r="50" spans="2:22" ht="12.75">
      <c r="B50" s="72" t="s">
        <v>55</v>
      </c>
      <c r="C50" s="73"/>
      <c r="D50" s="69" t="s">
        <v>14</v>
      </c>
      <c r="E50" s="74"/>
      <c r="F50" s="74"/>
      <c r="G50" s="74"/>
      <c r="H50" s="75"/>
      <c r="I50" s="6" t="s">
        <v>15</v>
      </c>
      <c r="J50" s="69" t="s">
        <v>16</v>
      </c>
      <c r="K50" s="70"/>
      <c r="L50" s="70"/>
      <c r="M50" s="71"/>
      <c r="N50" s="7" t="s">
        <v>17</v>
      </c>
      <c r="O50" s="69" t="s">
        <v>18</v>
      </c>
      <c r="P50" s="70"/>
      <c r="Q50" s="70"/>
      <c r="R50" s="70"/>
      <c r="S50" s="70"/>
      <c r="T50" s="70"/>
      <c r="U50" s="70"/>
      <c r="V50" s="71"/>
    </row>
    <row r="51" spans="2:22" ht="12.75">
      <c r="B51" s="8"/>
      <c r="C51" s="9"/>
      <c r="D51" s="6" t="s">
        <v>17</v>
      </c>
      <c r="E51" s="10" t="s">
        <v>19</v>
      </c>
      <c r="F51" s="10"/>
      <c r="G51" s="10" t="s">
        <v>20</v>
      </c>
      <c r="H51" s="11"/>
      <c r="I51" s="12" t="s">
        <v>21</v>
      </c>
      <c r="J51" s="6" t="s">
        <v>17</v>
      </c>
      <c r="K51" s="10" t="s">
        <v>22</v>
      </c>
      <c r="L51" s="10" t="s">
        <v>56</v>
      </c>
      <c r="M51" s="11" t="s">
        <v>24</v>
      </c>
      <c r="N51" s="13" t="s">
        <v>25</v>
      </c>
      <c r="O51" s="10"/>
      <c r="P51" s="14" t="s">
        <v>26</v>
      </c>
      <c r="Q51" s="14" t="s">
        <v>27</v>
      </c>
      <c r="R51" s="14" t="s">
        <v>28</v>
      </c>
      <c r="S51" s="14" t="s">
        <v>29</v>
      </c>
      <c r="T51" s="14" t="s">
        <v>30</v>
      </c>
      <c r="U51" s="14" t="s">
        <v>31</v>
      </c>
      <c r="V51" s="11"/>
    </row>
    <row r="52" spans="2:22" ht="12.75">
      <c r="B52" s="15" t="s">
        <v>32</v>
      </c>
      <c r="C52" s="16" t="s">
        <v>33</v>
      </c>
      <c r="D52" s="17" t="s">
        <v>34</v>
      </c>
      <c r="E52" s="18" t="s">
        <v>35</v>
      </c>
      <c r="F52" s="18" t="s">
        <v>36</v>
      </c>
      <c r="G52" s="18" t="s">
        <v>37</v>
      </c>
      <c r="H52" s="19" t="s">
        <v>38</v>
      </c>
      <c r="I52" s="18" t="s">
        <v>39</v>
      </c>
      <c r="J52" s="17" t="s">
        <v>34</v>
      </c>
      <c r="K52" s="18" t="s">
        <v>40</v>
      </c>
      <c r="L52" s="18" t="s">
        <v>41</v>
      </c>
      <c r="M52" s="19" t="s">
        <v>41</v>
      </c>
      <c r="N52" s="20" t="s">
        <v>42</v>
      </c>
      <c r="O52" s="18" t="s">
        <v>43</v>
      </c>
      <c r="P52" s="21" t="s">
        <v>44</v>
      </c>
      <c r="Q52" s="21" t="s">
        <v>45</v>
      </c>
      <c r="R52" s="21" t="s">
        <v>46</v>
      </c>
      <c r="S52" s="21" t="s">
        <v>47</v>
      </c>
      <c r="T52" s="21" t="s">
        <v>48</v>
      </c>
      <c r="U52" s="21" t="s">
        <v>49</v>
      </c>
      <c r="V52" s="22" t="s">
        <v>50</v>
      </c>
    </row>
    <row r="53" spans="2:22" ht="12.75">
      <c r="B53" s="40" t="s">
        <v>60</v>
      </c>
      <c r="C53" s="9" t="s">
        <v>1</v>
      </c>
      <c r="D53" s="54">
        <f>+(D7/($D$19-$D$8))</f>
        <v>0.17724383148367634</v>
      </c>
      <c r="E53" s="35">
        <f>+(E7/($E$19-$E$8))</f>
        <v>0.18195869045946325</v>
      </c>
      <c r="F53" s="35">
        <f>+(F7/($F$19-$F$8))</f>
        <v>0.1713197969543147</v>
      </c>
      <c r="G53" s="35">
        <f>+(G7/($G$19-$G$8))</f>
        <v>0.11152416356877323</v>
      </c>
      <c r="H53" s="35">
        <f>+(H7/($H$19-$H$8))</f>
        <v>0.10204081632653061</v>
      </c>
      <c r="I53" s="55" t="s">
        <v>53</v>
      </c>
      <c r="J53" s="35">
        <f>+(J7/($J$19-$J$8))</f>
        <v>0.1946587537091988</v>
      </c>
      <c r="K53" s="35">
        <f>+(K7/($K$19-$K$8))</f>
        <v>0.21897810218978103</v>
      </c>
      <c r="L53" s="35">
        <f>+(L7/($L$19-$L$8))</f>
        <v>0.1875</v>
      </c>
      <c r="M53" s="36">
        <f>+(M7/($M$19-$M$8))</f>
        <v>0.1944792973651192</v>
      </c>
      <c r="N53" s="35">
        <f>+(N7/($N$19-$N$8))</f>
        <v>0.19189511323003575</v>
      </c>
      <c r="O53" s="35">
        <f>+(O7/($O$19-$O$8))</f>
        <v>0.1446280991735537</v>
      </c>
      <c r="P53" s="35">
        <f>+(P7/($P$19-$P$8))</f>
        <v>0.04555808656036447</v>
      </c>
      <c r="Q53" s="35">
        <f>+(Q7/($Q$19-$Q$8))</f>
        <v>0.19301470588235295</v>
      </c>
      <c r="R53" s="35">
        <f>+(R7/($R$19-$R$8))</f>
        <v>0.2170418006430868</v>
      </c>
      <c r="S53" s="35">
        <f>+(S7/($S$19-$S$8))</f>
        <v>0.17487046632124353</v>
      </c>
      <c r="T53" s="35">
        <f>+(T7/($T$19-$T$8))</f>
        <v>0.1768092105263158</v>
      </c>
      <c r="U53" s="35">
        <f>+(U7/($U$19-$U$8))</f>
        <v>0.21264028352037803</v>
      </c>
      <c r="V53" s="36">
        <f>+(V7/($V$19-$V$8))</f>
        <v>0.21920289855072464</v>
      </c>
    </row>
    <row r="54" spans="2:22" ht="12.75">
      <c r="B54" s="40" t="s">
        <v>0</v>
      </c>
      <c r="C54" s="41" t="s">
        <v>2</v>
      </c>
      <c r="D54" s="56">
        <f aca="true" t="shared" si="16" ref="D54:D63">+(D9/($D$19-$D$8))</f>
        <v>0.07003555651330676</v>
      </c>
      <c r="E54" s="43">
        <f aca="true" t="shared" si="17" ref="E54:E63">+(E9/($E$19-$E$8))</f>
        <v>0.05690599971898272</v>
      </c>
      <c r="F54" s="43">
        <f aca="true" t="shared" si="18" ref="F54:F63">+(F9/($F$19-$F$8))</f>
        <v>0.044416243654822336</v>
      </c>
      <c r="G54" s="43">
        <f aca="true" t="shared" si="19" ref="G54:G63">+(G9/($G$19-$G$8))</f>
        <v>0.3903345724907063</v>
      </c>
      <c r="H54" s="43">
        <f aca="true" t="shared" si="20" ref="H54:H63">+(H9/($H$19-$H$8))</f>
        <v>0.20408163265306123</v>
      </c>
      <c r="I54" s="57" t="s">
        <v>53</v>
      </c>
      <c r="J54" s="43">
        <f aca="true" t="shared" si="21" ref="J54:J63">+(J9/($J$19-$J$8))</f>
        <v>0.07299703264094956</v>
      </c>
      <c r="K54" s="43">
        <f aca="true" t="shared" si="22" ref="K54:K63">+(K9/($K$19-$K$8))</f>
        <v>0.25547445255474455</v>
      </c>
      <c r="L54" s="43">
        <f aca="true" t="shared" si="23" ref="L54:L63">+(L9/($L$19-$L$8))</f>
        <v>0.25</v>
      </c>
      <c r="M54" s="44">
        <f aca="true" t="shared" si="24" ref="M54:M63">+(M9/($M$19-$M$8))</f>
        <v>0.06398996235884567</v>
      </c>
      <c r="N54" s="43">
        <f aca="true" t="shared" si="25" ref="N54:N63">+(N9/($N$19-$N$8))</f>
        <v>0.07270560190703218</v>
      </c>
      <c r="O54" s="43">
        <f aca="true" t="shared" si="26" ref="O54:O63">+(O9/($O$19-$O$8))</f>
        <v>0.30991735537190085</v>
      </c>
      <c r="P54" s="43">
        <f aca="true" t="shared" si="27" ref="P54:P63">+(P9/($P$19-$P$8))</f>
        <v>0.20501138952164008</v>
      </c>
      <c r="Q54" s="43">
        <f aca="true" t="shared" si="28" ref="Q54:Q63">+(Q9/($Q$19-$Q$8))</f>
        <v>0.23897058823529413</v>
      </c>
      <c r="R54" s="43">
        <f aca="true" t="shared" si="29" ref="R54:R63">+(R9/($R$19-$R$8))</f>
        <v>0.07234726688102894</v>
      </c>
      <c r="S54" s="43">
        <f aca="true" t="shared" si="30" ref="S54:S63">+(S9/($S$19-$S$8))</f>
        <v>0.05829015544041451</v>
      </c>
      <c r="T54" s="43">
        <f aca="true" t="shared" si="31" ref="T54:T63">+(T9/($T$19-$T$8))</f>
        <v>0.028782894736842105</v>
      </c>
      <c r="U54" s="43">
        <f aca="true" t="shared" si="32" ref="U54:U63">+(U9/($U$19-$U$8))</f>
        <v>0.05020673360897814</v>
      </c>
      <c r="V54" s="44">
        <f aca="true" t="shared" si="33" ref="V54:V63">+(V9/($V$19-$V$8))</f>
        <v>0.03804347826086957</v>
      </c>
    </row>
    <row r="55" spans="2:22" ht="12.75">
      <c r="B55" s="40" t="s">
        <v>7</v>
      </c>
      <c r="C55" s="41" t="s">
        <v>1</v>
      </c>
      <c r="D55" s="56">
        <f t="shared" si="16"/>
        <v>0.03124663290593686</v>
      </c>
      <c r="E55" s="43">
        <f t="shared" si="17"/>
        <v>0.03161444428832373</v>
      </c>
      <c r="F55" s="43">
        <f t="shared" si="18"/>
        <v>0.041243654822335024</v>
      </c>
      <c r="G55" s="43">
        <f t="shared" si="19"/>
        <v>0</v>
      </c>
      <c r="H55" s="43">
        <f t="shared" si="20"/>
        <v>0</v>
      </c>
      <c r="I55" s="57" t="s">
        <v>53</v>
      </c>
      <c r="J55" s="43">
        <f t="shared" si="21"/>
        <v>0.034421364985163204</v>
      </c>
      <c r="K55" s="43">
        <f t="shared" si="22"/>
        <v>0</v>
      </c>
      <c r="L55" s="43">
        <f t="shared" si="23"/>
        <v>0</v>
      </c>
      <c r="M55" s="44">
        <f t="shared" si="24"/>
        <v>0.03638644918444166</v>
      </c>
      <c r="N55" s="43">
        <f t="shared" si="25"/>
        <v>0.03456495828367104</v>
      </c>
      <c r="O55" s="43">
        <f t="shared" si="26"/>
        <v>0</v>
      </c>
      <c r="P55" s="43">
        <f t="shared" si="27"/>
        <v>0.009111617312072893</v>
      </c>
      <c r="Q55" s="43">
        <f t="shared" si="28"/>
        <v>0.03676470588235294</v>
      </c>
      <c r="R55" s="43">
        <f t="shared" si="29"/>
        <v>0.04019292604501608</v>
      </c>
      <c r="S55" s="43">
        <f t="shared" si="30"/>
        <v>0.05181347150259067</v>
      </c>
      <c r="T55" s="43">
        <f t="shared" si="31"/>
        <v>0.03700657894736842</v>
      </c>
      <c r="U55" s="43">
        <f t="shared" si="32"/>
        <v>0.05906674542232723</v>
      </c>
      <c r="V55" s="44">
        <f t="shared" si="33"/>
        <v>0.021739130434782608</v>
      </c>
    </row>
    <row r="56" spans="2:22" ht="12.75">
      <c r="B56" s="40" t="s">
        <v>4</v>
      </c>
      <c r="C56" s="41" t="s">
        <v>3</v>
      </c>
      <c r="D56" s="56">
        <f t="shared" si="16"/>
        <v>0.02909169270552742</v>
      </c>
      <c r="E56" s="43">
        <f t="shared" si="17"/>
        <v>0.028804271462694955</v>
      </c>
      <c r="F56" s="43">
        <f t="shared" si="18"/>
        <v>0.03807106598984772</v>
      </c>
      <c r="G56" s="43">
        <f t="shared" si="19"/>
        <v>0.01486988847583643</v>
      </c>
      <c r="H56" s="43">
        <f t="shared" si="20"/>
        <v>0</v>
      </c>
      <c r="I56" s="57" t="s">
        <v>53</v>
      </c>
      <c r="J56" s="43">
        <f t="shared" si="21"/>
        <v>0.032047477744807124</v>
      </c>
      <c r="K56" s="43">
        <f t="shared" si="22"/>
        <v>0</v>
      </c>
      <c r="L56" s="43">
        <f t="shared" si="23"/>
        <v>0</v>
      </c>
      <c r="M56" s="44">
        <f t="shared" si="24"/>
        <v>0.033877038895859475</v>
      </c>
      <c r="N56" s="43">
        <f t="shared" si="25"/>
        <v>0.03218116805721097</v>
      </c>
      <c r="O56" s="43">
        <f t="shared" si="26"/>
        <v>0</v>
      </c>
      <c r="P56" s="43">
        <f t="shared" si="27"/>
        <v>0.0683371298405467</v>
      </c>
      <c r="Q56" s="43">
        <f t="shared" si="28"/>
        <v>0.01838235294117647</v>
      </c>
      <c r="R56" s="43">
        <f t="shared" si="29"/>
        <v>0.03215434083601286</v>
      </c>
      <c r="S56" s="43">
        <f t="shared" si="30"/>
        <v>0.04533678756476684</v>
      </c>
      <c r="T56" s="43">
        <f t="shared" si="31"/>
        <v>0.04111842105263158</v>
      </c>
      <c r="U56" s="43">
        <f t="shared" si="32"/>
        <v>0.011813349084465446</v>
      </c>
      <c r="V56" s="44">
        <f t="shared" si="33"/>
        <v>0.03804347826086957</v>
      </c>
    </row>
    <row r="57" spans="2:22" ht="12.75">
      <c r="B57" s="40" t="s">
        <v>9</v>
      </c>
      <c r="C57" s="41" t="s">
        <v>1</v>
      </c>
      <c r="D57" s="56">
        <f t="shared" si="16"/>
        <v>0.028552957655425062</v>
      </c>
      <c r="E57" s="43">
        <f t="shared" si="17"/>
        <v>0.03161444428832373</v>
      </c>
      <c r="F57" s="43">
        <f t="shared" si="18"/>
        <v>0.025380710659898477</v>
      </c>
      <c r="G57" s="43">
        <f t="shared" si="19"/>
        <v>0</v>
      </c>
      <c r="H57" s="43">
        <f t="shared" si="20"/>
        <v>0</v>
      </c>
      <c r="I57" s="57" t="s">
        <v>53</v>
      </c>
      <c r="J57" s="43">
        <f t="shared" si="21"/>
        <v>0.0314540059347181</v>
      </c>
      <c r="K57" s="43">
        <f t="shared" si="22"/>
        <v>0</v>
      </c>
      <c r="L57" s="43">
        <f t="shared" si="23"/>
        <v>0</v>
      </c>
      <c r="M57" s="44">
        <f t="shared" si="24"/>
        <v>0.033249686323713924</v>
      </c>
      <c r="N57" s="43">
        <f t="shared" si="25"/>
        <v>0.03158522050059595</v>
      </c>
      <c r="O57" s="43">
        <f t="shared" si="26"/>
        <v>0</v>
      </c>
      <c r="P57" s="43">
        <f t="shared" si="27"/>
        <v>0.022779043280182234</v>
      </c>
      <c r="Q57" s="43">
        <f t="shared" si="28"/>
        <v>0.01838235294117647</v>
      </c>
      <c r="R57" s="43">
        <f t="shared" si="29"/>
        <v>0</v>
      </c>
      <c r="S57" s="43">
        <f t="shared" si="30"/>
        <v>0.04533678756476684</v>
      </c>
      <c r="T57" s="43">
        <f t="shared" si="31"/>
        <v>0.024671052631578948</v>
      </c>
      <c r="U57" s="43">
        <f t="shared" si="32"/>
        <v>0.0383933845245127</v>
      </c>
      <c r="V57" s="44">
        <f t="shared" si="33"/>
        <v>0.043478260869565216</v>
      </c>
    </row>
    <row r="58" spans="2:22" ht="12.75">
      <c r="B58" s="40" t="s">
        <v>60</v>
      </c>
      <c r="C58" s="41" t="s">
        <v>3</v>
      </c>
      <c r="D58" s="56">
        <f t="shared" si="16"/>
        <v>0.028552957655425062</v>
      </c>
      <c r="E58" s="43">
        <f t="shared" si="17"/>
        <v>0.028804271462694955</v>
      </c>
      <c r="F58" s="43">
        <f t="shared" si="18"/>
        <v>0.03807106598984772</v>
      </c>
      <c r="G58" s="43">
        <f t="shared" si="19"/>
        <v>0</v>
      </c>
      <c r="H58" s="43">
        <f t="shared" si="20"/>
        <v>0</v>
      </c>
      <c r="I58" s="57" t="s">
        <v>53</v>
      </c>
      <c r="J58" s="43">
        <f t="shared" si="21"/>
        <v>0.0314540059347181</v>
      </c>
      <c r="K58" s="43">
        <f t="shared" si="22"/>
        <v>0</v>
      </c>
      <c r="L58" s="43">
        <f t="shared" si="23"/>
        <v>0.0625</v>
      </c>
      <c r="M58" s="44">
        <f t="shared" si="24"/>
        <v>0.031994981179422836</v>
      </c>
      <c r="N58" s="43">
        <f t="shared" si="25"/>
        <v>0.03158522050059595</v>
      </c>
      <c r="O58" s="43">
        <f t="shared" si="26"/>
        <v>0.04132231404958678</v>
      </c>
      <c r="P58" s="43">
        <f t="shared" si="27"/>
        <v>0</v>
      </c>
      <c r="Q58" s="43">
        <f t="shared" si="28"/>
        <v>0.05514705882352941</v>
      </c>
      <c r="R58" s="43">
        <f t="shared" si="29"/>
        <v>0.024115755627009645</v>
      </c>
      <c r="S58" s="43">
        <f t="shared" si="30"/>
        <v>0.03238341968911917</v>
      </c>
      <c r="T58" s="43">
        <f t="shared" si="31"/>
        <v>0.028782894736842105</v>
      </c>
      <c r="U58" s="43">
        <f t="shared" si="32"/>
        <v>0.029533372711163616</v>
      </c>
      <c r="V58" s="44">
        <f t="shared" si="33"/>
        <v>0.036231884057971016</v>
      </c>
    </row>
    <row r="59" spans="2:22" ht="12.75">
      <c r="B59" s="40" t="s">
        <v>10</v>
      </c>
      <c r="C59" s="41" t="s">
        <v>1</v>
      </c>
      <c r="D59" s="56">
        <f t="shared" si="16"/>
        <v>0.026936752505117983</v>
      </c>
      <c r="E59" s="43">
        <f t="shared" si="17"/>
        <v>0.03161444428832373</v>
      </c>
      <c r="F59" s="43">
        <f t="shared" si="18"/>
        <v>0.015862944162436547</v>
      </c>
      <c r="G59" s="43">
        <f t="shared" si="19"/>
        <v>0</v>
      </c>
      <c r="H59" s="43">
        <f t="shared" si="20"/>
        <v>0</v>
      </c>
      <c r="I59" s="57" t="s">
        <v>53</v>
      </c>
      <c r="J59" s="43">
        <f t="shared" si="21"/>
        <v>0.02967359050445104</v>
      </c>
      <c r="K59" s="43">
        <f t="shared" si="22"/>
        <v>0</v>
      </c>
      <c r="L59" s="43">
        <f t="shared" si="23"/>
        <v>0</v>
      </c>
      <c r="M59" s="44">
        <f t="shared" si="24"/>
        <v>0.03136762860727729</v>
      </c>
      <c r="N59" s="43">
        <f t="shared" si="25"/>
        <v>0.029797377830750895</v>
      </c>
      <c r="O59" s="43">
        <f t="shared" si="26"/>
        <v>0</v>
      </c>
      <c r="P59" s="43">
        <f t="shared" si="27"/>
        <v>0.022779043280182234</v>
      </c>
      <c r="Q59" s="43">
        <f t="shared" si="28"/>
        <v>0.01838235294117647</v>
      </c>
      <c r="R59" s="43">
        <f t="shared" si="29"/>
        <v>0.01607717041800643</v>
      </c>
      <c r="S59" s="43">
        <f t="shared" si="30"/>
        <v>0.025906735751295335</v>
      </c>
      <c r="T59" s="43">
        <f t="shared" si="31"/>
        <v>0.04111842105263158</v>
      </c>
      <c r="U59" s="43">
        <f t="shared" si="32"/>
        <v>0.05906674542232723</v>
      </c>
      <c r="V59" s="44">
        <f t="shared" si="33"/>
        <v>0.016304347826086956</v>
      </c>
    </row>
    <row r="60" spans="2:22" ht="12.75">
      <c r="B60" s="40" t="s">
        <v>8</v>
      </c>
      <c r="C60" s="41" t="s">
        <v>1</v>
      </c>
      <c r="D60" s="56">
        <f t="shared" si="16"/>
        <v>0.023704342204503823</v>
      </c>
      <c r="E60" s="43">
        <f t="shared" si="17"/>
        <v>0.022481382605030208</v>
      </c>
      <c r="F60" s="43">
        <f t="shared" si="18"/>
        <v>0.041243654822335024</v>
      </c>
      <c r="G60" s="43">
        <f t="shared" si="19"/>
        <v>0</v>
      </c>
      <c r="H60" s="43">
        <f t="shared" si="20"/>
        <v>0</v>
      </c>
      <c r="I60" s="57" t="s">
        <v>53</v>
      </c>
      <c r="J60" s="43">
        <f t="shared" si="21"/>
        <v>0.026112759643916916</v>
      </c>
      <c r="K60" s="43">
        <f t="shared" si="22"/>
        <v>0.014598540145985401</v>
      </c>
      <c r="L60" s="43">
        <f t="shared" si="23"/>
        <v>0</v>
      </c>
      <c r="M60" s="44">
        <f t="shared" si="24"/>
        <v>0.026976160602258468</v>
      </c>
      <c r="N60" s="43">
        <f t="shared" si="25"/>
        <v>0.026221692491060787</v>
      </c>
      <c r="O60" s="43">
        <f t="shared" si="26"/>
        <v>0</v>
      </c>
      <c r="P60" s="43">
        <f t="shared" si="27"/>
        <v>0</v>
      </c>
      <c r="Q60" s="43">
        <f t="shared" si="28"/>
        <v>0.007352941176470588</v>
      </c>
      <c r="R60" s="43">
        <f t="shared" si="29"/>
        <v>0.024115755627009645</v>
      </c>
      <c r="S60" s="43">
        <f t="shared" si="30"/>
        <v>0.012953367875647668</v>
      </c>
      <c r="T60" s="43">
        <f t="shared" si="31"/>
        <v>0.02055921052631579</v>
      </c>
      <c r="U60" s="43">
        <f t="shared" si="32"/>
        <v>0.04134672179562906</v>
      </c>
      <c r="V60" s="44">
        <f t="shared" si="33"/>
        <v>0.034420289855072464</v>
      </c>
    </row>
    <row r="61" spans="2:22" ht="12.75">
      <c r="B61" s="40" t="s">
        <v>5</v>
      </c>
      <c r="C61" s="41" t="s">
        <v>1</v>
      </c>
      <c r="D61" s="56">
        <f t="shared" si="16"/>
        <v>0.023704342204503823</v>
      </c>
      <c r="E61" s="43">
        <f t="shared" si="17"/>
        <v>0.025291555430658984</v>
      </c>
      <c r="F61" s="43">
        <f t="shared" si="18"/>
        <v>0.025380710659898477</v>
      </c>
      <c r="G61" s="43">
        <f t="shared" si="19"/>
        <v>0</v>
      </c>
      <c r="H61" s="43">
        <f t="shared" si="20"/>
        <v>0</v>
      </c>
      <c r="I61" s="57" t="s">
        <v>53</v>
      </c>
      <c r="J61" s="43">
        <f t="shared" si="21"/>
        <v>0.026112759643916916</v>
      </c>
      <c r="K61" s="43">
        <f t="shared" si="22"/>
        <v>0.014598540145985401</v>
      </c>
      <c r="L61" s="43">
        <f t="shared" si="23"/>
        <v>0.0625</v>
      </c>
      <c r="M61" s="44">
        <f t="shared" si="24"/>
        <v>0.025721455457967377</v>
      </c>
      <c r="N61" s="43">
        <f t="shared" si="25"/>
        <v>0.026221692491060787</v>
      </c>
      <c r="O61" s="43">
        <f t="shared" si="26"/>
        <v>0.01652892561983471</v>
      </c>
      <c r="P61" s="43">
        <f t="shared" si="27"/>
        <v>0.07972665148063782</v>
      </c>
      <c r="Q61" s="43">
        <f t="shared" si="28"/>
        <v>0.007352941176470588</v>
      </c>
      <c r="R61" s="43">
        <f t="shared" si="29"/>
        <v>0</v>
      </c>
      <c r="S61" s="43">
        <f t="shared" si="30"/>
        <v>0.025906735751295335</v>
      </c>
      <c r="T61" s="43">
        <f t="shared" si="31"/>
        <v>0.02055921052631579</v>
      </c>
      <c r="U61" s="43">
        <f t="shared" si="32"/>
        <v>0.026580035440047254</v>
      </c>
      <c r="V61" s="44">
        <f t="shared" si="33"/>
        <v>0.028985507246376812</v>
      </c>
    </row>
    <row r="62" spans="2:22" ht="12.75">
      <c r="B62" s="40" t="s">
        <v>11</v>
      </c>
      <c r="C62" s="41" t="s">
        <v>1</v>
      </c>
      <c r="D62" s="56">
        <f t="shared" si="16"/>
        <v>0.023165607154401465</v>
      </c>
      <c r="E62" s="43">
        <f t="shared" si="17"/>
        <v>0.020373752985808628</v>
      </c>
      <c r="F62" s="43">
        <f t="shared" si="18"/>
        <v>0.041243654822335024</v>
      </c>
      <c r="G62" s="43">
        <f t="shared" si="19"/>
        <v>0</v>
      </c>
      <c r="H62" s="43">
        <f t="shared" si="20"/>
        <v>0.027210884353741496</v>
      </c>
      <c r="I62" s="57" t="s">
        <v>53</v>
      </c>
      <c r="J62" s="43">
        <f t="shared" si="21"/>
        <v>0.025519287833827894</v>
      </c>
      <c r="K62" s="43">
        <f t="shared" si="22"/>
        <v>0.014598540145985401</v>
      </c>
      <c r="L62" s="43">
        <f t="shared" si="23"/>
        <v>0.025</v>
      </c>
      <c r="M62" s="44">
        <f t="shared" si="24"/>
        <v>0.025094102885821833</v>
      </c>
      <c r="N62" s="43">
        <f t="shared" si="25"/>
        <v>0.02562574493444577</v>
      </c>
      <c r="O62" s="43">
        <f t="shared" si="26"/>
        <v>0.01652892561983471</v>
      </c>
      <c r="P62" s="43">
        <f t="shared" si="27"/>
        <v>0.009111617312072893</v>
      </c>
      <c r="Q62" s="43">
        <f t="shared" si="28"/>
        <v>0.01838235294117647</v>
      </c>
      <c r="R62" s="43">
        <f t="shared" si="29"/>
        <v>0.024115755627009645</v>
      </c>
      <c r="S62" s="43">
        <f t="shared" si="30"/>
        <v>0</v>
      </c>
      <c r="T62" s="43">
        <f t="shared" si="31"/>
        <v>0.028782894736842105</v>
      </c>
      <c r="U62" s="43">
        <f t="shared" si="32"/>
        <v>0</v>
      </c>
      <c r="V62" s="44">
        <f t="shared" si="33"/>
        <v>0.05253623188405797</v>
      </c>
    </row>
    <row r="63" spans="2:22" ht="12.75">
      <c r="B63" s="40" t="s">
        <v>12</v>
      </c>
      <c r="C63" s="41"/>
      <c r="D63" s="56">
        <f t="shared" si="16"/>
        <v>0.5377653270121754</v>
      </c>
      <c r="E63" s="43">
        <f t="shared" si="17"/>
        <v>0.5405367430096951</v>
      </c>
      <c r="F63" s="43">
        <f t="shared" si="18"/>
        <v>0.5177664974619289</v>
      </c>
      <c r="G63" s="43">
        <f t="shared" si="19"/>
        <v>0.483271375464684</v>
      </c>
      <c r="H63" s="43">
        <f t="shared" si="20"/>
        <v>0.6666666666666666</v>
      </c>
      <c r="I63" s="57" t="s">
        <v>53</v>
      </c>
      <c r="J63" s="43">
        <f t="shared" si="21"/>
        <v>0.49554896142433236</v>
      </c>
      <c r="K63" s="43">
        <f t="shared" si="22"/>
        <v>0.48175182481751827</v>
      </c>
      <c r="L63" s="43">
        <f t="shared" si="23"/>
        <v>0.4125</v>
      </c>
      <c r="M63" s="44">
        <f t="shared" si="24"/>
        <v>0.4968632371392723</v>
      </c>
      <c r="N63" s="43">
        <f t="shared" si="25"/>
        <v>0.49761620977353993</v>
      </c>
      <c r="O63" s="43">
        <f t="shared" si="26"/>
        <v>0.47107438016528924</v>
      </c>
      <c r="P63" s="43">
        <f t="shared" si="27"/>
        <v>0.5375854214123007</v>
      </c>
      <c r="Q63" s="43">
        <f t="shared" si="28"/>
        <v>0.38786764705882354</v>
      </c>
      <c r="R63" s="43">
        <f t="shared" si="29"/>
        <v>0.5498392282958199</v>
      </c>
      <c r="S63" s="43">
        <f t="shared" si="30"/>
        <v>0.5272020725388601</v>
      </c>
      <c r="T63" s="43">
        <f t="shared" si="31"/>
        <v>0.5518092105263158</v>
      </c>
      <c r="U63" s="43">
        <f t="shared" si="32"/>
        <v>0.4713526284701713</v>
      </c>
      <c r="V63" s="44">
        <f t="shared" si="33"/>
        <v>0.47101449275362317</v>
      </c>
    </row>
    <row r="64" spans="2:22" ht="12.75">
      <c r="B64" s="24" t="s">
        <v>52</v>
      </c>
      <c r="C64" s="25"/>
      <c r="D64" s="58">
        <f>+(D19/$D$19)</f>
        <v>1</v>
      </c>
      <c r="E64" s="49">
        <f>+(E19/$E$19)</f>
        <v>1</v>
      </c>
      <c r="F64" s="49">
        <f>+(F19/$F$19)</f>
        <v>1</v>
      </c>
      <c r="G64" s="49">
        <f>+(G19/$G$19)</f>
        <v>1</v>
      </c>
      <c r="H64" s="49">
        <f>+(H19/$H$19)</f>
        <v>1</v>
      </c>
      <c r="I64" s="59" t="s">
        <v>53</v>
      </c>
      <c r="J64" s="49">
        <f>+(J19/$J$19)</f>
        <v>1</v>
      </c>
      <c r="K64" s="49">
        <f>+(K19/$K$19)</f>
        <v>1</v>
      </c>
      <c r="L64" s="49">
        <f>+(L19/$L$19)</f>
        <v>1</v>
      </c>
      <c r="M64" s="50">
        <f>+(M19/$M$19)</f>
        <v>1</v>
      </c>
      <c r="N64" s="49">
        <f>+(N19/$N$19)</f>
        <v>1</v>
      </c>
      <c r="O64" s="49">
        <f>+(O19/$O$19)</f>
        <v>1</v>
      </c>
      <c r="P64" s="49">
        <f>+(P19/$P$19)</f>
        <v>1</v>
      </c>
      <c r="Q64" s="49">
        <f>+(Q19/$Q$19)</f>
        <v>1</v>
      </c>
      <c r="R64" s="49">
        <f>+(R19/$R$19)</f>
        <v>1</v>
      </c>
      <c r="S64" s="49">
        <f>+(S19/$S$19)</f>
        <v>1</v>
      </c>
      <c r="T64" s="49">
        <f>+(T19/$T$19)</f>
        <v>1</v>
      </c>
      <c r="U64" s="49">
        <f>+(U19/$U$19)</f>
        <v>1</v>
      </c>
      <c r="V64" s="50">
        <f>+(V19/$V$19)</f>
        <v>1</v>
      </c>
    </row>
    <row r="65" ht="12.75">
      <c r="B65" s="1" t="s">
        <v>61</v>
      </c>
    </row>
    <row r="66" ht="12.75">
      <c r="A66" s="1"/>
    </row>
    <row r="67" ht="12.75">
      <c r="A67" s="1"/>
    </row>
  </sheetData>
  <mergeCells count="12">
    <mergeCell ref="B50:C50"/>
    <mergeCell ref="D50:H50"/>
    <mergeCell ref="J50:M50"/>
    <mergeCell ref="O50:V50"/>
    <mergeCell ref="O4:V4"/>
    <mergeCell ref="B27:C27"/>
    <mergeCell ref="D27:H27"/>
    <mergeCell ref="J27:M27"/>
    <mergeCell ref="O27:V27"/>
    <mergeCell ref="B4:C4"/>
    <mergeCell ref="D4:H4"/>
    <mergeCell ref="J4:M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2005-01-03T16:20:02Z</dcterms:created>
  <dcterms:modified xsi:type="dcterms:W3CDTF">2005-01-04T14:48:32Z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