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6860" windowHeight="10170" activeTab="0"/>
  </bookViews>
  <sheets>
    <sheet name="IPL7125" sheetId="1" r:id="rId1"/>
  </sheets>
  <definedNames>
    <definedName name="DATABASE">'IPL7125'!$A$7:$V$17</definedName>
  </definedNames>
  <calcPr fullCalcOnLoad="1"/>
</workbook>
</file>

<file path=xl/sharedStrings.xml><?xml version="1.0" encoding="utf-8"?>
<sst xmlns="http://schemas.openxmlformats.org/spreadsheetml/2006/main" count="270" uniqueCount="61">
  <si>
    <t>Maryland</t>
  </si>
  <si>
    <t>Dirstict of Columbia</t>
  </si>
  <si>
    <t>All Other</t>
  </si>
  <si>
    <t>Washington city</t>
  </si>
  <si>
    <t>Aspen Hill CDP</t>
  </si>
  <si>
    <t>Gaithersburg city</t>
  </si>
  <si>
    <t>Germantown CDP</t>
  </si>
  <si>
    <t>North Bethesda CDP</t>
  </si>
  <si>
    <t>Potomac CDP</t>
  </si>
  <si>
    <t>Rockville city</t>
  </si>
  <si>
    <t>Sliver Spring CDP</t>
  </si>
  <si>
    <t>Wheaton-Glenmont CDP</t>
  </si>
  <si>
    <t>Resident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</si>
  <si>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</si>
  <si>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</si>
  <si>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</si>
  <si>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</si>
  <si>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</si>
  <si>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</si>
  <si>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</si>
  <si>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</si>
  <si>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</si>
  <si>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</si>
  <si>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</si>
  <si>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</si>
  <si>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</si>
  <si>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</si>
  <si>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</si>
  <si>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</si>
  <si>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</si>
  <si>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</si>
  <si>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Place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</si>
  <si>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</si>
  <si>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</si>
  <si>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</si>
  <si>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</si>
  <si>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</si>
  <si>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</si>
  <si>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</si>
  <si>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</si>
  <si>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</si>
  <si>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</si>
  <si>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</si>
  <si>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</si>
  <si>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</si>
  <si>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</si>
  <si>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</si>
  <si>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</si>
  <si>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</si>
  <si>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</si>
  <si>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 xml:space="preserve">Total </t>
  </si>
  <si>
    <t>NA</t>
  </si>
  <si>
    <t>Row Percent</t>
  </si>
  <si>
    <t>100 -150</t>
  </si>
  <si>
    <t>100.0%</t>
  </si>
  <si>
    <t>Column Percent ( does not include intra county commuters )</t>
  </si>
  <si>
    <t>Bethesda CDP *</t>
  </si>
  <si>
    <t>In-flow :  Work in Bethesda CDP, Maryland, Resident In :</t>
  </si>
  <si>
    <t>* These are intra place commuters ( live and work in the same place )</t>
  </si>
  <si>
    <t>Can not be determined #</t>
  </si>
  <si>
    <t># In a place of &lt;2,500 population, or not in a place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</si>
</sst>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1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2.7109375" style="1" customWidth="1"/>
    <col min="3" max="3" width="17.8515625" style="1" customWidth="1"/>
    <col min="4" max="9" width="8.28125" style="1" customWidth="1"/>
    <col min="10" max="13" width="8.7109375" style="1" customWidth="1"/>
    <col min="14" max="14" width="10.140625" style="1" customWidth="1"/>
    <col min="15" max="22" width="9.7109375" style="1" customWidth="1"/>
  </cols>
  <sheetData>
    <row r="1" spans="1:22" ht="15">
      <c r="A1"/>
      <c r="B1" s="2" t="s">
        <v>57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1:22" ht="12.75">
      <c r="A2"/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1:22" ht="12.75">
      <c r="A3"/>
      <c r="I3" s="5"/>
      <c r="N3" s="3"/>
      <c r="O3" s="3"/>
      <c r="P3" s="3"/>
      <c r="Q3" s="3"/>
      <c r="R3" s="3"/>
      <c r="S3" s="3"/>
      <c r="T3" s="3"/>
      <c r="U3" s="3"/>
      <c r="V3" s="3"/>
    </row>
    <row r="4" spans="1:22" ht="12.75">
      <c r="A4"/>
      <c r="B4" s="66" t="s">
        <v>12</v>
      </c>
      <c r="C4" s="67"/>
      <c r="D4" s="68" t="s">
        <v>13</v>
      </c>
      <c r="E4" s="69"/>
      <c r="F4" s="69"/>
      <c r="G4" s="69"/>
      <c r="H4" s="70"/>
      <c r="I4" s="6" t="s">
        <v>14</v>
      </c>
      <c r="J4" s="68" t="s">
        <v>15</v>
      </c>
      <c r="K4" s="71"/>
      <c r="L4" s="71"/>
      <c r="M4" s="72"/>
      <c r="N4" s="7" t="s">
        <v>16</v>
      </c>
      <c r="O4" s="68" t="s">
        <v>17</v>
      </c>
      <c r="P4" s="71"/>
      <c r="Q4" s="71"/>
      <c r="R4" s="71"/>
      <c r="S4" s="71"/>
      <c r="T4" s="71"/>
      <c r="U4" s="71"/>
      <c r="V4" s="72"/>
    </row>
    <row r="5" spans="1:22" ht="12.75">
      <c r="A5"/>
      <c r="B5" s="8"/>
      <c r="C5" s="9"/>
      <c r="D5" s="6" t="s">
        <v>16</v>
      </c>
      <c r="E5" s="10" t="s">
        <v>18</v>
      </c>
      <c r="F5" s="10"/>
      <c r="G5" s="10" t="s">
        <v>19</v>
      </c>
      <c r="H5" s="11"/>
      <c r="I5" s="12" t="s">
        <v>20</v>
      </c>
      <c r="J5" s="6" t="s">
        <v>16</v>
      </c>
      <c r="K5" s="10" t="s">
        <v>21</v>
      </c>
      <c r="L5" s="10" t="s">
        <v>22</v>
      </c>
      <c r="M5" s="11" t="s">
        <v>23</v>
      </c>
      <c r="N5" s="13" t="s">
        <v>24</v>
      </c>
      <c r="O5" s="10"/>
      <c r="P5" s="14" t="s">
        <v>25</v>
      </c>
      <c r="Q5" s="14" t="s">
        <v>26</v>
      </c>
      <c r="R5" s="14" t="s">
        <v>27</v>
      </c>
      <c r="S5" s="14" t="s">
        <v>28</v>
      </c>
      <c r="T5" s="14" t="s">
        <v>29</v>
      </c>
      <c r="U5" s="14" t="s">
        <v>30</v>
      </c>
      <c r="V5" s="11"/>
    </row>
    <row r="6" spans="1:22" ht="12.75">
      <c r="A6"/>
      <c r="B6" s="15" t="s">
        <v>31</v>
      </c>
      <c r="C6" s="16" t="s">
        <v>32</v>
      </c>
      <c r="D6" s="17" t="s">
        <v>33</v>
      </c>
      <c r="E6" s="18" t="s">
        <v>34</v>
      </c>
      <c r="F6" s="18" t="s">
        <v>35</v>
      </c>
      <c r="G6" s="18" t="s">
        <v>36</v>
      </c>
      <c r="H6" s="19" t="s">
        <v>37</v>
      </c>
      <c r="I6" s="18" t="s">
        <v>38</v>
      </c>
      <c r="J6" s="17" t="s">
        <v>33</v>
      </c>
      <c r="K6" s="18" t="s">
        <v>39</v>
      </c>
      <c r="L6" s="18" t="s">
        <v>40</v>
      </c>
      <c r="M6" s="19" t="s">
        <v>40</v>
      </c>
      <c r="N6" s="20" t="s">
        <v>41</v>
      </c>
      <c r="O6" s="18" t="s">
        <v>42</v>
      </c>
      <c r="P6" s="21" t="s">
        <v>43</v>
      </c>
      <c r="Q6" s="21" t="s">
        <v>44</v>
      </c>
      <c r="R6" s="21" t="s">
        <v>45</v>
      </c>
      <c r="S6" s="21" t="s">
        <v>46</v>
      </c>
      <c r="T6" s="21" t="s">
        <v>47</v>
      </c>
      <c r="U6" s="21" t="s">
        <v>48</v>
      </c>
      <c r="V6" s="22" t="s">
        <v>49</v>
      </c>
    </row>
    <row r="7" spans="2:22" ht="12.75">
      <c r="B7" s="8" t="s">
        <v>56</v>
      </c>
      <c r="C7" s="9" t="s">
        <v>0</v>
      </c>
      <c r="D7" s="57">
        <v>8165</v>
      </c>
      <c r="E7" s="58">
        <v>3345</v>
      </c>
      <c r="F7" s="58">
        <v>500</v>
      </c>
      <c r="G7" s="58">
        <v>205</v>
      </c>
      <c r="H7" s="58">
        <v>3730</v>
      </c>
      <c r="I7" s="59">
        <v>15</v>
      </c>
      <c r="J7" s="58">
        <v>7800</v>
      </c>
      <c r="K7" s="58">
        <v>355</v>
      </c>
      <c r="L7" s="58">
        <v>285</v>
      </c>
      <c r="M7" s="60">
        <v>7155</v>
      </c>
      <c r="N7" s="58">
        <v>7780</v>
      </c>
      <c r="O7" s="58">
        <v>270</v>
      </c>
      <c r="P7" s="58">
        <v>285</v>
      </c>
      <c r="Q7" s="58">
        <v>385</v>
      </c>
      <c r="R7" s="58">
        <v>380</v>
      </c>
      <c r="S7" s="58">
        <v>390</v>
      </c>
      <c r="T7" s="58">
        <v>665</v>
      </c>
      <c r="U7" s="58">
        <v>905</v>
      </c>
      <c r="V7" s="60">
        <v>4510</v>
      </c>
    </row>
    <row r="8" spans="2:22" ht="12.75">
      <c r="B8" s="40" t="s">
        <v>3</v>
      </c>
      <c r="C8" s="41" t="s">
        <v>1</v>
      </c>
      <c r="D8" s="61">
        <v>5705</v>
      </c>
      <c r="E8" s="62">
        <v>2870</v>
      </c>
      <c r="F8" s="62">
        <v>550</v>
      </c>
      <c r="G8" s="62">
        <v>2110</v>
      </c>
      <c r="H8" s="62">
        <v>100</v>
      </c>
      <c r="I8" s="63">
        <v>34</v>
      </c>
      <c r="J8" s="62">
        <v>5690</v>
      </c>
      <c r="K8" s="62">
        <v>300</v>
      </c>
      <c r="L8" s="62">
        <v>310</v>
      </c>
      <c r="M8" s="64">
        <v>5080</v>
      </c>
      <c r="N8" s="62">
        <v>5630</v>
      </c>
      <c r="O8" s="62">
        <v>290</v>
      </c>
      <c r="P8" s="62">
        <v>895</v>
      </c>
      <c r="Q8" s="62">
        <v>535</v>
      </c>
      <c r="R8" s="62">
        <v>495</v>
      </c>
      <c r="S8" s="62">
        <v>515</v>
      </c>
      <c r="T8" s="62">
        <v>550</v>
      </c>
      <c r="U8" s="62">
        <v>765</v>
      </c>
      <c r="V8" s="64">
        <v>1580</v>
      </c>
    </row>
    <row r="9" spans="2:22" ht="12.75">
      <c r="B9" s="40" t="s">
        <v>59</v>
      </c>
      <c r="C9" s="41" t="s">
        <v>0</v>
      </c>
      <c r="D9" s="61">
        <v>5670</v>
      </c>
      <c r="E9" s="62">
        <v>4280</v>
      </c>
      <c r="F9" s="62">
        <v>900</v>
      </c>
      <c r="G9" s="62">
        <v>390</v>
      </c>
      <c r="H9" s="62">
        <v>95</v>
      </c>
      <c r="I9" s="63">
        <v>46</v>
      </c>
      <c r="J9" s="62">
        <v>5670</v>
      </c>
      <c r="K9" s="62">
        <v>90</v>
      </c>
      <c r="L9" s="62">
        <v>85</v>
      </c>
      <c r="M9" s="64">
        <v>5495</v>
      </c>
      <c r="N9" s="62">
        <v>5665</v>
      </c>
      <c r="O9" s="62">
        <v>35</v>
      </c>
      <c r="P9" s="62">
        <v>225</v>
      </c>
      <c r="Q9" s="62">
        <v>315</v>
      </c>
      <c r="R9" s="62">
        <v>355</v>
      </c>
      <c r="S9" s="62">
        <v>295</v>
      </c>
      <c r="T9" s="62">
        <v>660</v>
      </c>
      <c r="U9" s="62">
        <v>1215</v>
      </c>
      <c r="V9" s="64">
        <v>2560</v>
      </c>
    </row>
    <row r="10" spans="2:22" ht="12.75">
      <c r="B10" s="40" t="s">
        <v>7</v>
      </c>
      <c r="C10" s="41" t="s">
        <v>0</v>
      </c>
      <c r="D10" s="61">
        <v>2980</v>
      </c>
      <c r="E10" s="62">
        <v>2250</v>
      </c>
      <c r="F10" s="62">
        <v>370</v>
      </c>
      <c r="G10" s="62">
        <v>320</v>
      </c>
      <c r="H10" s="62">
        <v>40</v>
      </c>
      <c r="I10" s="63">
        <v>21</v>
      </c>
      <c r="J10" s="62">
        <v>2980</v>
      </c>
      <c r="K10" s="62">
        <v>110</v>
      </c>
      <c r="L10" s="62">
        <v>100</v>
      </c>
      <c r="M10" s="64">
        <v>2770</v>
      </c>
      <c r="N10" s="62">
        <v>2980</v>
      </c>
      <c r="O10" s="62">
        <v>110</v>
      </c>
      <c r="P10" s="62">
        <v>225</v>
      </c>
      <c r="Q10" s="62">
        <v>370</v>
      </c>
      <c r="R10" s="62">
        <v>210</v>
      </c>
      <c r="S10" s="62">
        <v>160</v>
      </c>
      <c r="T10" s="62">
        <v>325</v>
      </c>
      <c r="U10" s="62">
        <v>460</v>
      </c>
      <c r="V10" s="64">
        <v>1115</v>
      </c>
    </row>
    <row r="11" spans="2:22" ht="12.75">
      <c r="B11" s="40" t="s">
        <v>10</v>
      </c>
      <c r="C11" s="41" t="s">
        <v>0</v>
      </c>
      <c r="D11" s="61">
        <v>2955</v>
      </c>
      <c r="E11" s="62">
        <v>1860</v>
      </c>
      <c r="F11" s="62">
        <v>365</v>
      </c>
      <c r="G11" s="62">
        <v>710</v>
      </c>
      <c r="H11" s="62">
        <v>10</v>
      </c>
      <c r="I11" s="63">
        <v>30</v>
      </c>
      <c r="J11" s="62">
        <v>2955</v>
      </c>
      <c r="K11" s="62">
        <v>125</v>
      </c>
      <c r="L11" s="62">
        <v>115</v>
      </c>
      <c r="M11" s="64">
        <v>2715</v>
      </c>
      <c r="N11" s="62">
        <v>2945</v>
      </c>
      <c r="O11" s="62">
        <v>110</v>
      </c>
      <c r="P11" s="62">
        <v>260</v>
      </c>
      <c r="Q11" s="62">
        <v>340</v>
      </c>
      <c r="R11" s="62">
        <v>435</v>
      </c>
      <c r="S11" s="62">
        <v>390</v>
      </c>
      <c r="T11" s="62">
        <v>320</v>
      </c>
      <c r="U11" s="62">
        <v>380</v>
      </c>
      <c r="V11" s="64">
        <v>715</v>
      </c>
    </row>
    <row r="12" spans="2:22" ht="12.75">
      <c r="B12" s="40" t="s">
        <v>9</v>
      </c>
      <c r="C12" s="41" t="s">
        <v>0</v>
      </c>
      <c r="D12" s="61">
        <v>2810</v>
      </c>
      <c r="E12" s="62">
        <v>1895</v>
      </c>
      <c r="F12" s="62">
        <v>420</v>
      </c>
      <c r="G12" s="62">
        <v>465</v>
      </c>
      <c r="H12" s="62">
        <v>30</v>
      </c>
      <c r="I12" s="63">
        <v>29</v>
      </c>
      <c r="J12" s="62">
        <v>2810</v>
      </c>
      <c r="K12" s="62">
        <v>100</v>
      </c>
      <c r="L12" s="62">
        <v>70</v>
      </c>
      <c r="M12" s="64">
        <v>2640</v>
      </c>
      <c r="N12" s="62">
        <v>2810</v>
      </c>
      <c r="O12" s="62">
        <v>110</v>
      </c>
      <c r="P12" s="62">
        <v>180</v>
      </c>
      <c r="Q12" s="62">
        <v>215</v>
      </c>
      <c r="R12" s="62">
        <v>195</v>
      </c>
      <c r="S12" s="62">
        <v>255</v>
      </c>
      <c r="T12" s="62">
        <v>365</v>
      </c>
      <c r="U12" s="62">
        <v>475</v>
      </c>
      <c r="V12" s="64">
        <v>1020</v>
      </c>
    </row>
    <row r="13" spans="2:22" ht="12.75">
      <c r="B13" s="40" t="s">
        <v>6</v>
      </c>
      <c r="C13" s="41" t="s">
        <v>0</v>
      </c>
      <c r="D13" s="61">
        <v>2550</v>
      </c>
      <c r="E13" s="62">
        <v>1840</v>
      </c>
      <c r="F13" s="62">
        <v>465</v>
      </c>
      <c r="G13" s="62">
        <v>220</v>
      </c>
      <c r="H13" s="62">
        <v>25</v>
      </c>
      <c r="I13" s="63">
        <v>39</v>
      </c>
      <c r="J13" s="62">
        <v>2550</v>
      </c>
      <c r="K13" s="62">
        <v>45</v>
      </c>
      <c r="L13" s="62">
        <v>30</v>
      </c>
      <c r="M13" s="64">
        <v>2475</v>
      </c>
      <c r="N13" s="62">
        <v>2550</v>
      </c>
      <c r="O13" s="62">
        <v>20</v>
      </c>
      <c r="P13" s="62">
        <v>250</v>
      </c>
      <c r="Q13" s="62">
        <v>175</v>
      </c>
      <c r="R13" s="62">
        <v>255</v>
      </c>
      <c r="S13" s="62">
        <v>270</v>
      </c>
      <c r="T13" s="62">
        <v>465</v>
      </c>
      <c r="U13" s="62">
        <v>595</v>
      </c>
      <c r="V13" s="64">
        <v>520</v>
      </c>
    </row>
    <row r="14" spans="2:22" ht="12.75">
      <c r="B14" s="40" t="s">
        <v>11</v>
      </c>
      <c r="C14" s="41" t="s">
        <v>0</v>
      </c>
      <c r="D14" s="61">
        <v>2090</v>
      </c>
      <c r="E14" s="62">
        <v>1465</v>
      </c>
      <c r="F14" s="62">
        <v>325</v>
      </c>
      <c r="G14" s="62">
        <v>250</v>
      </c>
      <c r="H14" s="62">
        <v>55</v>
      </c>
      <c r="I14" s="63">
        <v>32</v>
      </c>
      <c r="J14" s="62">
        <v>2090</v>
      </c>
      <c r="K14" s="62">
        <v>115</v>
      </c>
      <c r="L14" s="62">
        <v>110</v>
      </c>
      <c r="M14" s="64">
        <v>1865</v>
      </c>
      <c r="N14" s="62">
        <v>2090</v>
      </c>
      <c r="O14" s="62">
        <v>65</v>
      </c>
      <c r="P14" s="62">
        <v>215</v>
      </c>
      <c r="Q14" s="62">
        <v>100</v>
      </c>
      <c r="R14" s="62">
        <v>205</v>
      </c>
      <c r="S14" s="62">
        <v>220</v>
      </c>
      <c r="T14" s="62">
        <v>310</v>
      </c>
      <c r="U14" s="62">
        <v>390</v>
      </c>
      <c r="V14" s="64">
        <v>590</v>
      </c>
    </row>
    <row r="15" spans="2:22" ht="12.75">
      <c r="B15" s="40" t="s">
        <v>8</v>
      </c>
      <c r="C15" s="41" t="s">
        <v>0</v>
      </c>
      <c r="D15" s="61">
        <v>1935</v>
      </c>
      <c r="E15" s="62">
        <v>1655</v>
      </c>
      <c r="F15" s="62">
        <v>155</v>
      </c>
      <c r="G15" s="62">
        <v>75</v>
      </c>
      <c r="H15" s="62">
        <v>55</v>
      </c>
      <c r="I15" s="63">
        <v>22</v>
      </c>
      <c r="J15" s="62">
        <v>1935</v>
      </c>
      <c r="K15" s="62">
        <v>30</v>
      </c>
      <c r="L15" s="62">
        <v>40</v>
      </c>
      <c r="M15" s="64">
        <v>1865</v>
      </c>
      <c r="N15" s="62">
        <v>1935</v>
      </c>
      <c r="O15" s="62">
        <v>20</v>
      </c>
      <c r="P15" s="62">
        <v>40</v>
      </c>
      <c r="Q15" s="62">
        <v>40</v>
      </c>
      <c r="R15" s="62">
        <v>95</v>
      </c>
      <c r="S15" s="62">
        <v>55</v>
      </c>
      <c r="T15" s="62">
        <v>85</v>
      </c>
      <c r="U15" s="62">
        <v>140</v>
      </c>
      <c r="V15" s="64">
        <v>1455</v>
      </c>
    </row>
    <row r="16" spans="2:22" ht="12.75">
      <c r="B16" s="40" t="s">
        <v>4</v>
      </c>
      <c r="C16" s="41" t="s">
        <v>0</v>
      </c>
      <c r="D16" s="61">
        <v>1800</v>
      </c>
      <c r="E16" s="62">
        <v>1335</v>
      </c>
      <c r="F16" s="62">
        <v>180</v>
      </c>
      <c r="G16" s="62">
        <v>255</v>
      </c>
      <c r="H16" s="62">
        <v>15</v>
      </c>
      <c r="I16" s="63">
        <v>33</v>
      </c>
      <c r="J16" s="62">
        <v>1800</v>
      </c>
      <c r="K16" s="62">
        <v>30</v>
      </c>
      <c r="L16" s="62">
        <v>35</v>
      </c>
      <c r="M16" s="64">
        <v>1735</v>
      </c>
      <c r="N16" s="62">
        <v>1785</v>
      </c>
      <c r="O16" s="62">
        <v>4</v>
      </c>
      <c r="P16" s="62">
        <v>110</v>
      </c>
      <c r="Q16" s="62">
        <v>155</v>
      </c>
      <c r="R16" s="62">
        <v>255</v>
      </c>
      <c r="S16" s="62">
        <v>100</v>
      </c>
      <c r="T16" s="62">
        <v>215</v>
      </c>
      <c r="U16" s="62">
        <v>445</v>
      </c>
      <c r="V16" s="64">
        <v>495</v>
      </c>
    </row>
    <row r="17" spans="2:22" ht="12.75">
      <c r="B17" s="40" t="s">
        <v>5</v>
      </c>
      <c r="C17" s="41" t="s">
        <v>0</v>
      </c>
      <c r="D17" s="61">
        <v>1750</v>
      </c>
      <c r="E17" s="62">
        <v>1280</v>
      </c>
      <c r="F17" s="62">
        <v>205</v>
      </c>
      <c r="G17" s="62">
        <v>240</v>
      </c>
      <c r="H17" s="62">
        <v>25</v>
      </c>
      <c r="I17" s="63">
        <v>38</v>
      </c>
      <c r="J17" s="62">
        <v>1750</v>
      </c>
      <c r="K17" s="62">
        <v>50</v>
      </c>
      <c r="L17" s="62">
        <v>90</v>
      </c>
      <c r="M17" s="64">
        <v>1610</v>
      </c>
      <c r="N17" s="62">
        <v>1750</v>
      </c>
      <c r="O17" s="62">
        <v>30</v>
      </c>
      <c r="P17" s="62">
        <v>85</v>
      </c>
      <c r="Q17" s="62">
        <v>120</v>
      </c>
      <c r="R17" s="62">
        <v>210</v>
      </c>
      <c r="S17" s="62">
        <v>260</v>
      </c>
      <c r="T17" s="62">
        <v>215</v>
      </c>
      <c r="U17" s="62">
        <v>380</v>
      </c>
      <c r="V17" s="64">
        <v>450</v>
      </c>
    </row>
    <row r="18" spans="2:22" ht="12.75">
      <c r="B18" s="40" t="s">
        <v>2</v>
      </c>
      <c r="C18" s="41"/>
      <c r="D18" s="61">
        <v>29459</v>
      </c>
      <c r="E18" s="62">
        <v>22244</v>
      </c>
      <c r="F18" s="62">
        <v>3714</v>
      </c>
      <c r="G18" s="62">
        <v>2802</v>
      </c>
      <c r="H18" s="62">
        <v>598</v>
      </c>
      <c r="I18" s="65" t="s">
        <v>51</v>
      </c>
      <c r="J18" s="62">
        <v>28325</v>
      </c>
      <c r="K18" s="62">
        <v>811</v>
      </c>
      <c r="L18" s="62">
        <v>779</v>
      </c>
      <c r="M18" s="64">
        <v>26715</v>
      </c>
      <c r="N18" s="62">
        <v>28315</v>
      </c>
      <c r="O18" s="62">
        <v>386</v>
      </c>
      <c r="P18" s="62">
        <v>1946</v>
      </c>
      <c r="Q18" s="62">
        <v>1875</v>
      </c>
      <c r="R18" s="62">
        <v>2052</v>
      </c>
      <c r="S18" s="62">
        <v>2544</v>
      </c>
      <c r="T18" s="62">
        <v>3669</v>
      </c>
      <c r="U18" s="62">
        <v>5310</v>
      </c>
      <c r="V18" s="64">
        <v>10409</v>
      </c>
    </row>
    <row r="19" spans="1:22" ht="14.25">
      <c r="A19" s="23"/>
      <c r="B19" s="24" t="s">
        <v>50</v>
      </c>
      <c r="C19" s="25"/>
      <c r="D19" s="26">
        <f>SUM(D7:D18)</f>
        <v>67869</v>
      </c>
      <c r="E19" s="27">
        <f>SUM(E7:E18)</f>
        <v>46319</v>
      </c>
      <c r="F19" s="27">
        <f>SUM(F7:F18)</f>
        <v>8149</v>
      </c>
      <c r="G19" s="27">
        <f>SUM(G7:G18)</f>
        <v>8042</v>
      </c>
      <c r="H19" s="27">
        <f>SUM(H7:H18)</f>
        <v>4778</v>
      </c>
      <c r="I19" s="28" t="s">
        <v>51</v>
      </c>
      <c r="J19" s="27">
        <f aca="true" t="shared" si="0" ref="J19:V19">SUM(J7:J18)</f>
        <v>66355</v>
      </c>
      <c r="K19" s="27">
        <f t="shared" si="0"/>
        <v>2161</v>
      </c>
      <c r="L19" s="27">
        <f t="shared" si="0"/>
        <v>2049</v>
      </c>
      <c r="M19" s="29">
        <f t="shared" si="0"/>
        <v>62120</v>
      </c>
      <c r="N19" s="27">
        <f t="shared" si="0"/>
        <v>66235</v>
      </c>
      <c r="O19" s="27">
        <f t="shared" si="0"/>
        <v>1450</v>
      </c>
      <c r="P19" s="27">
        <f t="shared" si="0"/>
        <v>4716</v>
      </c>
      <c r="Q19" s="27">
        <f t="shared" si="0"/>
        <v>4625</v>
      </c>
      <c r="R19" s="27">
        <f t="shared" si="0"/>
        <v>5142</v>
      </c>
      <c r="S19" s="27">
        <f t="shared" si="0"/>
        <v>5454</v>
      </c>
      <c r="T19" s="27">
        <f t="shared" si="0"/>
        <v>7844</v>
      </c>
      <c r="U19" s="27">
        <f t="shared" si="0"/>
        <v>11460</v>
      </c>
      <c r="V19" s="29">
        <f t="shared" si="0"/>
        <v>25419</v>
      </c>
    </row>
    <row r="20" spans="1:22" ht="14.25">
      <c r="A20" s="23"/>
      <c r="B20" s="1" t="s">
        <v>58</v>
      </c>
      <c r="C20" s="30"/>
      <c r="D20" s="31"/>
      <c r="E20" s="31"/>
      <c r="F20" s="31"/>
      <c r="G20" s="31"/>
      <c r="H20" s="31"/>
      <c r="I20" s="32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.75">
      <c r="A21"/>
      <c r="B21" s="1" t="s">
        <v>60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1:22" ht="12.75">
      <c r="A22"/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1:22" ht="12.75">
      <c r="A23"/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1:22" ht="12.75">
      <c r="A24"/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1:22" ht="12.75">
      <c r="A25"/>
      <c r="B25" s="33" t="s">
        <v>52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1:22" ht="12.75">
      <c r="A26"/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>
      <c r="A27"/>
      <c r="B27" s="66" t="s">
        <v>12</v>
      </c>
      <c r="C27" s="67"/>
      <c r="D27" s="68" t="s">
        <v>13</v>
      </c>
      <c r="E27" s="69"/>
      <c r="F27" s="69"/>
      <c r="G27" s="69"/>
      <c r="H27" s="70"/>
      <c r="I27" s="6" t="s">
        <v>14</v>
      </c>
      <c r="J27" s="68" t="s">
        <v>15</v>
      </c>
      <c r="K27" s="71"/>
      <c r="L27" s="71"/>
      <c r="M27" s="72"/>
      <c r="N27" s="7" t="s">
        <v>16</v>
      </c>
      <c r="O27" s="68" t="s">
        <v>17</v>
      </c>
      <c r="P27" s="71"/>
      <c r="Q27" s="71"/>
      <c r="R27" s="71"/>
      <c r="S27" s="71"/>
      <c r="T27" s="71"/>
      <c r="U27" s="71"/>
      <c r="V27" s="72"/>
    </row>
    <row r="28" spans="1:22" ht="12.75">
      <c r="A28"/>
      <c r="B28" s="8"/>
      <c r="C28" s="9"/>
      <c r="D28" s="6" t="s">
        <v>16</v>
      </c>
      <c r="E28" s="10" t="s">
        <v>18</v>
      </c>
      <c r="F28" s="10"/>
      <c r="G28" s="10" t="s">
        <v>19</v>
      </c>
      <c r="H28" s="11"/>
      <c r="I28" s="12" t="s">
        <v>20</v>
      </c>
      <c r="J28" s="6" t="s">
        <v>16</v>
      </c>
      <c r="K28" s="10" t="s">
        <v>21</v>
      </c>
      <c r="L28" s="10" t="s">
        <v>53</v>
      </c>
      <c r="M28" s="11" t="s">
        <v>23</v>
      </c>
      <c r="N28" s="13" t="s">
        <v>24</v>
      </c>
      <c r="O28" s="10"/>
      <c r="P28" s="14" t="s">
        <v>25</v>
      </c>
      <c r="Q28" s="14" t="s">
        <v>26</v>
      </c>
      <c r="R28" s="14" t="s">
        <v>27</v>
      </c>
      <c r="S28" s="14" t="s">
        <v>28</v>
      </c>
      <c r="T28" s="14" t="s">
        <v>29</v>
      </c>
      <c r="U28" s="14" t="s">
        <v>30</v>
      </c>
      <c r="V28" s="11"/>
    </row>
    <row r="29" spans="1:22" ht="12.75">
      <c r="A29"/>
      <c r="B29" s="15" t="s">
        <v>31</v>
      </c>
      <c r="C29" s="16" t="s">
        <v>32</v>
      </c>
      <c r="D29" s="17" t="s">
        <v>33</v>
      </c>
      <c r="E29" s="18" t="s">
        <v>34</v>
      </c>
      <c r="F29" s="18" t="s">
        <v>35</v>
      </c>
      <c r="G29" s="18" t="s">
        <v>36</v>
      </c>
      <c r="H29" s="19" t="s">
        <v>37</v>
      </c>
      <c r="I29" s="18" t="s">
        <v>38</v>
      </c>
      <c r="J29" s="17" t="s">
        <v>33</v>
      </c>
      <c r="K29" s="18" t="s">
        <v>39</v>
      </c>
      <c r="L29" s="18" t="s">
        <v>40</v>
      </c>
      <c r="M29" s="19" t="s">
        <v>40</v>
      </c>
      <c r="N29" s="20" t="s">
        <v>41</v>
      </c>
      <c r="O29" s="18" t="s">
        <v>42</v>
      </c>
      <c r="P29" s="21" t="s">
        <v>43</v>
      </c>
      <c r="Q29" s="21" t="s">
        <v>44</v>
      </c>
      <c r="R29" s="21" t="s">
        <v>45</v>
      </c>
      <c r="S29" s="21" t="s">
        <v>46</v>
      </c>
      <c r="T29" s="21" t="s">
        <v>47</v>
      </c>
      <c r="U29" s="21" t="s">
        <v>48</v>
      </c>
      <c r="V29" s="22" t="s">
        <v>49</v>
      </c>
    </row>
    <row r="30" spans="1:22" ht="12.75">
      <c r="A30"/>
      <c r="B30" s="8" t="s">
        <v>56</v>
      </c>
      <c r="C30" s="9" t="s">
        <v>0</v>
      </c>
      <c r="D30" s="34" t="s">
        <v>54</v>
      </c>
      <c r="E30" s="35">
        <f>+(E7/D7)</f>
        <v>0.40967544396815675</v>
      </c>
      <c r="F30" s="35">
        <f>+(F7/D7)</f>
        <v>0.0612369871402327</v>
      </c>
      <c r="G30" s="35">
        <f>+(G7/D7)</f>
        <v>0.02510716472749541</v>
      </c>
      <c r="H30" s="36">
        <f>+(H7/D7)</f>
        <v>0.4568279240661359</v>
      </c>
      <c r="I30" s="37" t="s">
        <v>51</v>
      </c>
      <c r="J30" s="34" t="s">
        <v>54</v>
      </c>
      <c r="K30" s="35">
        <f>+(K7/J7)</f>
        <v>0.04551282051282051</v>
      </c>
      <c r="L30" s="35">
        <f>+(L7/J7)</f>
        <v>0.03653846153846154</v>
      </c>
      <c r="M30" s="36">
        <f>+(M7/J7)</f>
        <v>0.9173076923076923</v>
      </c>
      <c r="N30" s="34" t="s">
        <v>54</v>
      </c>
      <c r="O30" s="38">
        <f>+(O7/N7)</f>
        <v>0.03470437017994859</v>
      </c>
      <c r="P30" s="38">
        <f>+(P7/N7)</f>
        <v>0.036632390745501286</v>
      </c>
      <c r="Q30" s="38">
        <f>+(Q7/N7)</f>
        <v>0.04948586118251928</v>
      </c>
      <c r="R30" s="38">
        <f>+(R7/N7)</f>
        <v>0.04884318766066838</v>
      </c>
      <c r="S30" s="38">
        <f>+(S7/N7)</f>
        <v>0.05012853470437018</v>
      </c>
      <c r="T30" s="38">
        <f>+(T7/N7)</f>
        <v>0.08547557840616966</v>
      </c>
      <c r="U30" s="38">
        <f>+(U7/N7)</f>
        <v>0.11632390745501285</v>
      </c>
      <c r="V30" s="39">
        <f>+(V7/N7)</f>
        <v>0.5796915167095116</v>
      </c>
    </row>
    <row r="31" spans="1:22" ht="12.75">
      <c r="A31"/>
      <c r="B31" s="40" t="s">
        <v>3</v>
      </c>
      <c r="C31" s="41" t="s">
        <v>1</v>
      </c>
      <c r="D31" s="42" t="s">
        <v>54</v>
      </c>
      <c r="E31" s="43">
        <f>+(E8/D8)</f>
        <v>0.5030674846625767</v>
      </c>
      <c r="F31" s="43">
        <f aca="true" t="shared" si="1" ref="F31:F41">+(F8/D8)</f>
        <v>0.09640666082383874</v>
      </c>
      <c r="G31" s="43">
        <f aca="true" t="shared" si="2" ref="G31:G41">+(G8/D8)</f>
        <v>0.3698510078878177</v>
      </c>
      <c r="H31" s="44">
        <f aca="true" t="shared" si="3" ref="H31:H41">+(H8/D8)</f>
        <v>0.017528483786152498</v>
      </c>
      <c r="I31" s="37" t="s">
        <v>51</v>
      </c>
      <c r="J31" s="42" t="s">
        <v>54</v>
      </c>
      <c r="K31" s="43">
        <f aca="true" t="shared" si="4" ref="K31:K42">+(K8/J8)</f>
        <v>0.05272407732864675</v>
      </c>
      <c r="L31" s="43">
        <f aca="true" t="shared" si="5" ref="L31:L41">+(L8/J8)</f>
        <v>0.054481546572934976</v>
      </c>
      <c r="M31" s="44">
        <f aca="true" t="shared" si="6" ref="M31:M41">+(M8/J8)</f>
        <v>0.8927943760984183</v>
      </c>
      <c r="N31" s="42" t="s">
        <v>54</v>
      </c>
      <c r="O31" s="45">
        <f aca="true" t="shared" si="7" ref="O31:O42">+(O8/N8)</f>
        <v>0.05150976909413854</v>
      </c>
      <c r="P31" s="45">
        <f aca="true" t="shared" si="8" ref="P31:P41">+(P8/N8)</f>
        <v>0.15896980461811722</v>
      </c>
      <c r="Q31" s="45">
        <f aca="true" t="shared" si="9" ref="Q31:Q41">+(Q8/N8)</f>
        <v>0.09502664298401421</v>
      </c>
      <c r="R31" s="45">
        <f aca="true" t="shared" si="10" ref="R31:R41">+(R8/N8)</f>
        <v>0.08792184724689166</v>
      </c>
      <c r="S31" s="45">
        <f aca="true" t="shared" si="11" ref="S31:S41">+(S8/N8)</f>
        <v>0.09147424511545293</v>
      </c>
      <c r="T31" s="45">
        <f aca="true" t="shared" si="12" ref="T31:T41">+(T8/N8)</f>
        <v>0.09769094138543517</v>
      </c>
      <c r="U31" s="45">
        <f aca="true" t="shared" si="13" ref="U31:U41">+(U8/N8)</f>
        <v>0.13587921847246892</v>
      </c>
      <c r="V31" s="46">
        <f aca="true" t="shared" si="14" ref="V31:V41">+(V8/N8)</f>
        <v>0.28063943161634103</v>
      </c>
    </row>
    <row r="32" spans="1:22" ht="12.75">
      <c r="A32"/>
      <c r="B32" s="40" t="s">
        <v>59</v>
      </c>
      <c r="C32" s="41" t="s">
        <v>0</v>
      </c>
      <c r="D32" s="42" t="s">
        <v>54</v>
      </c>
      <c r="E32" s="43">
        <f aca="true" t="shared" si="15" ref="E32:E42">+(E9/D9)</f>
        <v>0.7548500881834215</v>
      </c>
      <c r="F32" s="43">
        <f>+(F9/D9)</f>
        <v>0.15873015873015872</v>
      </c>
      <c r="G32" s="43">
        <f>+(G9/D9)</f>
        <v>0.06878306878306878</v>
      </c>
      <c r="H32" s="44">
        <f t="shared" si="3"/>
        <v>0.01675485008818342</v>
      </c>
      <c r="I32" s="37" t="s">
        <v>51</v>
      </c>
      <c r="J32" s="42" t="s">
        <v>54</v>
      </c>
      <c r="K32" s="43">
        <f t="shared" si="4"/>
        <v>0.015873015873015872</v>
      </c>
      <c r="L32" s="43">
        <f t="shared" si="5"/>
        <v>0.014991181657848324</v>
      </c>
      <c r="M32" s="44">
        <f t="shared" si="6"/>
        <v>0.9691358024691358</v>
      </c>
      <c r="N32" s="42" t="s">
        <v>54</v>
      </c>
      <c r="O32" s="45">
        <f t="shared" si="7"/>
        <v>0.00617828773168579</v>
      </c>
      <c r="P32" s="45">
        <f t="shared" si="8"/>
        <v>0.03971756398940865</v>
      </c>
      <c r="Q32" s="45">
        <f t="shared" si="9"/>
        <v>0.05560458958517211</v>
      </c>
      <c r="R32" s="45">
        <f t="shared" si="10"/>
        <v>0.06266548984995587</v>
      </c>
      <c r="S32" s="45">
        <f t="shared" si="11"/>
        <v>0.05207413945278023</v>
      </c>
      <c r="T32" s="45">
        <f t="shared" si="12"/>
        <v>0.11650485436893204</v>
      </c>
      <c r="U32" s="45">
        <f t="shared" si="13"/>
        <v>0.2144748455428067</v>
      </c>
      <c r="V32" s="46">
        <f t="shared" si="14"/>
        <v>0.45189761694616065</v>
      </c>
    </row>
    <row r="33" spans="1:22" ht="12.75">
      <c r="A33"/>
      <c r="B33" s="40" t="s">
        <v>7</v>
      </c>
      <c r="C33" s="41" t="s">
        <v>0</v>
      </c>
      <c r="D33" s="42" t="s">
        <v>54</v>
      </c>
      <c r="E33" s="43">
        <f t="shared" si="15"/>
        <v>0.7550335570469798</v>
      </c>
      <c r="F33" s="43">
        <f t="shared" si="1"/>
        <v>0.12416107382550336</v>
      </c>
      <c r="G33" s="43">
        <f t="shared" si="2"/>
        <v>0.10738255033557047</v>
      </c>
      <c r="H33" s="44">
        <f t="shared" si="3"/>
        <v>0.013422818791946308</v>
      </c>
      <c r="I33" s="37" t="s">
        <v>51</v>
      </c>
      <c r="J33" s="42" t="s">
        <v>54</v>
      </c>
      <c r="K33" s="43">
        <f t="shared" si="4"/>
        <v>0.03691275167785235</v>
      </c>
      <c r="L33" s="43">
        <f t="shared" si="5"/>
        <v>0.03355704697986577</v>
      </c>
      <c r="M33" s="44">
        <f t="shared" si="6"/>
        <v>0.9295302013422819</v>
      </c>
      <c r="N33" s="42" t="s">
        <v>54</v>
      </c>
      <c r="O33" s="45">
        <f t="shared" si="7"/>
        <v>0.03691275167785235</v>
      </c>
      <c r="P33" s="45">
        <f t="shared" si="8"/>
        <v>0.07550335570469799</v>
      </c>
      <c r="Q33" s="45">
        <f t="shared" si="9"/>
        <v>0.12416107382550336</v>
      </c>
      <c r="R33" s="45">
        <f t="shared" si="10"/>
        <v>0.07046979865771812</v>
      </c>
      <c r="S33" s="45">
        <f t="shared" si="11"/>
        <v>0.053691275167785234</v>
      </c>
      <c r="T33" s="45">
        <f t="shared" si="12"/>
        <v>0.10906040268456375</v>
      </c>
      <c r="U33" s="45">
        <f t="shared" si="13"/>
        <v>0.15436241610738255</v>
      </c>
      <c r="V33" s="46">
        <f t="shared" si="14"/>
        <v>0.37416107382550334</v>
      </c>
    </row>
    <row r="34" spans="1:22" ht="12.75">
      <c r="A34"/>
      <c r="B34" s="40" t="s">
        <v>10</v>
      </c>
      <c r="C34" s="41" t="s">
        <v>0</v>
      </c>
      <c r="D34" s="42" t="s">
        <v>54</v>
      </c>
      <c r="E34" s="43">
        <f t="shared" si="15"/>
        <v>0.6294416243654822</v>
      </c>
      <c r="F34" s="43">
        <f t="shared" si="1"/>
        <v>0.12351945854483926</v>
      </c>
      <c r="G34" s="43">
        <f t="shared" si="2"/>
        <v>0.24027072758037224</v>
      </c>
      <c r="H34" s="44">
        <f t="shared" si="3"/>
        <v>0.00338409475465313</v>
      </c>
      <c r="I34" s="37" t="s">
        <v>51</v>
      </c>
      <c r="J34" s="42" t="s">
        <v>54</v>
      </c>
      <c r="K34" s="43">
        <f t="shared" si="4"/>
        <v>0.04230118443316413</v>
      </c>
      <c r="L34" s="43">
        <f t="shared" si="5"/>
        <v>0.038917089678511</v>
      </c>
      <c r="M34" s="44">
        <f t="shared" si="6"/>
        <v>0.9187817258883249</v>
      </c>
      <c r="N34" s="42" t="s">
        <v>54</v>
      </c>
      <c r="O34" s="45">
        <f t="shared" si="7"/>
        <v>0.03735144312393888</v>
      </c>
      <c r="P34" s="45">
        <f t="shared" si="8"/>
        <v>0.08828522920203735</v>
      </c>
      <c r="Q34" s="45">
        <f t="shared" si="9"/>
        <v>0.11544991511035653</v>
      </c>
      <c r="R34" s="45">
        <f t="shared" si="10"/>
        <v>0.14770797962648557</v>
      </c>
      <c r="S34" s="45">
        <f t="shared" si="11"/>
        <v>0.13242784380305603</v>
      </c>
      <c r="T34" s="45">
        <f t="shared" si="12"/>
        <v>0.10865874363327674</v>
      </c>
      <c r="U34" s="45">
        <f t="shared" si="13"/>
        <v>0.12903225806451613</v>
      </c>
      <c r="V34" s="46">
        <f t="shared" si="14"/>
        <v>0.2427843803056027</v>
      </c>
    </row>
    <row r="35" spans="1:22" ht="12.75">
      <c r="A35"/>
      <c r="B35" s="40" t="s">
        <v>9</v>
      </c>
      <c r="C35" s="41" t="s">
        <v>0</v>
      </c>
      <c r="D35" s="42" t="s">
        <v>54</v>
      </c>
      <c r="E35" s="43">
        <f t="shared" si="15"/>
        <v>0.6743772241992882</v>
      </c>
      <c r="F35" s="43">
        <f t="shared" si="1"/>
        <v>0.1494661921708185</v>
      </c>
      <c r="G35" s="43">
        <f t="shared" si="2"/>
        <v>0.16548042704626334</v>
      </c>
      <c r="H35" s="44">
        <f t="shared" si="3"/>
        <v>0.010676156583629894</v>
      </c>
      <c r="I35" s="37" t="s">
        <v>51</v>
      </c>
      <c r="J35" s="42" t="s">
        <v>54</v>
      </c>
      <c r="K35" s="43">
        <f t="shared" si="4"/>
        <v>0.03558718861209965</v>
      </c>
      <c r="L35" s="43">
        <f t="shared" si="5"/>
        <v>0.02491103202846975</v>
      </c>
      <c r="M35" s="44">
        <f t="shared" si="6"/>
        <v>0.9395017793594306</v>
      </c>
      <c r="N35" s="42" t="s">
        <v>54</v>
      </c>
      <c r="O35" s="45">
        <f t="shared" si="7"/>
        <v>0.03914590747330961</v>
      </c>
      <c r="P35" s="45">
        <f t="shared" si="8"/>
        <v>0.06405693950177936</v>
      </c>
      <c r="Q35" s="45">
        <f t="shared" si="9"/>
        <v>0.07651245551601424</v>
      </c>
      <c r="R35" s="45">
        <f t="shared" si="10"/>
        <v>0.0693950177935943</v>
      </c>
      <c r="S35" s="45">
        <f t="shared" si="11"/>
        <v>0.09074733096085409</v>
      </c>
      <c r="T35" s="45">
        <f t="shared" si="12"/>
        <v>0.1298932384341637</v>
      </c>
      <c r="U35" s="45">
        <f t="shared" si="13"/>
        <v>0.16903914590747332</v>
      </c>
      <c r="V35" s="46">
        <f t="shared" si="14"/>
        <v>0.36298932384341637</v>
      </c>
    </row>
    <row r="36" spans="1:22" ht="12.75">
      <c r="A36"/>
      <c r="B36" s="40" t="s">
        <v>6</v>
      </c>
      <c r="C36" s="41" t="s">
        <v>0</v>
      </c>
      <c r="D36" s="42" t="s">
        <v>54</v>
      </c>
      <c r="E36" s="43">
        <f t="shared" si="15"/>
        <v>0.7215686274509804</v>
      </c>
      <c r="F36" s="43">
        <f t="shared" si="1"/>
        <v>0.18235294117647058</v>
      </c>
      <c r="G36" s="43">
        <f t="shared" si="2"/>
        <v>0.08627450980392157</v>
      </c>
      <c r="H36" s="44">
        <f t="shared" si="3"/>
        <v>0.00980392156862745</v>
      </c>
      <c r="I36" s="37" t="s">
        <v>51</v>
      </c>
      <c r="J36" s="42" t="s">
        <v>54</v>
      </c>
      <c r="K36" s="43">
        <f t="shared" si="4"/>
        <v>0.01764705882352941</v>
      </c>
      <c r="L36" s="43">
        <f t="shared" si="5"/>
        <v>0.011764705882352941</v>
      </c>
      <c r="M36" s="44">
        <f t="shared" si="6"/>
        <v>0.9705882352941176</v>
      </c>
      <c r="N36" s="42" t="s">
        <v>54</v>
      </c>
      <c r="O36" s="45">
        <f t="shared" si="7"/>
        <v>0.00784313725490196</v>
      </c>
      <c r="P36" s="45">
        <f t="shared" si="8"/>
        <v>0.09803921568627451</v>
      </c>
      <c r="Q36" s="45">
        <f t="shared" si="9"/>
        <v>0.06862745098039216</v>
      </c>
      <c r="R36" s="45">
        <f t="shared" si="10"/>
        <v>0.1</v>
      </c>
      <c r="S36" s="45">
        <f t="shared" si="11"/>
        <v>0.10588235294117647</v>
      </c>
      <c r="T36" s="45">
        <f t="shared" si="12"/>
        <v>0.18235294117647058</v>
      </c>
      <c r="U36" s="45">
        <f t="shared" si="13"/>
        <v>0.23333333333333334</v>
      </c>
      <c r="V36" s="46">
        <f t="shared" si="14"/>
        <v>0.20392156862745098</v>
      </c>
    </row>
    <row r="37" spans="1:22" ht="12.75">
      <c r="A37"/>
      <c r="B37" s="40" t="s">
        <v>11</v>
      </c>
      <c r="C37" s="41" t="s">
        <v>0</v>
      </c>
      <c r="D37" s="42" t="s">
        <v>54</v>
      </c>
      <c r="E37" s="43">
        <f t="shared" si="15"/>
        <v>0.7009569377990431</v>
      </c>
      <c r="F37" s="43">
        <f t="shared" si="1"/>
        <v>0.15550239234449761</v>
      </c>
      <c r="G37" s="43">
        <f t="shared" si="2"/>
        <v>0.11961722488038277</v>
      </c>
      <c r="H37" s="44">
        <f t="shared" si="3"/>
        <v>0.02631578947368421</v>
      </c>
      <c r="I37" s="37" t="s">
        <v>51</v>
      </c>
      <c r="J37" s="42" t="s">
        <v>54</v>
      </c>
      <c r="K37" s="43">
        <f t="shared" si="4"/>
        <v>0.05502392344497608</v>
      </c>
      <c r="L37" s="43">
        <f t="shared" si="5"/>
        <v>0.05263157894736842</v>
      </c>
      <c r="M37" s="44">
        <f t="shared" si="6"/>
        <v>0.8923444976076556</v>
      </c>
      <c r="N37" s="42" t="s">
        <v>54</v>
      </c>
      <c r="O37" s="45">
        <f t="shared" si="7"/>
        <v>0.03110047846889952</v>
      </c>
      <c r="P37" s="45">
        <f t="shared" si="8"/>
        <v>0.10287081339712918</v>
      </c>
      <c r="Q37" s="45">
        <f t="shared" si="9"/>
        <v>0.04784688995215311</v>
      </c>
      <c r="R37" s="45">
        <f t="shared" si="10"/>
        <v>0.09808612440191387</v>
      </c>
      <c r="S37" s="45">
        <f t="shared" si="11"/>
        <v>0.10526315789473684</v>
      </c>
      <c r="T37" s="45">
        <f t="shared" si="12"/>
        <v>0.14832535885167464</v>
      </c>
      <c r="U37" s="45">
        <f t="shared" si="13"/>
        <v>0.18660287081339713</v>
      </c>
      <c r="V37" s="46">
        <f t="shared" si="14"/>
        <v>0.2822966507177033</v>
      </c>
    </row>
    <row r="38" spans="1:22" ht="12.75">
      <c r="A38"/>
      <c r="B38" s="40" t="s">
        <v>8</v>
      </c>
      <c r="C38" s="41" t="s">
        <v>0</v>
      </c>
      <c r="D38" s="42" t="s">
        <v>54</v>
      </c>
      <c r="E38" s="43">
        <f t="shared" si="15"/>
        <v>0.8552971576227391</v>
      </c>
      <c r="F38" s="43">
        <f t="shared" si="1"/>
        <v>0.08010335917312661</v>
      </c>
      <c r="G38" s="43">
        <f t="shared" si="2"/>
        <v>0.03875968992248062</v>
      </c>
      <c r="H38" s="44">
        <f t="shared" si="3"/>
        <v>0.028423772609819122</v>
      </c>
      <c r="I38" s="37" t="s">
        <v>51</v>
      </c>
      <c r="J38" s="42" t="s">
        <v>54</v>
      </c>
      <c r="K38" s="43">
        <f t="shared" si="4"/>
        <v>0.015503875968992248</v>
      </c>
      <c r="L38" s="43">
        <f t="shared" si="5"/>
        <v>0.020671834625323</v>
      </c>
      <c r="M38" s="44">
        <f t="shared" si="6"/>
        <v>0.9638242894056848</v>
      </c>
      <c r="N38" s="42" t="s">
        <v>54</v>
      </c>
      <c r="O38" s="45">
        <f t="shared" si="7"/>
        <v>0.0103359173126615</v>
      </c>
      <c r="P38" s="45">
        <f t="shared" si="8"/>
        <v>0.020671834625323</v>
      </c>
      <c r="Q38" s="45">
        <f t="shared" si="9"/>
        <v>0.020671834625323</v>
      </c>
      <c r="R38" s="45">
        <f t="shared" si="10"/>
        <v>0.04909560723514212</v>
      </c>
      <c r="S38" s="45">
        <f t="shared" si="11"/>
        <v>0.028423772609819122</v>
      </c>
      <c r="T38" s="45">
        <f t="shared" si="12"/>
        <v>0.04392764857881137</v>
      </c>
      <c r="U38" s="45">
        <f t="shared" si="13"/>
        <v>0.07235142118863049</v>
      </c>
      <c r="V38" s="46">
        <f t="shared" si="14"/>
        <v>0.751937984496124</v>
      </c>
    </row>
    <row r="39" spans="1:22" ht="12.75">
      <c r="A39"/>
      <c r="B39" s="40" t="s">
        <v>4</v>
      </c>
      <c r="C39" s="41" t="s">
        <v>0</v>
      </c>
      <c r="D39" s="42" t="s">
        <v>54</v>
      </c>
      <c r="E39" s="43">
        <f t="shared" si="15"/>
        <v>0.7416666666666667</v>
      </c>
      <c r="F39" s="43">
        <f t="shared" si="1"/>
        <v>0.1</v>
      </c>
      <c r="G39" s="43">
        <f t="shared" si="2"/>
        <v>0.14166666666666666</v>
      </c>
      <c r="H39" s="44">
        <f t="shared" si="3"/>
        <v>0.008333333333333333</v>
      </c>
      <c r="I39" s="37" t="s">
        <v>51</v>
      </c>
      <c r="J39" s="42" t="s">
        <v>54</v>
      </c>
      <c r="K39" s="43">
        <f t="shared" si="4"/>
        <v>0.016666666666666666</v>
      </c>
      <c r="L39" s="43">
        <f t="shared" si="5"/>
        <v>0.019444444444444445</v>
      </c>
      <c r="M39" s="44">
        <f t="shared" si="6"/>
        <v>0.9638888888888889</v>
      </c>
      <c r="N39" s="42" t="s">
        <v>54</v>
      </c>
      <c r="O39" s="45">
        <f t="shared" si="7"/>
        <v>0.002240896358543417</v>
      </c>
      <c r="P39" s="45">
        <f t="shared" si="8"/>
        <v>0.06162464985994398</v>
      </c>
      <c r="Q39" s="45">
        <f t="shared" si="9"/>
        <v>0.08683473389355742</v>
      </c>
      <c r="R39" s="45">
        <f t="shared" si="10"/>
        <v>0.14285714285714285</v>
      </c>
      <c r="S39" s="45">
        <f t="shared" si="11"/>
        <v>0.056022408963585436</v>
      </c>
      <c r="T39" s="45">
        <f t="shared" si="12"/>
        <v>0.12044817927170869</v>
      </c>
      <c r="U39" s="45">
        <f t="shared" si="13"/>
        <v>0.24929971988795518</v>
      </c>
      <c r="V39" s="46">
        <f t="shared" si="14"/>
        <v>0.2773109243697479</v>
      </c>
    </row>
    <row r="40" spans="1:22" ht="12.75">
      <c r="A40"/>
      <c r="B40" s="40" t="s">
        <v>5</v>
      </c>
      <c r="C40" s="41" t="s">
        <v>0</v>
      </c>
      <c r="D40" s="42" t="s">
        <v>54</v>
      </c>
      <c r="E40" s="43">
        <f t="shared" si="15"/>
        <v>0.7314285714285714</v>
      </c>
      <c r="F40" s="43">
        <f t="shared" si="1"/>
        <v>0.11714285714285715</v>
      </c>
      <c r="G40" s="43">
        <f t="shared" si="2"/>
        <v>0.13714285714285715</v>
      </c>
      <c r="H40" s="44">
        <f t="shared" si="3"/>
        <v>0.014285714285714285</v>
      </c>
      <c r="I40" s="37" t="s">
        <v>51</v>
      </c>
      <c r="J40" s="42" t="s">
        <v>54</v>
      </c>
      <c r="K40" s="43">
        <f t="shared" si="4"/>
        <v>0.02857142857142857</v>
      </c>
      <c r="L40" s="43">
        <f t="shared" si="5"/>
        <v>0.05142857142857143</v>
      </c>
      <c r="M40" s="44">
        <f t="shared" si="6"/>
        <v>0.92</v>
      </c>
      <c r="N40" s="42" t="s">
        <v>54</v>
      </c>
      <c r="O40" s="45">
        <f t="shared" si="7"/>
        <v>0.017142857142857144</v>
      </c>
      <c r="P40" s="45">
        <f t="shared" si="8"/>
        <v>0.04857142857142857</v>
      </c>
      <c r="Q40" s="45">
        <f t="shared" si="9"/>
        <v>0.06857142857142857</v>
      </c>
      <c r="R40" s="45">
        <f t="shared" si="10"/>
        <v>0.12</v>
      </c>
      <c r="S40" s="45">
        <f t="shared" si="11"/>
        <v>0.14857142857142858</v>
      </c>
      <c r="T40" s="45">
        <f t="shared" si="12"/>
        <v>0.12285714285714286</v>
      </c>
      <c r="U40" s="45">
        <f t="shared" si="13"/>
        <v>0.21714285714285714</v>
      </c>
      <c r="V40" s="46">
        <f t="shared" si="14"/>
        <v>0.2571428571428571</v>
      </c>
    </row>
    <row r="41" spans="1:22" ht="12.75">
      <c r="A41"/>
      <c r="B41" s="40" t="s">
        <v>2</v>
      </c>
      <c r="C41" s="41"/>
      <c r="D41" s="42" t="s">
        <v>54</v>
      </c>
      <c r="E41" s="43">
        <f t="shared" si="15"/>
        <v>0.7550833361621236</v>
      </c>
      <c r="F41" s="43">
        <f t="shared" si="1"/>
        <v>0.1260735259173767</v>
      </c>
      <c r="G41" s="43">
        <f t="shared" si="2"/>
        <v>0.09511524491666384</v>
      </c>
      <c r="H41" s="44">
        <f t="shared" si="3"/>
        <v>0.020299399164941105</v>
      </c>
      <c r="I41" s="47" t="s">
        <v>51</v>
      </c>
      <c r="J41" s="42" t="s">
        <v>54</v>
      </c>
      <c r="K41" s="43">
        <f t="shared" si="4"/>
        <v>0.028631950573698148</v>
      </c>
      <c r="L41" s="43">
        <f t="shared" si="5"/>
        <v>0.027502206531332746</v>
      </c>
      <c r="M41" s="44">
        <f t="shared" si="6"/>
        <v>0.9431597528684907</v>
      </c>
      <c r="N41" s="42" t="s">
        <v>54</v>
      </c>
      <c r="O41" s="45">
        <f t="shared" si="7"/>
        <v>0.013632350344340455</v>
      </c>
      <c r="P41" s="45">
        <f t="shared" si="8"/>
        <v>0.06872682323856613</v>
      </c>
      <c r="Q41" s="45">
        <f t="shared" si="9"/>
        <v>0.06621931838248278</v>
      </c>
      <c r="R41" s="45">
        <f t="shared" si="10"/>
        <v>0.07247042203778915</v>
      </c>
      <c r="S41" s="45">
        <f t="shared" si="11"/>
        <v>0.08984637118135264</v>
      </c>
      <c r="T41" s="45">
        <f t="shared" si="12"/>
        <v>0.1295779622108423</v>
      </c>
      <c r="U41" s="45">
        <f t="shared" si="13"/>
        <v>0.18753310965919123</v>
      </c>
      <c r="V41" s="46">
        <f t="shared" si="14"/>
        <v>0.3676143386897404</v>
      </c>
    </row>
    <row r="42" spans="1:22" ht="12.75">
      <c r="A42"/>
      <c r="B42" s="24" t="s">
        <v>50</v>
      </c>
      <c r="C42" s="25"/>
      <c r="D42" s="48" t="s">
        <v>54</v>
      </c>
      <c r="E42" s="49">
        <f t="shared" si="15"/>
        <v>0.6824765356790287</v>
      </c>
      <c r="F42" s="49">
        <f>+(F19/D19)</f>
        <v>0.12006954574253341</v>
      </c>
      <c r="G42" s="49">
        <f>+(G19/D19)</f>
        <v>0.11849297912154297</v>
      </c>
      <c r="H42" s="50">
        <f>+(H19/D19)</f>
        <v>0.07040033004759168</v>
      </c>
      <c r="I42" s="51" t="s">
        <v>51</v>
      </c>
      <c r="J42" s="48" t="s">
        <v>54</v>
      </c>
      <c r="K42" s="49">
        <f t="shared" si="4"/>
        <v>0.03256725190264487</v>
      </c>
      <c r="L42" s="49">
        <f>+(L19/J19)</f>
        <v>0.030879361012734533</v>
      </c>
      <c r="M42" s="50">
        <f>+(M19/J19)</f>
        <v>0.9361766257252656</v>
      </c>
      <c r="N42" s="48" t="s">
        <v>54</v>
      </c>
      <c r="O42" s="52">
        <f t="shared" si="7"/>
        <v>0.021891749075262323</v>
      </c>
      <c r="P42" s="52">
        <f>+(P19/N19)</f>
        <v>0.07120102664754284</v>
      </c>
      <c r="Q42" s="52">
        <f>+(Q19/N19)</f>
        <v>0.06982713067109535</v>
      </c>
      <c r="R42" s="52">
        <f>+(R19/N19)</f>
        <v>0.07763267154827508</v>
      </c>
      <c r="S42" s="52">
        <f>+(S19/N19)</f>
        <v>0.08234317203895221</v>
      </c>
      <c r="T42" s="52">
        <f>+(T19/N19)</f>
        <v>0.1184268136181777</v>
      </c>
      <c r="U42" s="52">
        <f>+(U19/N19)</f>
        <v>0.17302030648448705</v>
      </c>
      <c r="V42" s="53">
        <f>+(V19/N19)</f>
        <v>0.38376991016834</v>
      </c>
    </row>
    <row r="43" spans="1:22" ht="12.75">
      <c r="A43"/>
      <c r="B43" s="1" t="s">
        <v>58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1:22" ht="12.75">
      <c r="A44"/>
      <c r="B44" s="1" t="s">
        <v>60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1:22" ht="12.75">
      <c r="A45"/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1:22" ht="12.75">
      <c r="A46"/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1:22" ht="12.75">
      <c r="A47"/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1:22" ht="12.75">
      <c r="A48"/>
      <c r="B48" s="33" t="s">
        <v>55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1:22" ht="12.75">
      <c r="A49"/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1:22" ht="12.75">
      <c r="A50"/>
      <c r="B50" s="66" t="s">
        <v>12</v>
      </c>
      <c r="C50" s="67"/>
      <c r="D50" s="68" t="s">
        <v>13</v>
      </c>
      <c r="E50" s="69"/>
      <c r="F50" s="69"/>
      <c r="G50" s="69"/>
      <c r="H50" s="70"/>
      <c r="I50" s="6" t="s">
        <v>14</v>
      </c>
      <c r="J50" s="68" t="s">
        <v>15</v>
      </c>
      <c r="K50" s="71"/>
      <c r="L50" s="71"/>
      <c r="M50" s="72"/>
      <c r="N50" s="7" t="s">
        <v>16</v>
      </c>
      <c r="O50" s="68" t="s">
        <v>17</v>
      </c>
      <c r="P50" s="71"/>
      <c r="Q50" s="71"/>
      <c r="R50" s="71"/>
      <c r="S50" s="71"/>
      <c r="T50" s="71"/>
      <c r="U50" s="71"/>
      <c r="V50" s="72"/>
    </row>
    <row r="51" spans="1:22" ht="12.75">
      <c r="A51"/>
      <c r="B51" s="8"/>
      <c r="C51" s="9"/>
      <c r="D51" s="6" t="s">
        <v>16</v>
      </c>
      <c r="E51" s="10" t="s">
        <v>18</v>
      </c>
      <c r="F51" s="10"/>
      <c r="G51" s="10" t="s">
        <v>19</v>
      </c>
      <c r="H51" s="11"/>
      <c r="I51" s="12" t="s">
        <v>20</v>
      </c>
      <c r="J51" s="6" t="s">
        <v>16</v>
      </c>
      <c r="K51" s="10" t="s">
        <v>21</v>
      </c>
      <c r="L51" s="10" t="s">
        <v>53</v>
      </c>
      <c r="M51" s="11" t="s">
        <v>23</v>
      </c>
      <c r="N51" s="13" t="s">
        <v>24</v>
      </c>
      <c r="O51" s="10"/>
      <c r="P51" s="14" t="s">
        <v>25</v>
      </c>
      <c r="Q51" s="14" t="s">
        <v>26</v>
      </c>
      <c r="R51" s="14" t="s">
        <v>27</v>
      </c>
      <c r="S51" s="14" t="s">
        <v>28</v>
      </c>
      <c r="T51" s="14" t="s">
        <v>29</v>
      </c>
      <c r="U51" s="14" t="s">
        <v>30</v>
      </c>
      <c r="V51" s="11"/>
    </row>
    <row r="52" spans="1:22" ht="12.75">
      <c r="A52"/>
      <c r="B52" s="15" t="s">
        <v>31</v>
      </c>
      <c r="C52" s="16" t="s">
        <v>32</v>
      </c>
      <c r="D52" s="17" t="s">
        <v>33</v>
      </c>
      <c r="E52" s="18" t="s">
        <v>34</v>
      </c>
      <c r="F52" s="18" t="s">
        <v>35</v>
      </c>
      <c r="G52" s="18" t="s">
        <v>36</v>
      </c>
      <c r="H52" s="19" t="s">
        <v>37</v>
      </c>
      <c r="I52" s="18" t="s">
        <v>38</v>
      </c>
      <c r="J52" s="17" t="s">
        <v>33</v>
      </c>
      <c r="K52" s="18" t="s">
        <v>39</v>
      </c>
      <c r="L52" s="18" t="s">
        <v>40</v>
      </c>
      <c r="M52" s="19" t="s">
        <v>40</v>
      </c>
      <c r="N52" s="20" t="s">
        <v>41</v>
      </c>
      <c r="O52" s="18" t="s">
        <v>42</v>
      </c>
      <c r="P52" s="21" t="s">
        <v>43</v>
      </c>
      <c r="Q52" s="21" t="s">
        <v>44</v>
      </c>
      <c r="R52" s="21" t="s">
        <v>45</v>
      </c>
      <c r="S52" s="21" t="s">
        <v>46</v>
      </c>
      <c r="T52" s="21" t="s">
        <v>47</v>
      </c>
      <c r="U52" s="21" t="s">
        <v>48</v>
      </c>
      <c r="V52" s="22" t="s">
        <v>49</v>
      </c>
    </row>
    <row r="53" spans="1:22" ht="12.75">
      <c r="A53"/>
      <c r="B53" s="40" t="s">
        <v>3</v>
      </c>
      <c r="C53" s="41" t="s">
        <v>1</v>
      </c>
      <c r="D53" s="54">
        <f>+(D8/($D$19-$D$7))</f>
        <v>0.09555473670105856</v>
      </c>
      <c r="E53" s="43">
        <f>+(E8/($E$19-$E$7))</f>
        <v>0.06678456741285428</v>
      </c>
      <c r="F53" s="43">
        <f>+(F8/($F$19-$F$7))</f>
        <v>0.07190482416002092</v>
      </c>
      <c r="G53" s="43">
        <f>+(G8/($G$19-$G$7))</f>
        <v>0.2692356769171877</v>
      </c>
      <c r="H53" s="44">
        <f>+(H8/($H$19-$H$7))</f>
        <v>0.09541984732824428</v>
      </c>
      <c r="I53" s="37" t="s">
        <v>51</v>
      </c>
      <c r="J53" s="54">
        <f>+(J8/($J$19-$J$7))</f>
        <v>0.09717359747246179</v>
      </c>
      <c r="K53" s="43">
        <f>+(K8/($K$19-$K$7))</f>
        <v>0.16611295681063123</v>
      </c>
      <c r="L53" s="43">
        <f>+(L8/($L$19-$L$7))</f>
        <v>0.17573696145124718</v>
      </c>
      <c r="M53" s="44">
        <f>+(M8/($M$19-$M$7))</f>
        <v>0.0924224506504139</v>
      </c>
      <c r="N53" s="54">
        <f>+(N8/($N$19-$N$7))</f>
        <v>0.09631340347275683</v>
      </c>
      <c r="O53" s="43">
        <f>+(O8/($O$19-$O$7))</f>
        <v>0.2457627118644068</v>
      </c>
      <c r="P53" s="43">
        <f>+(P8/($P$19-$P$7))</f>
        <v>0.20198600767321145</v>
      </c>
      <c r="Q53" s="43">
        <f>+(Q8/($Q$19-$Q$7))</f>
        <v>0.12617924528301888</v>
      </c>
      <c r="R53" s="43">
        <f>+(R8/($R$19-$R$7))</f>
        <v>0.10394792104157917</v>
      </c>
      <c r="S53" s="43">
        <f>+(S8/($S$19-$S$7))</f>
        <v>0.10169826224328594</v>
      </c>
      <c r="T53" s="43">
        <f>+(T8/($T$19-$T$7))</f>
        <v>0.07661234155174815</v>
      </c>
      <c r="U53" s="43">
        <f>+(U8/($U$19-$U$7))</f>
        <v>0.07247749881572714</v>
      </c>
      <c r="V53" s="44">
        <f>+(V8/($V$19-$V$7))</f>
        <v>0.07556554593715625</v>
      </c>
    </row>
    <row r="54" spans="1:22" ht="12.75">
      <c r="A54"/>
      <c r="B54" s="40" t="s">
        <v>59</v>
      </c>
      <c r="C54" s="41" t="s">
        <v>0</v>
      </c>
      <c r="D54" s="54">
        <f aca="true" t="shared" si="16" ref="D54:D63">+(D9/($D$19-$D$7))</f>
        <v>0.09496851132252446</v>
      </c>
      <c r="E54" s="43">
        <f aca="true" t="shared" si="17" ref="E54:E63">+(E9/($E$19-$E$7))</f>
        <v>0.099595104016382</v>
      </c>
      <c r="F54" s="43">
        <f aca="true" t="shared" si="18" ref="F54:F63">+(F9/($F$19-$F$7))</f>
        <v>0.11766243953457968</v>
      </c>
      <c r="G54" s="43">
        <f aca="true" t="shared" si="19" ref="G54:G63">+(G9/($G$19-$G$7))</f>
        <v>0.04976394028327166</v>
      </c>
      <c r="H54" s="44">
        <f aca="true" t="shared" si="20" ref="H54:H63">+(H9/($H$19-$H$7))</f>
        <v>0.09064885496183206</v>
      </c>
      <c r="I54" s="37" t="s">
        <v>51</v>
      </c>
      <c r="J54" s="54">
        <f aca="true" t="shared" si="21" ref="J54:J63">+(J9/($J$19-$J$7))</f>
        <v>0.0968320382546324</v>
      </c>
      <c r="K54" s="43">
        <f aca="true" t="shared" si="22" ref="K54:K63">+(K9/($K$19-$K$7))</f>
        <v>0.04983388704318937</v>
      </c>
      <c r="L54" s="43">
        <f aca="true" t="shared" si="23" ref="L54:L63">+(L9/($L$19-$L$7))</f>
        <v>0.0481859410430839</v>
      </c>
      <c r="M54" s="44">
        <f aca="true" t="shared" si="24" ref="M54:M63">+(M9/($M$19-$M$7))</f>
        <v>0.09997270990630401</v>
      </c>
      <c r="N54" s="54">
        <f aca="true" t="shared" si="25" ref="N54:N63">+(N9/($N$19-$N$7))</f>
        <v>0.0969121546488752</v>
      </c>
      <c r="O54" s="43">
        <f aca="true" t="shared" si="26" ref="O54:O63">+(O9/($O$19-$O$7))</f>
        <v>0.029661016949152543</v>
      </c>
      <c r="P54" s="43">
        <f aca="true" t="shared" si="27" ref="P54:P63">+(P9/($P$19-$P$7))</f>
        <v>0.05077860528097495</v>
      </c>
      <c r="Q54" s="43">
        <f aca="true" t="shared" si="28" ref="Q54:Q63">+(Q9/($Q$19-$Q$7))</f>
        <v>0.07429245283018868</v>
      </c>
      <c r="R54" s="43">
        <f aca="true" t="shared" si="29" ref="R54:R63">+(R9/($R$19-$R$7))</f>
        <v>0.07454850902981941</v>
      </c>
      <c r="S54" s="43">
        <f aca="true" t="shared" si="30" ref="S54:S63">+(S9/($S$19-$S$7))</f>
        <v>0.05825434439178515</v>
      </c>
      <c r="T54" s="43">
        <f aca="true" t="shared" si="31" ref="T54:T63">+(T9/($T$19-$T$7))</f>
        <v>0.09193480986209779</v>
      </c>
      <c r="U54" s="43">
        <f aca="true" t="shared" si="32" ref="U54:U63">+(U9/($U$19-$U$7))</f>
        <v>0.11511132164850782</v>
      </c>
      <c r="V54" s="44">
        <f aca="true" t="shared" si="33" ref="V54:V63">+(V9/($V$19-$V$7))</f>
        <v>0.1224353149361519</v>
      </c>
    </row>
    <row r="55" spans="1:22" ht="12.75">
      <c r="A55"/>
      <c r="B55" s="40" t="s">
        <v>7</v>
      </c>
      <c r="C55" s="41" t="s">
        <v>0</v>
      </c>
      <c r="D55" s="54">
        <f t="shared" si="16"/>
        <v>0.04991290365804636</v>
      </c>
      <c r="E55" s="43">
        <f t="shared" si="17"/>
        <v>0.05235723926094848</v>
      </c>
      <c r="F55" s="43">
        <f t="shared" si="18"/>
        <v>0.04837233625310498</v>
      </c>
      <c r="G55" s="43">
        <f t="shared" si="19"/>
        <v>0.040831951001658796</v>
      </c>
      <c r="H55" s="44">
        <f t="shared" si="20"/>
        <v>0.03816793893129771</v>
      </c>
      <c r="I55" s="37" t="s">
        <v>51</v>
      </c>
      <c r="J55" s="54">
        <f t="shared" si="21"/>
        <v>0.050892323456579285</v>
      </c>
      <c r="K55" s="43">
        <f t="shared" si="22"/>
        <v>0.06090808416389812</v>
      </c>
      <c r="L55" s="43">
        <f t="shared" si="23"/>
        <v>0.05668934240362812</v>
      </c>
      <c r="M55" s="44">
        <f t="shared" si="24"/>
        <v>0.05039570635859183</v>
      </c>
      <c r="N55" s="54">
        <f t="shared" si="25"/>
        <v>0.05097938585236507</v>
      </c>
      <c r="O55" s="43">
        <f t="shared" si="26"/>
        <v>0.09322033898305085</v>
      </c>
      <c r="P55" s="43">
        <f t="shared" si="27"/>
        <v>0.05077860528097495</v>
      </c>
      <c r="Q55" s="43">
        <f t="shared" si="28"/>
        <v>0.08726415094339622</v>
      </c>
      <c r="R55" s="43">
        <f t="shared" si="29"/>
        <v>0.044099118017639646</v>
      </c>
      <c r="S55" s="43">
        <f t="shared" si="30"/>
        <v>0.0315955766192733</v>
      </c>
      <c r="T55" s="43">
        <f t="shared" si="31"/>
        <v>0.04527092909876027</v>
      </c>
      <c r="U55" s="43">
        <f t="shared" si="32"/>
        <v>0.04358124111795358</v>
      </c>
      <c r="V55" s="44">
        <f t="shared" si="33"/>
        <v>0.053326318810081784</v>
      </c>
    </row>
    <row r="56" spans="1:22" ht="12.75">
      <c r="A56"/>
      <c r="B56" s="40" t="s">
        <v>10</v>
      </c>
      <c r="C56" s="41" t="s">
        <v>0</v>
      </c>
      <c r="D56" s="54">
        <f t="shared" si="16"/>
        <v>0.04949417124480772</v>
      </c>
      <c r="E56" s="43">
        <f t="shared" si="17"/>
        <v>0.04328198445571741</v>
      </c>
      <c r="F56" s="43">
        <f t="shared" si="18"/>
        <v>0.04771865603346843</v>
      </c>
      <c r="G56" s="43">
        <f t="shared" si="19"/>
        <v>0.09059589128493045</v>
      </c>
      <c r="H56" s="44">
        <f t="shared" si="20"/>
        <v>0.009541984732824428</v>
      </c>
      <c r="I56" s="37" t="s">
        <v>51</v>
      </c>
      <c r="J56" s="54">
        <f t="shared" si="21"/>
        <v>0.05046537443429255</v>
      </c>
      <c r="K56" s="43">
        <f t="shared" si="22"/>
        <v>0.06921373200442968</v>
      </c>
      <c r="L56" s="43">
        <f t="shared" si="23"/>
        <v>0.06519274376417233</v>
      </c>
      <c r="M56" s="44">
        <f t="shared" si="24"/>
        <v>0.049395069589738924</v>
      </c>
      <c r="N56" s="54">
        <f t="shared" si="25"/>
        <v>0.050380634676246684</v>
      </c>
      <c r="O56" s="43">
        <f t="shared" si="26"/>
        <v>0.09322033898305085</v>
      </c>
      <c r="P56" s="43">
        <f t="shared" si="27"/>
        <v>0.05867749943579328</v>
      </c>
      <c r="Q56" s="43">
        <f t="shared" si="28"/>
        <v>0.08018867924528301</v>
      </c>
      <c r="R56" s="43">
        <f t="shared" si="29"/>
        <v>0.09134817303653926</v>
      </c>
      <c r="S56" s="43">
        <f t="shared" si="30"/>
        <v>0.07701421800947868</v>
      </c>
      <c r="T56" s="43">
        <f t="shared" si="31"/>
        <v>0.04457445326647165</v>
      </c>
      <c r="U56" s="43">
        <f t="shared" si="32"/>
        <v>0.03600189483657035</v>
      </c>
      <c r="V56" s="44">
        <f t="shared" si="33"/>
        <v>0.03419580085130805</v>
      </c>
    </row>
    <row r="57" spans="1:22" ht="12.75">
      <c r="A57"/>
      <c r="B57" s="40" t="s">
        <v>9</v>
      </c>
      <c r="C57" s="41" t="s">
        <v>0</v>
      </c>
      <c r="D57" s="54">
        <f t="shared" si="16"/>
        <v>0.047065523248023586</v>
      </c>
      <c r="E57" s="43">
        <f t="shared" si="17"/>
        <v>0.04409643039977661</v>
      </c>
      <c r="F57" s="43">
        <f t="shared" si="18"/>
        <v>0.05490913844947052</v>
      </c>
      <c r="G57" s="43">
        <f t="shared" si="19"/>
        <v>0.05933392879928544</v>
      </c>
      <c r="H57" s="44">
        <f t="shared" si="20"/>
        <v>0.02862595419847328</v>
      </c>
      <c r="I57" s="37" t="s">
        <v>51</v>
      </c>
      <c r="J57" s="54">
        <f t="shared" si="21"/>
        <v>0.04798907010502946</v>
      </c>
      <c r="K57" s="43">
        <f t="shared" si="22"/>
        <v>0.05537098560354374</v>
      </c>
      <c r="L57" s="43">
        <f t="shared" si="23"/>
        <v>0.03968253968253968</v>
      </c>
      <c r="M57" s="44">
        <f t="shared" si="24"/>
        <v>0.04803056490493951</v>
      </c>
      <c r="N57" s="54">
        <f t="shared" si="25"/>
        <v>0.04807116585407578</v>
      </c>
      <c r="O57" s="43">
        <f t="shared" si="26"/>
        <v>0.09322033898305085</v>
      </c>
      <c r="P57" s="43">
        <f t="shared" si="27"/>
        <v>0.040622884224779957</v>
      </c>
      <c r="Q57" s="43">
        <f t="shared" si="28"/>
        <v>0.05070754716981132</v>
      </c>
      <c r="R57" s="43">
        <f t="shared" si="29"/>
        <v>0.04094918101637967</v>
      </c>
      <c r="S57" s="43">
        <f t="shared" si="30"/>
        <v>0.050355450236966824</v>
      </c>
      <c r="T57" s="43">
        <f t="shared" si="31"/>
        <v>0.05084273575706923</v>
      </c>
      <c r="U57" s="43">
        <f t="shared" si="32"/>
        <v>0.045002368545712934</v>
      </c>
      <c r="V57" s="44">
        <f t="shared" si="33"/>
        <v>0.04878282079487302</v>
      </c>
    </row>
    <row r="58" spans="1:22" ht="12.75">
      <c r="A58"/>
      <c r="B58" s="40" t="s">
        <v>6</v>
      </c>
      <c r="C58" s="41" t="s">
        <v>0</v>
      </c>
      <c r="D58" s="54">
        <f t="shared" si="16"/>
        <v>0.042710706150341685</v>
      </c>
      <c r="E58" s="43">
        <f t="shared" si="17"/>
        <v>0.04281658677339787</v>
      </c>
      <c r="F58" s="43">
        <f t="shared" si="18"/>
        <v>0.0607922604261995</v>
      </c>
      <c r="G58" s="43">
        <f t="shared" si="19"/>
        <v>0.028071966313640423</v>
      </c>
      <c r="H58" s="44">
        <f t="shared" si="20"/>
        <v>0.02385496183206107</v>
      </c>
      <c r="I58" s="37" t="s">
        <v>51</v>
      </c>
      <c r="J58" s="54">
        <f t="shared" si="21"/>
        <v>0.043548800273247375</v>
      </c>
      <c r="K58" s="43">
        <f t="shared" si="22"/>
        <v>0.024916943521594685</v>
      </c>
      <c r="L58" s="43">
        <f t="shared" si="23"/>
        <v>0.017006802721088437</v>
      </c>
      <c r="M58" s="44">
        <f t="shared" si="24"/>
        <v>0.04502865459838079</v>
      </c>
      <c r="N58" s="54">
        <f t="shared" si="25"/>
        <v>0.04362329997433924</v>
      </c>
      <c r="O58" s="43">
        <f t="shared" si="26"/>
        <v>0.01694915254237288</v>
      </c>
      <c r="P58" s="43">
        <f t="shared" si="27"/>
        <v>0.05642067253441661</v>
      </c>
      <c r="Q58" s="43">
        <f t="shared" si="28"/>
        <v>0.041273584905660375</v>
      </c>
      <c r="R58" s="43">
        <f t="shared" si="29"/>
        <v>0.05354892902141957</v>
      </c>
      <c r="S58" s="43">
        <f t="shared" si="30"/>
        <v>0.0533175355450237</v>
      </c>
      <c r="T58" s="43">
        <f t="shared" si="31"/>
        <v>0.06477225240284162</v>
      </c>
      <c r="U58" s="43">
        <f t="shared" si="32"/>
        <v>0.056371387967787775</v>
      </c>
      <c r="V58" s="44">
        <f t="shared" si="33"/>
        <v>0.024869673346405854</v>
      </c>
    </row>
    <row r="59" spans="1:22" ht="12.75">
      <c r="A59"/>
      <c r="B59" s="40" t="s">
        <v>11</v>
      </c>
      <c r="C59" s="41" t="s">
        <v>0</v>
      </c>
      <c r="D59" s="54">
        <f t="shared" si="16"/>
        <v>0.035006029746750635</v>
      </c>
      <c r="E59" s="43">
        <f t="shared" si="17"/>
        <v>0.03409038022990646</v>
      </c>
      <c r="F59" s="43">
        <f t="shared" si="18"/>
        <v>0.042489214276375996</v>
      </c>
      <c r="G59" s="43">
        <f t="shared" si="19"/>
        <v>0.03189996172004594</v>
      </c>
      <c r="H59" s="44">
        <f t="shared" si="20"/>
        <v>0.05248091603053435</v>
      </c>
      <c r="I59" s="37" t="s">
        <v>51</v>
      </c>
      <c r="J59" s="54">
        <f t="shared" si="21"/>
        <v>0.035692938263171374</v>
      </c>
      <c r="K59" s="43">
        <f t="shared" si="22"/>
        <v>0.0636766334440753</v>
      </c>
      <c r="L59" s="43">
        <f t="shared" si="23"/>
        <v>0.06235827664399093</v>
      </c>
      <c r="M59" s="44">
        <f t="shared" si="24"/>
        <v>0.03393068316201219</v>
      </c>
      <c r="N59" s="54">
        <f t="shared" si="25"/>
        <v>0.03575399880249765</v>
      </c>
      <c r="O59" s="43">
        <f t="shared" si="26"/>
        <v>0.05508474576271186</v>
      </c>
      <c r="P59" s="43">
        <f t="shared" si="27"/>
        <v>0.048521778379598285</v>
      </c>
      <c r="Q59" s="43">
        <f t="shared" si="28"/>
        <v>0.02358490566037736</v>
      </c>
      <c r="R59" s="43">
        <f t="shared" si="29"/>
        <v>0.043049139017219656</v>
      </c>
      <c r="S59" s="43">
        <f t="shared" si="30"/>
        <v>0.04344391785150079</v>
      </c>
      <c r="T59" s="43">
        <f t="shared" si="31"/>
        <v>0.04318150160189441</v>
      </c>
      <c r="U59" s="43">
        <f t="shared" si="32"/>
        <v>0.03694931312174325</v>
      </c>
      <c r="V59" s="44">
        <f t="shared" si="33"/>
        <v>0.028217513989191256</v>
      </c>
    </row>
    <row r="60" spans="1:22" ht="12.75">
      <c r="A60"/>
      <c r="B60" s="40" t="s">
        <v>8</v>
      </c>
      <c r="C60" s="41" t="s">
        <v>0</v>
      </c>
      <c r="D60" s="54">
        <f t="shared" si="16"/>
        <v>0.03240988878467104</v>
      </c>
      <c r="E60" s="43">
        <f t="shared" si="17"/>
        <v>0.03851165821194211</v>
      </c>
      <c r="F60" s="43">
        <f t="shared" si="18"/>
        <v>0.020264086808733168</v>
      </c>
      <c r="G60" s="43">
        <f t="shared" si="19"/>
        <v>0.00956998851601378</v>
      </c>
      <c r="H60" s="44">
        <f t="shared" si="20"/>
        <v>0.05248091603053435</v>
      </c>
      <c r="I60" s="37" t="s">
        <v>51</v>
      </c>
      <c r="J60" s="54">
        <f t="shared" si="21"/>
        <v>0.033045854324993594</v>
      </c>
      <c r="K60" s="43">
        <f t="shared" si="22"/>
        <v>0.016611295681063124</v>
      </c>
      <c r="L60" s="43">
        <f t="shared" si="23"/>
        <v>0.022675736961451247</v>
      </c>
      <c r="M60" s="44">
        <f t="shared" si="24"/>
        <v>0.03393068316201219</v>
      </c>
      <c r="N60" s="54">
        <f t="shared" si="25"/>
        <v>0.033102386451116246</v>
      </c>
      <c r="O60" s="43">
        <f t="shared" si="26"/>
        <v>0.01694915254237288</v>
      </c>
      <c r="P60" s="43">
        <f t="shared" si="27"/>
        <v>0.009027307605506657</v>
      </c>
      <c r="Q60" s="43">
        <f t="shared" si="28"/>
        <v>0.009433962264150943</v>
      </c>
      <c r="R60" s="43">
        <f t="shared" si="29"/>
        <v>0.01994960100797984</v>
      </c>
      <c r="S60" s="43">
        <f t="shared" si="30"/>
        <v>0.010860979462875198</v>
      </c>
      <c r="T60" s="43">
        <f t="shared" si="31"/>
        <v>0.011840089148906533</v>
      </c>
      <c r="U60" s="43">
        <f t="shared" si="32"/>
        <v>0.013263855992420654</v>
      </c>
      <c r="V60" s="44">
        <f t="shared" si="33"/>
        <v>0.06958725907503946</v>
      </c>
    </row>
    <row r="61" spans="1:22" ht="12.75">
      <c r="A61"/>
      <c r="B61" s="40" t="s">
        <v>4</v>
      </c>
      <c r="C61" s="41" t="s">
        <v>0</v>
      </c>
      <c r="D61" s="54">
        <f t="shared" si="16"/>
        <v>0.030148733753182368</v>
      </c>
      <c r="E61" s="43">
        <f t="shared" si="17"/>
        <v>0.03106529529482943</v>
      </c>
      <c r="F61" s="43">
        <f t="shared" si="18"/>
        <v>0.023532487906915936</v>
      </c>
      <c r="G61" s="43">
        <f t="shared" si="19"/>
        <v>0.03253796095444685</v>
      </c>
      <c r="H61" s="44">
        <f t="shared" si="20"/>
        <v>0.01431297709923664</v>
      </c>
      <c r="I61" s="37" t="s">
        <v>51</v>
      </c>
      <c r="J61" s="54">
        <f t="shared" si="21"/>
        <v>0.030740329604645206</v>
      </c>
      <c r="K61" s="43">
        <f t="shared" si="22"/>
        <v>0.016611295681063124</v>
      </c>
      <c r="L61" s="43">
        <f t="shared" si="23"/>
        <v>0.01984126984126984</v>
      </c>
      <c r="M61" s="44">
        <f t="shared" si="24"/>
        <v>0.031565541708359866</v>
      </c>
      <c r="N61" s="54">
        <f t="shared" si="25"/>
        <v>0.030536309982037466</v>
      </c>
      <c r="O61" s="43">
        <f t="shared" si="26"/>
        <v>0.003389830508474576</v>
      </c>
      <c r="P61" s="43">
        <f t="shared" si="27"/>
        <v>0.02482509591514331</v>
      </c>
      <c r="Q61" s="43">
        <f t="shared" si="28"/>
        <v>0.036556603773584904</v>
      </c>
      <c r="R61" s="43">
        <f t="shared" si="29"/>
        <v>0.05354892902141957</v>
      </c>
      <c r="S61" s="43">
        <f t="shared" si="30"/>
        <v>0.019747235387045814</v>
      </c>
      <c r="T61" s="43">
        <f t="shared" si="31"/>
        <v>0.029948460788410642</v>
      </c>
      <c r="U61" s="43">
        <f t="shared" si="32"/>
        <v>0.04216011369019422</v>
      </c>
      <c r="V61" s="44">
        <f t="shared" si="33"/>
        <v>0.023674015973982495</v>
      </c>
    </row>
    <row r="62" spans="1:22" ht="12.75">
      <c r="A62"/>
      <c r="B62" s="40" t="s">
        <v>5</v>
      </c>
      <c r="C62" s="41" t="s">
        <v>0</v>
      </c>
      <c r="D62" s="54">
        <f t="shared" si="16"/>
        <v>0.02931126892670508</v>
      </c>
      <c r="E62" s="43">
        <f t="shared" si="17"/>
        <v>0.02978545166845069</v>
      </c>
      <c r="F62" s="43">
        <f t="shared" si="18"/>
        <v>0.026800889005098704</v>
      </c>
      <c r="G62" s="43">
        <f t="shared" si="19"/>
        <v>0.0306239632512441</v>
      </c>
      <c r="H62" s="44">
        <f t="shared" si="20"/>
        <v>0.02385496183206107</v>
      </c>
      <c r="I62" s="37" t="s">
        <v>51</v>
      </c>
      <c r="J62" s="54">
        <f t="shared" si="21"/>
        <v>0.029886431560071727</v>
      </c>
      <c r="K62" s="43">
        <f t="shared" si="22"/>
        <v>0.02768549280177187</v>
      </c>
      <c r="L62" s="43">
        <f t="shared" si="23"/>
        <v>0.05102040816326531</v>
      </c>
      <c r="M62" s="44">
        <f t="shared" si="24"/>
        <v>0.02929136723369417</v>
      </c>
      <c r="N62" s="54">
        <f t="shared" si="25"/>
        <v>0.029937558805919084</v>
      </c>
      <c r="O62" s="43">
        <f t="shared" si="26"/>
        <v>0.025423728813559324</v>
      </c>
      <c r="P62" s="43">
        <f t="shared" si="27"/>
        <v>0.019183028661701646</v>
      </c>
      <c r="Q62" s="43">
        <f t="shared" si="28"/>
        <v>0.02830188679245283</v>
      </c>
      <c r="R62" s="43">
        <f t="shared" si="29"/>
        <v>0.044099118017639646</v>
      </c>
      <c r="S62" s="43">
        <f t="shared" si="30"/>
        <v>0.05134281200631911</v>
      </c>
      <c r="T62" s="43">
        <f t="shared" si="31"/>
        <v>0.029948460788410642</v>
      </c>
      <c r="U62" s="43">
        <f t="shared" si="32"/>
        <v>0.03600189483657035</v>
      </c>
      <c r="V62" s="44">
        <f t="shared" si="33"/>
        <v>0.02152183270362045</v>
      </c>
    </row>
    <row r="63" spans="1:22" ht="12.75">
      <c r="A63"/>
      <c r="B63" s="40" t="s">
        <v>2</v>
      </c>
      <c r="C63" s="41"/>
      <c r="D63" s="54">
        <f t="shared" si="16"/>
        <v>0.49341752646388853</v>
      </c>
      <c r="E63" s="43">
        <f t="shared" si="17"/>
        <v>0.5176153022757947</v>
      </c>
      <c r="F63" s="43">
        <f t="shared" si="18"/>
        <v>0.48555366714603215</v>
      </c>
      <c r="G63" s="43">
        <f t="shared" si="19"/>
        <v>0.35753477095827485</v>
      </c>
      <c r="H63" s="44">
        <f t="shared" si="20"/>
        <v>0.5706106870229007</v>
      </c>
      <c r="I63" s="37" t="s">
        <v>51</v>
      </c>
      <c r="J63" s="54">
        <f t="shared" si="21"/>
        <v>0.4837332422508753</v>
      </c>
      <c r="K63" s="43">
        <f t="shared" si="22"/>
        <v>0.44905869324473974</v>
      </c>
      <c r="L63" s="43">
        <f t="shared" si="23"/>
        <v>0.44160997732426305</v>
      </c>
      <c r="M63" s="44">
        <f t="shared" si="24"/>
        <v>0.4860365687255526</v>
      </c>
      <c r="N63" s="54">
        <f t="shared" si="25"/>
        <v>0.4843897014797708</v>
      </c>
      <c r="O63" s="43">
        <f t="shared" si="26"/>
        <v>0.3271186440677966</v>
      </c>
      <c r="P63" s="43">
        <f t="shared" si="27"/>
        <v>0.4391785150078989</v>
      </c>
      <c r="Q63" s="43">
        <f t="shared" si="28"/>
        <v>0.44221698113207547</v>
      </c>
      <c r="R63" s="43">
        <f t="shared" si="29"/>
        <v>0.43091138177236454</v>
      </c>
      <c r="S63" s="43">
        <f t="shared" si="30"/>
        <v>0.5023696682464455</v>
      </c>
      <c r="T63" s="43">
        <f t="shared" si="31"/>
        <v>0.511073965733389</v>
      </c>
      <c r="U63" s="43">
        <f t="shared" si="32"/>
        <v>0.5030791094268119</v>
      </c>
      <c r="V63" s="44">
        <f t="shared" si="33"/>
        <v>0.4978239035821895</v>
      </c>
    </row>
    <row r="64" spans="1:22" ht="12.75">
      <c r="A64"/>
      <c r="B64" s="24" t="s">
        <v>50</v>
      </c>
      <c r="C64" s="25"/>
      <c r="D64" s="55">
        <v>1</v>
      </c>
      <c r="E64" s="49">
        <v>1</v>
      </c>
      <c r="F64" s="49">
        <v>1</v>
      </c>
      <c r="G64" s="49">
        <v>1</v>
      </c>
      <c r="H64" s="50">
        <v>1</v>
      </c>
      <c r="I64" s="56" t="s">
        <v>51</v>
      </c>
      <c r="J64" s="55">
        <v>1</v>
      </c>
      <c r="K64" s="49">
        <v>1</v>
      </c>
      <c r="L64" s="49">
        <v>1</v>
      </c>
      <c r="M64" s="50">
        <v>1</v>
      </c>
      <c r="N64" s="55">
        <v>1</v>
      </c>
      <c r="O64" s="49">
        <v>1</v>
      </c>
      <c r="P64" s="49">
        <v>1</v>
      </c>
      <c r="Q64" s="49">
        <v>1</v>
      </c>
      <c r="R64" s="49">
        <v>1</v>
      </c>
      <c r="S64" s="49">
        <v>1</v>
      </c>
      <c r="T64" s="49">
        <v>1</v>
      </c>
      <c r="U64" s="49">
        <v>1</v>
      </c>
      <c r="V64" s="50">
        <v>1</v>
      </c>
    </row>
    <row r="65" ht="12.75">
      <c r="B65" s="1" t="s">
        <v>60</v>
      </c>
    </row>
  </sheetData>
  <mergeCells count="12">
    <mergeCell ref="B50:C50"/>
    <mergeCell ref="D50:H50"/>
    <mergeCell ref="J50:M50"/>
    <mergeCell ref="O50:V50"/>
    <mergeCell ref="B27:C27"/>
    <mergeCell ref="D27:H27"/>
    <mergeCell ref="J27:M27"/>
    <mergeCell ref="O27:V27"/>
    <mergeCell ref="B4:C4"/>
    <mergeCell ref="D4:H4"/>
    <mergeCell ref="J4:M4"/>
    <mergeCell ref="O4:V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2004-12-20T16:56:53Z</dcterms:created>
  <dcterms:modified xsi:type="dcterms:W3CDTF">2005-01-04T14:31:00Z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