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<sst xmlns="http://schemas.openxmlformats.org/spreadsheetml/2006/main" count="237" uniqueCount="41">
  <si>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</si>
  <si>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</si>
  <si>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</si>
  <si>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</si>
  <si>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</si>
  <si>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</si>
  <si>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</si>
  <si>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</si>
  <si>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</si>
  <si>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</si>
  <si>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</si>
  <si>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</si>
  <si>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</si>
  <si>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</si>
  <si>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</si>
  <si>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</si>
  <si>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</si>
  <si>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</si>
  <si>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</si>
  <si>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</si>
  <si>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</si>
  <si>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</si>
  <si>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</si>
  <si>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</si>
  <si>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</si>
  <si>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</si>
  <si>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</si>
  <si>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</si>
  <si>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</si>
  <si>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</si>
  <si>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</si>
  <si>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</si>
  <si>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</si>
  <si>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</si>
  <si>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</si>
  <si>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</si>
  <si>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</si>
  <si>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</si>
  <si>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</si>
  <si>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</si>
  <si>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Baltimore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</si>
</sst>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Baltimore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93101</v>
      </c>
      <c r="C7" s="19">
        <f>((SQRT((Intra!C7/1.645)^2+(Inter!C7/1.645)^2+(Foreign!C7/1.645)^2))*1.645)</f>
        <v>2568.569251548418</v>
      </c>
      <c r="D7" s="11">
        <f aca="true" t="shared" si="0" ref="D7:D12">B7/B$7</f>
        <v>1</v>
      </c>
      <c r="E7" s="9">
        <f>Intra!E7+Inter!E7+Foreign!E7</f>
        <v>69348</v>
      </c>
      <c r="F7" s="10">
        <f>((SQRT((Intra!F7/1.645)^2+(Inter!F7/1.645)^2+(Foreign!F7/1.645)^2))*1.645)</f>
        <v>2183.0116811414455</v>
      </c>
      <c r="G7" s="1">
        <f aca="true" t="shared" si="1" ref="G7:G12">E7/E$7</f>
        <v>1</v>
      </c>
      <c r="H7" s="17">
        <f>Intra!H7+Inter!H7+Foreign!H7</f>
        <v>23753</v>
      </c>
      <c r="I7" s="18">
        <f>((SQRT((Intra!I7/1.645)^2+(Inter!I7/1.645)^2+(Foreign!I7/1.645)^2))*1.645)</f>
        <v>3370.917975863548</v>
      </c>
      <c r="K7" s="21"/>
    </row>
    <row r="8" spans="1:11" ht="14.25">
      <c r="A8" s="43" t="s">
        <v>8</v>
      </c>
      <c r="B8" s="9">
        <f>Intra!B8+Inter!B8+Foreign!B8</f>
        <v>9635</v>
      </c>
      <c r="C8" s="19">
        <f>((SQRT((Intra!C8/1.645)^2+(Inter!C8/1.645)^2+(Foreign!C8/1.645)^2))*1.645)</f>
        <v>836.0598064731972</v>
      </c>
      <c r="D8" s="11">
        <f t="shared" si="0"/>
        <v>0.10348975843438846</v>
      </c>
      <c r="E8" s="9">
        <f>Intra!E8+Inter!E8+Foreign!E8</f>
        <v>7357</v>
      </c>
      <c r="F8" s="10">
        <f>((SQRT((Intra!F8/1.645)^2+(Inter!F8/1.645)^2+(Foreign!F8/1.645)^2))*1.645)</f>
        <v>683.4266602935534</v>
      </c>
      <c r="G8" s="1">
        <f t="shared" si="1"/>
        <v>0.10608813520216877</v>
      </c>
      <c r="H8" s="17">
        <f>Intra!H8+Inter!H8+Foreign!H8</f>
        <v>2278</v>
      </c>
      <c r="I8" s="18">
        <f>((SQRT((Intra!I8/1.645)^2+(Inter!I8/1.645)^2+(Foreign!I8/1.645)^2))*1.645)</f>
        <v>1079.8462853573187</v>
      </c>
      <c r="K8" s="21"/>
    </row>
    <row r="9" spans="1:11" ht="14.25">
      <c r="A9" s="43" t="s">
        <v>9</v>
      </c>
      <c r="B9" s="9">
        <f>Intra!B9+Inter!B9+Foreign!B9</f>
        <v>19504</v>
      </c>
      <c r="C9" s="10">
        <f>((SQRT((Intra!C9/1.645)^2+(Inter!C9/1.645)^2+(Foreign!C9/1.645)^2))*1.645)</f>
        <v>1225.4668498168362</v>
      </c>
      <c r="D9" s="11">
        <f t="shared" si="0"/>
        <v>0.20949291629520628</v>
      </c>
      <c r="E9" s="9">
        <f>Intra!E9+Inter!E9+Foreign!E9</f>
        <v>17126</v>
      </c>
      <c r="F9" s="10">
        <f>((SQRT((Intra!F9/1.645)^2+(Inter!F9/1.645)^2+(Foreign!F9/1.645)^2))*1.645)</f>
        <v>1150.900951428923</v>
      </c>
      <c r="G9" s="1">
        <f t="shared" si="1"/>
        <v>0.2469573744015689</v>
      </c>
      <c r="H9" s="17">
        <f>Intra!H9+Inter!H9+Foreign!H9</f>
        <v>2378</v>
      </c>
      <c r="I9" s="18">
        <f>((SQRT((Intra!I9/1.645)^2+(Inter!I9/1.645)^2+(Foreign!I9/1.645)^2))*1.645)</f>
        <v>1681.1728049192325</v>
      </c>
      <c r="K9" s="21"/>
    </row>
    <row r="10" spans="1:11" ht="14.25">
      <c r="A10" s="43" t="s">
        <v>10</v>
      </c>
      <c r="B10" s="9">
        <f>Intra!B10+Inter!B10+Foreign!B10</f>
        <v>22555</v>
      </c>
      <c r="C10" s="19">
        <f>((SQRT((Intra!C10/1.645)^2+(Inter!C10/1.645)^2+(Foreign!C10/1.645)^2))*1.645)</f>
        <v>1230.822895464656</v>
      </c>
      <c r="D10" s="11">
        <f t="shared" si="0"/>
        <v>0.2422637780474968</v>
      </c>
      <c r="E10" s="9">
        <f>Intra!E10+Inter!E10+Foreign!E10</f>
        <v>18570</v>
      </c>
      <c r="F10" s="10">
        <f>((SQRT((Intra!F10/1.645)^2+(Inter!F10/1.645)^2+(Foreign!F10/1.645)^2))*1.645)</f>
        <v>1137.6466938377662</v>
      </c>
      <c r="G10" s="1">
        <f t="shared" si="1"/>
        <v>0.2677798927150026</v>
      </c>
      <c r="H10" s="17">
        <f>Intra!H10+Inter!H10+Foreign!H10</f>
        <v>3985</v>
      </c>
      <c r="I10" s="18">
        <f>((SQRT((Intra!I10/1.645)^2+(Inter!I10/1.645)^2+(Foreign!I10/1.645)^2))*1.645)</f>
        <v>1676.056383299798</v>
      </c>
      <c r="K10" s="21"/>
    </row>
    <row r="11" spans="1:11" s="2" customFormat="1" ht="14.25">
      <c r="A11" s="43" t="s">
        <v>11</v>
      </c>
      <c r="B11" s="9">
        <f>Intra!B11+Inter!B11+Foreign!B11</f>
        <v>24140</v>
      </c>
      <c r="C11" s="10">
        <f>((SQRT((Intra!C11/1.645)^2+(Inter!C11/1.645)^2+(Foreign!C11/1.645)^2))*1.645)</f>
        <v>1328.9228721035695</v>
      </c>
      <c r="D11" s="11">
        <f t="shared" si="0"/>
        <v>0.25928829980343926</v>
      </c>
      <c r="E11" s="9">
        <f>Intra!E11+Inter!E11+Foreign!E11</f>
        <v>16074</v>
      </c>
      <c r="F11" s="10">
        <f>((SQRT((Intra!F11/1.645)^2+(Inter!F11/1.645)^2+(Foreign!F11/1.645)^2))*1.645)</f>
        <v>1040.8616622779418</v>
      </c>
      <c r="G11" s="1">
        <f t="shared" si="1"/>
        <v>0.23178750648901195</v>
      </c>
      <c r="H11" s="17">
        <f>Intra!H11+Inter!H11+Foreign!H11</f>
        <v>8066</v>
      </c>
      <c r="I11" s="18">
        <f>((SQRT((Intra!I11/1.645)^2+(Inter!I11/1.645)^2+(Foreign!I11/1.645)^2))*1.645)</f>
        <v>1688.0251775373497</v>
      </c>
      <c r="K11" s="21"/>
    </row>
    <row r="12" spans="1:11" s="2" customFormat="1" ht="14.25">
      <c r="A12" s="43" t="s">
        <v>12</v>
      </c>
      <c r="B12" s="9">
        <f>Intra!B12+Inter!B12+Foreign!B12</f>
        <v>17267</v>
      </c>
      <c r="C12" s="10">
        <f>((SQRT((Intra!C12/1.645)^2+(Inter!C12/1.645)^2+(Foreign!C12/1.645)^2))*1.645)</f>
        <v>1056.570395193808</v>
      </c>
      <c r="D12" s="11">
        <f t="shared" si="0"/>
        <v>0.18546524741946918</v>
      </c>
      <c r="E12" s="9">
        <f>Intra!E12+Inter!E12+Foreign!E12</f>
        <v>10221</v>
      </c>
      <c r="F12" s="10">
        <f>((SQRT((Intra!F12/1.645)^2+(Inter!F12/1.645)^2+(Foreign!F12/1.645)^2))*1.645)</f>
        <v>772.5807401171737</v>
      </c>
      <c r="G12" s="1">
        <f t="shared" si="1"/>
        <v>0.1473870911922478</v>
      </c>
      <c r="H12" s="17">
        <f>Intra!H12+Inter!H12+Foreign!H12</f>
        <v>7046</v>
      </c>
      <c r="I12" s="18">
        <f>((SQRT((Intra!I12/1.645)^2+(Inter!I12/1.645)^2+(Foreign!I12/1.645)^2))*1.645)</f>
        <v>1308.9010657799925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143347</v>
      </c>
      <c r="C15" s="10">
        <f>((SQRT((Intra!C15/1.645)^2+(Inter!C15/1.645)^2+(Foreign!C15/1.645)^2))*1.645)</f>
        <v>4370.451235284521</v>
      </c>
      <c r="D15" s="11">
        <f>B15/B$15</f>
        <v>1</v>
      </c>
      <c r="E15" s="9">
        <f>Intra!E15+Inter!E15+Foreign!E15</f>
        <v>102346</v>
      </c>
      <c r="F15" s="10">
        <f>((SQRT((Intra!F15/1.645)^2+(Inter!F15/1.645)^2+(Foreign!F15/1.645)^2))*1.645)</f>
        <v>3707.9062825265687</v>
      </c>
      <c r="G15" s="1">
        <f>E15/E$15</f>
        <v>1</v>
      </c>
      <c r="H15" s="17">
        <f>Intra!H15+Inter!H15+Foreign!H15</f>
        <v>41001</v>
      </c>
      <c r="I15" s="18">
        <f>((SQRT((Intra!I15/1.645)^2+(Inter!I15/1.645)^2+(Foreign!I15/1.645)^2))*1.645)</f>
        <v>5731.440743826984</v>
      </c>
      <c r="K15" s="21"/>
    </row>
    <row r="16" spans="1:11" ht="14.25">
      <c r="A16" s="43" t="s">
        <v>13</v>
      </c>
      <c r="B16" s="9">
        <f>Intra!B16+Inter!B16+Foreign!B16</f>
        <v>8513</v>
      </c>
      <c r="C16" s="10">
        <f>((SQRT((Intra!C16/1.645)^2+(Inter!C16/1.645)^2+(Foreign!C16/1.645)^2))*1.645)</f>
        <v>1052.086023098872</v>
      </c>
      <c r="D16" s="11">
        <f aca="true" t="shared" si="2" ref="D16:D24">B16/B$15</f>
        <v>0.05938736074002246</v>
      </c>
      <c r="E16" s="9">
        <f>Intra!E16+Inter!E16+Foreign!E16</f>
        <v>5478</v>
      </c>
      <c r="F16" s="10">
        <f>((SQRT((Intra!F16/1.645)^2+(Inter!F16/1.645)^2+(Foreign!F16/1.645)^2))*1.645)</f>
        <v>815.2281889139997</v>
      </c>
      <c r="G16" s="1">
        <f aca="true" t="shared" si="3" ref="G16:G24">E16/E$15</f>
        <v>0.05352431946534305</v>
      </c>
      <c r="H16" s="17">
        <f>Intra!H16+Inter!H16+Foreign!H16</f>
        <v>3035</v>
      </c>
      <c r="I16" s="18">
        <f>((SQRT((Intra!I16/1.645)^2+(Inter!I16/1.645)^2+(Foreign!I16/1.645)^2))*1.645)</f>
        <v>1330.9703227345078</v>
      </c>
      <c r="K16" s="21"/>
    </row>
    <row r="17" spans="1:11" ht="14.25">
      <c r="A17" s="43" t="s">
        <v>14</v>
      </c>
      <c r="B17" s="9">
        <f>Intra!B17+Inter!B17+Foreign!B17</f>
        <v>5057</v>
      </c>
      <c r="C17" s="10">
        <f>((SQRT((Intra!C17/1.645)^2+(Inter!C17/1.645)^2+(Foreign!C17/1.645)^2))*1.645)</f>
        <v>912.272437378221</v>
      </c>
      <c r="D17" s="11">
        <f t="shared" si="2"/>
        <v>0.0352780316295423</v>
      </c>
      <c r="E17" s="9">
        <f>Intra!E17+Inter!E17+Foreign!E17</f>
        <v>2838</v>
      </c>
      <c r="F17" s="10">
        <f>((SQRT((Intra!F17/1.645)^2+(Inter!F17/1.645)^2+(Foreign!F17/1.645)^2))*1.645)</f>
        <v>714.7377141301555</v>
      </c>
      <c r="G17" s="1">
        <f t="shared" si="3"/>
        <v>0.027729466710960857</v>
      </c>
      <c r="H17" s="17">
        <f>Intra!H17+Inter!H17+Foreign!H17</f>
        <v>2219</v>
      </c>
      <c r="I17" s="18">
        <f>((SQRT((Intra!I17/1.645)^2+(Inter!I17/1.645)^2+(Foreign!I17/1.645)^2))*1.645)</f>
        <v>1158.918029888223</v>
      </c>
      <c r="K17" s="21"/>
    </row>
    <row r="18" spans="1:11" ht="14.25">
      <c r="A18" s="43" t="s">
        <v>15</v>
      </c>
      <c r="B18" s="9">
        <f>Intra!B18+Inter!B18+Foreign!B18</f>
        <v>8631</v>
      </c>
      <c r="C18" s="10">
        <f>((SQRT((Intra!C18/1.645)^2+(Inter!C18/1.645)^2+(Foreign!C18/1.645)^2))*1.645)</f>
        <v>1008.0461298968416</v>
      </c>
      <c r="D18" s="11">
        <f t="shared" si="2"/>
        <v>0.0602105380649752</v>
      </c>
      <c r="E18" s="9">
        <f>Intra!E18+Inter!E18+Foreign!E18</f>
        <v>6413</v>
      </c>
      <c r="F18" s="10">
        <f>((SQRT((Intra!F18/1.645)^2+(Inter!F18/1.645)^2+(Foreign!F18/1.645)^2))*1.645)</f>
        <v>878.9362889311147</v>
      </c>
      <c r="G18" s="1">
        <f t="shared" si="3"/>
        <v>0.06265999648252008</v>
      </c>
      <c r="H18" s="17">
        <f>Intra!H18+Inter!H18+Foreign!H18</f>
        <v>2218</v>
      </c>
      <c r="I18" s="18">
        <f>((SQRT((Intra!I18/1.645)^2+(Inter!I18/1.645)^2+(Foreign!I18/1.645)^2))*1.645)</f>
        <v>1337.4176610169316</v>
      </c>
      <c r="K18" s="21"/>
    </row>
    <row r="19" spans="1:11" s="2" customFormat="1" ht="14.25">
      <c r="A19" s="43" t="s">
        <v>16</v>
      </c>
      <c r="B19" s="9">
        <f>Intra!B19+Inter!B19+Foreign!B19</f>
        <v>10892</v>
      </c>
      <c r="C19" s="10">
        <f>((SQRT((Intra!C19/1.645)^2+(Inter!C19/1.645)^2+(Foreign!C19/1.645)^2))*1.645)</f>
        <v>1214.8501965263042</v>
      </c>
      <c r="D19" s="11">
        <f t="shared" si="2"/>
        <v>0.07598345274055264</v>
      </c>
      <c r="E19" s="9">
        <f>Intra!E19+Inter!E19+Foreign!E19</f>
        <v>8701</v>
      </c>
      <c r="F19" s="10">
        <f>((SQRT((Intra!F19/1.645)^2+(Inter!F19/1.645)^2+(Foreign!F19/1.645)^2))*1.645)</f>
        <v>1058.0595446382024</v>
      </c>
      <c r="G19" s="1">
        <f t="shared" si="3"/>
        <v>0.08501553553631798</v>
      </c>
      <c r="H19" s="17">
        <f>Intra!H19+Inter!H19+Foreign!H19</f>
        <v>2191</v>
      </c>
      <c r="I19" s="18">
        <f>((SQRT((Intra!I19/1.645)^2+(Inter!I19/1.645)^2+(Foreign!I19/1.645)^2))*1.645)</f>
        <v>1611.0093109600577</v>
      </c>
      <c r="K19" s="21"/>
    </row>
    <row r="20" spans="1:11" s="2" customFormat="1" ht="14.25">
      <c r="A20" s="43" t="s">
        <v>17</v>
      </c>
      <c r="B20" s="9">
        <f>Intra!B20+Inter!B20+Foreign!B20</f>
        <v>18572</v>
      </c>
      <c r="C20" s="10">
        <f>((SQRT((Intra!C20/1.645)^2+(Inter!C20/1.645)^2+(Foreign!C20/1.645)^2))*1.645)</f>
        <v>1766.2607395285672</v>
      </c>
      <c r="D20" s="11">
        <f t="shared" si="2"/>
        <v>0.1295597396527308</v>
      </c>
      <c r="E20" s="9">
        <f>Intra!E20+Inter!E20+Foreign!E20</f>
        <v>13716</v>
      </c>
      <c r="F20" s="10">
        <f>((SQRT((Intra!F20/1.645)^2+(Inter!F20/1.645)^2+(Foreign!F20/1.645)^2))*1.645)</f>
        <v>1554.1933599137528</v>
      </c>
      <c r="G20" s="1">
        <f t="shared" si="3"/>
        <v>0.13401598499208567</v>
      </c>
      <c r="H20" s="17">
        <f>Intra!H20+Inter!H20+Foreign!H20</f>
        <v>4856</v>
      </c>
      <c r="I20" s="18">
        <f>((SQRT((Intra!I20/1.645)^2+(Inter!I20/1.645)^2+(Foreign!I20/1.645)^2))*1.645)</f>
        <v>2352.6993008032287</v>
      </c>
      <c r="K20" s="21"/>
    </row>
    <row r="21" spans="1:11" s="2" customFormat="1" ht="14.25">
      <c r="A21" s="43" t="s">
        <v>18</v>
      </c>
      <c r="B21" s="9">
        <f>Intra!B21+Inter!B21+Foreign!B21</f>
        <v>27384</v>
      </c>
      <c r="C21" s="10">
        <f>((SQRT((Intra!C21/1.645)^2+(Inter!C21/1.645)^2+(Foreign!C21/1.645)^2))*1.645)</f>
        <v>1847.0825644783722</v>
      </c>
      <c r="D21" s="11">
        <f t="shared" si="2"/>
        <v>0.1910329480212352</v>
      </c>
      <c r="E21" s="9">
        <f>Intra!E21+Inter!E21+Foreign!E21</f>
        <v>20237</v>
      </c>
      <c r="F21" s="10">
        <f>((SQRT((Intra!F21/1.645)^2+(Inter!F21/1.645)^2+(Foreign!F21/1.645)^2))*1.645)</f>
        <v>1738.170302358201</v>
      </c>
      <c r="G21" s="1">
        <f t="shared" si="3"/>
        <v>0.1977312254509214</v>
      </c>
      <c r="H21" s="17">
        <f>Intra!H21+Inter!H21+Foreign!H21</f>
        <v>7147</v>
      </c>
      <c r="I21" s="18">
        <f>((SQRT((Intra!I21/1.645)^2+(Inter!I21/1.645)^2+(Foreign!I21/1.645)^2))*1.645)</f>
        <v>2536.326083136788</v>
      </c>
      <c r="K21" s="21"/>
    </row>
    <row r="22" spans="1:11" s="2" customFormat="1" ht="14.25">
      <c r="A22" s="43" t="s">
        <v>19</v>
      </c>
      <c r="B22" s="9">
        <f>Intra!B22+Inter!B22+Foreign!B22</f>
        <v>20756</v>
      </c>
      <c r="C22" s="10">
        <f>((SQRT((Intra!C22/1.645)^2+(Inter!C22/1.645)^2+(Foreign!C22/1.645)^2))*1.645)</f>
        <v>1688.173273097285</v>
      </c>
      <c r="D22" s="11">
        <f t="shared" si="2"/>
        <v>0.14479549624338145</v>
      </c>
      <c r="E22" s="9">
        <f>Intra!E22+Inter!E22+Foreign!E22</f>
        <v>14966</v>
      </c>
      <c r="F22" s="10">
        <f>((SQRT((Intra!F22/1.645)^2+(Inter!F22/1.645)^2+(Foreign!F22/1.645)^2))*1.645)</f>
        <v>1336.4523934656258</v>
      </c>
      <c r="G22" s="1">
        <f t="shared" si="3"/>
        <v>0.1462294569401833</v>
      </c>
      <c r="H22" s="17">
        <f>Intra!H22+Inter!H22+Foreign!H22</f>
        <v>5790</v>
      </c>
      <c r="I22" s="18">
        <f>((SQRT((Intra!I22/1.645)^2+(Inter!I22/1.645)^2+(Foreign!I22/1.645)^2))*1.645)</f>
        <v>2153.1451414152275</v>
      </c>
      <c r="K22" s="21"/>
    </row>
    <row r="23" spans="1:11" s="2" customFormat="1" ht="14.25">
      <c r="A23" s="43" t="s">
        <v>20</v>
      </c>
      <c r="B23" s="9">
        <f>Intra!B23+Inter!B23+Foreign!B23</f>
        <v>26806</v>
      </c>
      <c r="C23" s="10">
        <f>((SQRT((Intra!C23/1.645)^2+(Inter!C23/1.645)^2+(Foreign!C23/1.645)^2))*1.645)</f>
        <v>1940.9093229720959</v>
      </c>
      <c r="D23" s="11">
        <f t="shared" si="2"/>
        <v>0.18700077434477178</v>
      </c>
      <c r="E23" s="9">
        <f>Intra!E23+Inter!E23+Foreign!E23</f>
        <v>18510</v>
      </c>
      <c r="F23" s="10">
        <f>((SQRT((Intra!F23/1.645)^2+(Inter!F23/1.645)^2+(Foreign!F23/1.645)^2))*1.645)</f>
        <v>1523.2189599660321</v>
      </c>
      <c r="G23" s="1">
        <f t="shared" si="3"/>
        <v>0.1808570926074297</v>
      </c>
      <c r="H23" s="17">
        <f>Intra!H23+Inter!H23+Foreign!H23</f>
        <v>8296</v>
      </c>
      <c r="I23" s="18">
        <f>((SQRT((Intra!I23/1.645)^2+(Inter!I23/1.645)^2+(Foreign!I23/1.645)^2))*1.645)</f>
        <v>2467.2504939709706</v>
      </c>
      <c r="K23" s="21"/>
    </row>
    <row r="24" spans="1:11" s="2" customFormat="1" ht="14.25">
      <c r="A24" s="43" t="s">
        <v>21</v>
      </c>
      <c r="B24" s="9">
        <f>Intra!B24+Inter!B24+Foreign!B24</f>
        <v>16736</v>
      </c>
      <c r="C24" s="10">
        <f>((SQRT((Intra!C24/1.645)^2+(Inter!C24/1.645)^2+(Foreign!C24/1.645)^2))*1.645)</f>
        <v>1232.9740467665977</v>
      </c>
      <c r="D24" s="11">
        <f t="shared" si="2"/>
        <v>0.1167516585627882</v>
      </c>
      <c r="E24" s="9">
        <f>Intra!E24+Inter!E24+Foreign!E24</f>
        <v>11487</v>
      </c>
      <c r="F24" s="10">
        <f>((SQRT((Intra!F24/1.645)^2+(Inter!F24/1.645)^2+(Foreign!F24/1.645)^2))*1.645)</f>
        <v>1066.4825361908183</v>
      </c>
      <c r="G24" s="1">
        <f t="shared" si="3"/>
        <v>0.11223692181423797</v>
      </c>
      <c r="H24" s="17">
        <f>Intra!H24+Inter!H24+Foreign!H24</f>
        <v>5249</v>
      </c>
      <c r="I24" s="18">
        <f>((SQRT((Intra!I24/1.645)^2+(Inter!I24/1.645)^2+(Foreign!I24/1.645)^2))*1.645)</f>
        <v>1630.2177768629563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135712</v>
      </c>
      <c r="C27" s="10">
        <f>((SQRT((Intra!C27/1.645)^2+(Inter!C27/1.645)^2+(Foreign!C27/1.645)^2))*1.645)</f>
        <v>2982.4964375502614</v>
      </c>
      <c r="D27" s="11">
        <f>B27/B$27</f>
        <v>1</v>
      </c>
      <c r="E27" s="9">
        <f>Intra!E27+Inter!E27+Foreign!E27</f>
        <v>108538</v>
      </c>
      <c r="F27" s="10">
        <f>((SQRT((Intra!F27/1.645)^2+(Inter!F27/1.645)^2+(Foreign!F27/1.645)^2))*1.645)</f>
        <v>2668.7899879908123</v>
      </c>
      <c r="G27" s="1">
        <f>E27/E$27</f>
        <v>1</v>
      </c>
      <c r="H27" s="17">
        <f>Intra!H27+Inter!H27+Foreign!H27</f>
        <v>27174</v>
      </c>
      <c r="I27" s="18">
        <f>((SQRT((Intra!I27/1.645)^2+(Inter!I27/1.645)^2+(Foreign!I27/1.645)^2))*1.645)</f>
        <v>4002.2150117153874</v>
      </c>
      <c r="K27" s="21"/>
    </row>
    <row r="28" spans="1:11" ht="14.25">
      <c r="A28" s="43" t="s">
        <v>22</v>
      </c>
      <c r="B28" s="9">
        <f>Intra!B28+Inter!B28+Foreign!B28</f>
        <v>21235</v>
      </c>
      <c r="C28" s="10">
        <f>((SQRT((Intra!C28/1.645)^2+(Inter!C28/1.645)^2+(Foreign!C28/1.645)^2))*1.645)</f>
        <v>1216.5504510705669</v>
      </c>
      <c r="D28" s="11">
        <f aca="true" t="shared" si="4" ref="D28:D36">B28/B$27</f>
        <v>0.15647105635463335</v>
      </c>
      <c r="E28" s="9">
        <f>Intra!E28+Inter!E28+Foreign!E28</f>
        <v>14363</v>
      </c>
      <c r="F28" s="10">
        <f>((SQRT((Intra!F28/1.645)^2+(Inter!F28/1.645)^2+(Foreign!F28/1.645)^2))*1.645)</f>
        <v>1066.1003705092687</v>
      </c>
      <c r="G28" s="1">
        <f aca="true" t="shared" si="5" ref="G28:G36">E28/E$27</f>
        <v>0.13233153365641526</v>
      </c>
      <c r="H28" s="17">
        <f>Intra!H28+Inter!H28+Foreign!H28</f>
        <v>6872</v>
      </c>
      <c r="I28" s="18">
        <f>((SQRT((Intra!I28/1.645)^2+(Inter!I28/1.645)^2+(Foreign!I28/1.645)^2))*1.645)</f>
        <v>1617.57998256655</v>
      </c>
      <c r="K28" s="21"/>
    </row>
    <row r="29" spans="1:11" ht="14.25">
      <c r="A29" s="43" t="s">
        <v>23</v>
      </c>
      <c r="B29" s="9">
        <f>Intra!B29+Inter!B29+Foreign!B29</f>
        <v>27082</v>
      </c>
      <c r="C29" s="10">
        <f>((SQRT((Intra!C29/1.645)^2+(Inter!C29/1.645)^2+(Foreign!C29/1.645)^2))*1.645)</f>
        <v>1395.3884763749484</v>
      </c>
      <c r="D29" s="11">
        <f t="shared" si="4"/>
        <v>0.19955493987267153</v>
      </c>
      <c r="E29" s="9">
        <f>Intra!E29+Inter!E29+Foreign!E29</f>
        <v>24463</v>
      </c>
      <c r="F29" s="10">
        <f>((SQRT((Intra!F29/1.645)^2+(Inter!F29/1.645)^2+(Foreign!F29/1.645)^2))*1.645)</f>
        <v>1286.4750289065078</v>
      </c>
      <c r="G29" s="1">
        <f t="shared" si="5"/>
        <v>0.22538650058044188</v>
      </c>
      <c r="H29" s="17">
        <f>Intra!H29+Inter!H29+Foreign!H29</f>
        <v>2619</v>
      </c>
      <c r="I29" s="18">
        <f>((SQRT((Intra!I29/1.645)^2+(Inter!I29/1.645)^2+(Foreign!I29/1.645)^2))*1.645)</f>
        <v>1897.927027048195</v>
      </c>
      <c r="K29" s="21"/>
    </row>
    <row r="30" spans="1:11" ht="14.25">
      <c r="A30" s="43" t="s">
        <v>14</v>
      </c>
      <c r="B30" s="9">
        <f>Intra!B30+Inter!B30+Foreign!B30</f>
        <v>8880</v>
      </c>
      <c r="C30" s="10">
        <f>((SQRT((Intra!C30/1.645)^2+(Inter!C30/1.645)^2+(Foreign!C30/1.645)^2))*1.645)</f>
        <v>717.3485902962381</v>
      </c>
      <c r="D30" s="11">
        <f t="shared" si="4"/>
        <v>0.065432680971469</v>
      </c>
      <c r="E30" s="9">
        <f>Intra!E30+Inter!E30+Foreign!E30</f>
        <v>6977</v>
      </c>
      <c r="F30" s="10">
        <f>((SQRT((Intra!F30/1.645)^2+(Inter!F30/1.645)^2+(Foreign!F30/1.645)^2))*1.645)</f>
        <v>642.8841264178172</v>
      </c>
      <c r="G30" s="1">
        <f t="shared" si="5"/>
        <v>0.06428163408207264</v>
      </c>
      <c r="H30" s="17">
        <f>Intra!H30+Inter!H30+Foreign!H30</f>
        <v>1903</v>
      </c>
      <c r="I30" s="18">
        <f>((SQRT((Intra!I30/1.645)^2+(Inter!I30/1.645)^2+(Foreign!I30/1.645)^2))*1.645)</f>
        <v>963.2699517788355</v>
      </c>
      <c r="K30" s="21"/>
    </row>
    <row r="31" spans="1:11" s="2" customFormat="1" ht="14.25">
      <c r="A31" s="43" t="s">
        <v>15</v>
      </c>
      <c r="B31" s="9">
        <f>Intra!B31+Inter!B31+Foreign!B31</f>
        <v>15746</v>
      </c>
      <c r="C31" s="10">
        <f>((SQRT((Intra!C31/1.645)^2+(Inter!C31/1.645)^2+(Foreign!C31/1.645)^2))*1.645)</f>
        <v>1011.1409397309556</v>
      </c>
      <c r="D31" s="11">
        <f t="shared" si="4"/>
        <v>0.11602511200188635</v>
      </c>
      <c r="E31" s="9">
        <f>Intra!E31+Inter!E31+Foreign!E31</f>
        <v>12464</v>
      </c>
      <c r="F31" s="10">
        <f>((SQRT((Intra!F31/1.645)^2+(Inter!F31/1.645)^2+(Foreign!F31/1.645)^2))*1.645)</f>
        <v>911.7949330852853</v>
      </c>
      <c r="G31" s="1">
        <f t="shared" si="5"/>
        <v>0.1148353572020859</v>
      </c>
      <c r="H31" s="17">
        <f>Intra!H31+Inter!H31+Foreign!H31</f>
        <v>3282</v>
      </c>
      <c r="I31" s="18">
        <f>((SQRT((Intra!I31/1.645)^2+(Inter!I31/1.645)^2+(Foreign!I31/1.645)^2))*1.645)</f>
        <v>1361.5344285033705</v>
      </c>
      <c r="K31" s="21"/>
    </row>
    <row r="32" spans="1:11" s="2" customFormat="1" ht="14.25">
      <c r="A32" s="43" t="s">
        <v>16</v>
      </c>
      <c r="B32" s="9">
        <f>Intra!B32+Inter!B32+Foreign!B32</f>
        <v>14943</v>
      </c>
      <c r="C32" s="10">
        <f>((SQRT((Intra!C32/1.645)^2+(Inter!C32/1.645)^2+(Foreign!C32/1.645)^2))*1.645)</f>
        <v>997.5179196385396</v>
      </c>
      <c r="D32" s="11">
        <f t="shared" si="4"/>
        <v>0.11010817024286725</v>
      </c>
      <c r="E32" s="9">
        <f>Intra!E32+Inter!E32+Foreign!E32</f>
        <v>12028</v>
      </c>
      <c r="F32" s="10">
        <f>((SQRT((Intra!F32/1.645)^2+(Inter!F32/1.645)^2+(Foreign!F32/1.645)^2))*1.645)</f>
        <v>875.4530255816127</v>
      </c>
      <c r="G32" s="1">
        <f t="shared" si="5"/>
        <v>0.11081833090714772</v>
      </c>
      <c r="H32" s="17">
        <f>Intra!H32+Inter!H32+Foreign!H32</f>
        <v>2915</v>
      </c>
      <c r="I32" s="18">
        <f>((SQRT((Intra!I32/1.645)^2+(Inter!I32/1.645)^2+(Foreign!I32/1.645)^2))*1.645)</f>
        <v>1327.2000602772741</v>
      </c>
      <c r="K32" s="21"/>
    </row>
    <row r="33" spans="1:11" s="2" customFormat="1" ht="14.25">
      <c r="A33" s="43" t="s">
        <v>17</v>
      </c>
      <c r="B33" s="9">
        <f>Intra!B33+Inter!B33+Foreign!B33</f>
        <v>17461</v>
      </c>
      <c r="C33" s="10">
        <f>((SQRT((Intra!C33/1.645)^2+(Inter!C33/1.645)^2+(Foreign!C33/1.645)^2))*1.645)</f>
        <v>1070.567139417234</v>
      </c>
      <c r="D33" s="11">
        <f t="shared" si="4"/>
        <v>0.12866216694175903</v>
      </c>
      <c r="E33" s="9">
        <f>Intra!E33+Inter!E33+Foreign!E33</f>
        <v>13933</v>
      </c>
      <c r="F33" s="10">
        <f>((SQRT((Intra!F33/1.645)^2+(Inter!F33/1.645)^2+(Foreign!F33/1.645)^2))*1.645)</f>
        <v>970.8928880159748</v>
      </c>
      <c r="G33" s="1">
        <f t="shared" si="5"/>
        <v>0.1283697875398478</v>
      </c>
      <c r="H33" s="17">
        <f>Intra!H33+Inter!H33+Foreign!H33</f>
        <v>3528</v>
      </c>
      <c r="I33" s="18">
        <f>((SQRT((Intra!I33/1.645)^2+(Inter!I33/1.645)^2+(Foreign!I33/1.645)^2))*1.645)</f>
        <v>1445.249805396977</v>
      </c>
      <c r="K33" s="21"/>
    </row>
    <row r="34" spans="1:11" s="2" customFormat="1" ht="14.25">
      <c r="A34" s="43" t="s">
        <v>24</v>
      </c>
      <c r="B34" s="9">
        <f>Intra!B34+Inter!B34+Foreign!B34</f>
        <v>11574</v>
      </c>
      <c r="C34" s="10">
        <f>((SQRT((Intra!C34/1.645)^2+(Inter!C34/1.645)^2+(Foreign!C34/1.645)^2))*1.645)</f>
        <v>834.7724240773649</v>
      </c>
      <c r="D34" s="11">
        <f t="shared" si="4"/>
        <v>0.08528354161754303</v>
      </c>
      <c r="E34" s="9">
        <f>Intra!E34+Inter!E34+Foreign!E34</f>
        <v>9856</v>
      </c>
      <c r="F34" s="10">
        <f>((SQRT((Intra!F34/1.645)^2+(Inter!F34/1.645)^2+(Foreign!F34/1.645)^2))*1.645)</f>
        <v>744.4225950359111</v>
      </c>
      <c r="G34" s="1">
        <f t="shared" si="5"/>
        <v>0.09080690633695111</v>
      </c>
      <c r="H34" s="17">
        <f>Intra!H34+Inter!H34+Foreign!H34</f>
        <v>1718</v>
      </c>
      <c r="I34" s="18">
        <f>((SQRT((Intra!I34/1.645)^2+(Inter!I34/1.645)^2+(Foreign!I34/1.645)^2))*1.645)</f>
        <v>1118.4855832776746</v>
      </c>
      <c r="K34" s="21"/>
    </row>
    <row r="35" spans="1:11" s="2" customFormat="1" ht="14.25">
      <c r="A35" s="43" t="s">
        <v>25</v>
      </c>
      <c r="B35" s="9">
        <f>Intra!B35+Inter!B35+Foreign!B35</f>
        <v>5177</v>
      </c>
      <c r="C35" s="10">
        <f>((SQRT((Intra!C35/1.645)^2+(Inter!C35/1.645)^2+(Foreign!C35/1.645)^2))*1.645)</f>
        <v>567.5966877986517</v>
      </c>
      <c r="D35" s="11">
        <f t="shared" si="4"/>
        <v>0.03814695826456024</v>
      </c>
      <c r="E35" s="9">
        <f>Intra!E35+Inter!E35+Foreign!E35</f>
        <v>3991</v>
      </c>
      <c r="F35" s="10">
        <f>((SQRT((Intra!F35/1.645)^2+(Inter!F35/1.645)^2+(Foreign!F35/1.645)^2))*1.645)</f>
        <v>485.5182797794538</v>
      </c>
      <c r="G35" s="1">
        <f t="shared" si="5"/>
        <v>0.03677053197958319</v>
      </c>
      <c r="H35" s="17">
        <f>Intra!H35+Inter!H35+Foreign!H35</f>
        <v>1186</v>
      </c>
      <c r="I35" s="18">
        <f>((SQRT((Intra!I35/1.645)^2+(Inter!I35/1.645)^2+(Foreign!I35/1.645)^2))*1.645)</f>
        <v>746.9230214687456</v>
      </c>
      <c r="K35" s="21"/>
    </row>
    <row r="36" spans="1:11" s="2" customFormat="1" ht="14.25">
      <c r="A36" s="43" t="s">
        <v>26</v>
      </c>
      <c r="B36" s="9">
        <f>Intra!B36+Inter!B36+Foreign!B36</f>
        <v>13614</v>
      </c>
      <c r="C36" s="10">
        <f>((SQRT((Intra!C36/1.645)^2+(Inter!C36/1.645)^2+(Foreign!C36/1.645)^2))*1.645)</f>
        <v>878.1167348365477</v>
      </c>
      <c r="D36" s="11">
        <f t="shared" si="4"/>
        <v>0.10031537373261024</v>
      </c>
      <c r="E36" s="9">
        <f>Intra!E36+Inter!E36+Foreign!E36</f>
        <v>10463</v>
      </c>
      <c r="F36" s="10">
        <f>((SQRT((Intra!F36/1.645)^2+(Inter!F36/1.645)^2+(Foreign!F36/1.645)^2))*1.645)</f>
        <v>768.4015877130917</v>
      </c>
      <c r="G36" s="1">
        <f t="shared" si="5"/>
        <v>0.09639941771545449</v>
      </c>
      <c r="H36" s="17">
        <f>Intra!H36+Inter!H36+Foreign!H36</f>
        <v>3151</v>
      </c>
      <c r="I36" s="18">
        <f>((SQRT((Intra!I36/1.645)^2+(Inter!I36/1.645)^2+(Foreign!I36/1.645)^2))*1.645)</f>
        <v>1166.8461766659734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:F36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53280</v>
      </c>
      <c r="C7" s="19">
        <v>2002</v>
      </c>
      <c r="D7" s="11">
        <f aca="true" t="shared" si="0" ref="D7:D12">B7/B$7</f>
        <v>1</v>
      </c>
      <c r="E7" s="9">
        <v>51107</v>
      </c>
      <c r="F7" s="10">
        <v>1896</v>
      </c>
      <c r="G7" s="1">
        <f aca="true" t="shared" si="1" ref="G7:G12">E7/E$7</f>
        <v>1</v>
      </c>
      <c r="H7" s="17">
        <f aca="true" t="shared" si="2" ref="H7:H12">B7-E7</f>
        <v>2173</v>
      </c>
      <c r="I7" s="18">
        <f aca="true" t="shared" si="3" ref="I7:I12">((SQRT((C7/1.645)^2+(F7/1.645)^2)))*1.645</f>
        <v>2757.321163738457</v>
      </c>
    </row>
    <row r="8" spans="1:9" ht="14.25">
      <c r="A8" s="37" t="s">
        <v>8</v>
      </c>
      <c r="B8" s="9">
        <v>6528</v>
      </c>
      <c r="C8" s="19">
        <v>676</v>
      </c>
      <c r="D8" s="11">
        <f t="shared" si="0"/>
        <v>0.12252252252252252</v>
      </c>
      <c r="E8" s="9">
        <v>6086</v>
      </c>
      <c r="F8" s="10">
        <v>616</v>
      </c>
      <c r="G8" s="1">
        <f t="shared" si="1"/>
        <v>0.11908349149822921</v>
      </c>
      <c r="H8" s="17">
        <f t="shared" si="2"/>
        <v>442</v>
      </c>
      <c r="I8" s="18">
        <f t="shared" si="3"/>
        <v>914.566564007235</v>
      </c>
    </row>
    <row r="9" spans="1:9" ht="14.25">
      <c r="A9" s="37" t="s">
        <v>9</v>
      </c>
      <c r="B9" s="9">
        <v>13401</v>
      </c>
      <c r="C9" s="10">
        <v>1044</v>
      </c>
      <c r="D9" s="11">
        <f t="shared" si="0"/>
        <v>0.2515202702702703</v>
      </c>
      <c r="E9" s="9">
        <v>14059</v>
      </c>
      <c r="F9" s="10">
        <v>1058</v>
      </c>
      <c r="G9" s="1">
        <f t="shared" si="1"/>
        <v>0.2750895180699317</v>
      </c>
      <c r="H9" s="17">
        <f t="shared" si="2"/>
        <v>-658</v>
      </c>
      <c r="I9" s="18">
        <f t="shared" si="3"/>
        <v>1486.3714206079178</v>
      </c>
    </row>
    <row r="10" spans="1:9" ht="14.25">
      <c r="A10" s="37" t="s">
        <v>10</v>
      </c>
      <c r="B10" s="9">
        <v>14070</v>
      </c>
      <c r="C10" s="19">
        <v>1004</v>
      </c>
      <c r="D10" s="11">
        <f t="shared" si="0"/>
        <v>0.26407657657657657</v>
      </c>
      <c r="E10" s="9">
        <v>13879</v>
      </c>
      <c r="F10" s="10">
        <v>988</v>
      </c>
      <c r="G10" s="1">
        <f t="shared" si="1"/>
        <v>0.27156749564638893</v>
      </c>
      <c r="H10" s="17">
        <f t="shared" si="2"/>
        <v>191</v>
      </c>
      <c r="I10" s="18">
        <f t="shared" si="3"/>
        <v>1408.6021439711071</v>
      </c>
    </row>
    <row r="11" spans="1:9" ht="14.25">
      <c r="A11" s="37" t="s">
        <v>11</v>
      </c>
      <c r="B11" s="9">
        <v>12769</v>
      </c>
      <c r="C11" s="10">
        <v>1032</v>
      </c>
      <c r="D11" s="11">
        <f t="shared" si="0"/>
        <v>0.2396584084084084</v>
      </c>
      <c r="E11" s="9">
        <v>11046</v>
      </c>
      <c r="F11" s="10">
        <v>888</v>
      </c>
      <c r="G11" s="1">
        <f t="shared" si="1"/>
        <v>0.21613477605807424</v>
      </c>
      <c r="H11" s="17">
        <f t="shared" si="2"/>
        <v>1723</v>
      </c>
      <c r="I11" s="18">
        <f t="shared" si="3"/>
        <v>1361.4580419535523</v>
      </c>
    </row>
    <row r="12" spans="1:9" ht="14.25">
      <c r="A12" s="37" t="s">
        <v>12</v>
      </c>
      <c r="B12" s="9">
        <v>6512</v>
      </c>
      <c r="C12" s="10">
        <v>625</v>
      </c>
      <c r="D12" s="11">
        <f t="shared" si="0"/>
        <v>0.12222222222222222</v>
      </c>
      <c r="E12" s="9">
        <v>6037</v>
      </c>
      <c r="F12" s="10">
        <v>575</v>
      </c>
      <c r="G12" s="1">
        <f t="shared" si="1"/>
        <v>0.1181247187273759</v>
      </c>
      <c r="H12" s="17">
        <f t="shared" si="2"/>
        <v>475</v>
      </c>
      <c r="I12" s="18">
        <f t="shared" si="3"/>
        <v>849.2643875731516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78696</v>
      </c>
      <c r="C15" s="10">
        <v>3418</v>
      </c>
      <c r="D15" s="11">
        <f>B15/B$15</f>
        <v>1</v>
      </c>
      <c r="E15" s="9">
        <v>73599</v>
      </c>
      <c r="F15" s="10">
        <v>3235</v>
      </c>
      <c r="G15" s="1">
        <f>E15/E$15</f>
        <v>1</v>
      </c>
      <c r="H15" s="17">
        <f>B15-E15</f>
        <v>5097</v>
      </c>
      <c r="I15" s="18">
        <f aca="true" t="shared" si="4" ref="I15:I24">((SQRT((C15/1.645)^2+(F15/1.645)^2)))*1.645</f>
        <v>4706.160749485721</v>
      </c>
    </row>
    <row r="16" spans="1:9" ht="14.25">
      <c r="A16" s="37" t="s">
        <v>13</v>
      </c>
      <c r="B16" s="9">
        <v>4496</v>
      </c>
      <c r="C16" s="10">
        <v>815</v>
      </c>
      <c r="D16" s="11">
        <f aca="true" t="shared" si="5" ref="D16:D24">B16/B$15</f>
        <v>0.057131239198942765</v>
      </c>
      <c r="E16" s="9">
        <v>4128</v>
      </c>
      <c r="F16" s="10">
        <v>766</v>
      </c>
      <c r="G16" s="1">
        <f aca="true" t="shared" si="6" ref="G16:G24">E16/E$15</f>
        <v>0.056087718583132926</v>
      </c>
      <c r="H16" s="17">
        <f aca="true" t="shared" si="7" ref="H16:H24">B16-E16</f>
        <v>368</v>
      </c>
      <c r="I16" s="18">
        <f t="shared" si="4"/>
        <v>1118.4726192446556</v>
      </c>
    </row>
    <row r="17" spans="1:9" ht="14.25">
      <c r="A17" s="37" t="s">
        <v>14</v>
      </c>
      <c r="B17" s="9">
        <v>3100</v>
      </c>
      <c r="C17" s="10">
        <v>771</v>
      </c>
      <c r="D17" s="11">
        <f t="shared" si="5"/>
        <v>0.03939209108468029</v>
      </c>
      <c r="E17" s="9">
        <v>2328</v>
      </c>
      <c r="F17" s="10">
        <v>681</v>
      </c>
      <c r="G17" s="1">
        <f t="shared" si="6"/>
        <v>0.031630864549790076</v>
      </c>
      <c r="H17" s="17">
        <f t="shared" si="7"/>
        <v>772</v>
      </c>
      <c r="I17" s="18">
        <f t="shared" si="4"/>
        <v>1028.6894575137824</v>
      </c>
    </row>
    <row r="18" spans="1:9" ht="14.25">
      <c r="A18" s="37" t="s">
        <v>15</v>
      </c>
      <c r="B18" s="9">
        <v>5186</v>
      </c>
      <c r="C18" s="10">
        <v>811</v>
      </c>
      <c r="D18" s="11">
        <f t="shared" si="5"/>
        <v>0.06589915624682322</v>
      </c>
      <c r="E18" s="9">
        <v>4448</v>
      </c>
      <c r="F18" s="10">
        <v>752</v>
      </c>
      <c r="G18" s="1">
        <f t="shared" si="6"/>
        <v>0.060435603744616095</v>
      </c>
      <c r="H18" s="17">
        <f t="shared" si="7"/>
        <v>738</v>
      </c>
      <c r="I18" s="18">
        <f t="shared" si="4"/>
        <v>1105.9950271135942</v>
      </c>
    </row>
    <row r="19" spans="1:9" ht="14.25">
      <c r="A19" s="37" t="s">
        <v>16</v>
      </c>
      <c r="B19" s="9">
        <v>6917</v>
      </c>
      <c r="C19" s="10">
        <v>1030</v>
      </c>
      <c r="D19" s="11">
        <f t="shared" si="5"/>
        <v>0.08789519162346243</v>
      </c>
      <c r="E19" s="9">
        <v>6418</v>
      </c>
      <c r="F19" s="10">
        <v>933</v>
      </c>
      <c r="G19" s="1">
        <f t="shared" si="6"/>
        <v>0.08720227176999687</v>
      </c>
      <c r="H19" s="17">
        <f t="shared" si="7"/>
        <v>499</v>
      </c>
      <c r="I19" s="18">
        <f t="shared" si="4"/>
        <v>1389.7442210709135</v>
      </c>
    </row>
    <row r="20" spans="1:9" ht="14.25">
      <c r="A20" s="37" t="s">
        <v>17</v>
      </c>
      <c r="B20" s="9">
        <v>11420</v>
      </c>
      <c r="C20" s="10">
        <v>1498</v>
      </c>
      <c r="D20" s="11">
        <f t="shared" si="5"/>
        <v>0.14511538070549965</v>
      </c>
      <c r="E20" s="9">
        <v>10737</v>
      </c>
      <c r="F20" s="10">
        <v>1454</v>
      </c>
      <c r="G20" s="1">
        <f t="shared" si="6"/>
        <v>0.14588513430889008</v>
      </c>
      <c r="H20" s="17">
        <f t="shared" si="7"/>
        <v>683</v>
      </c>
      <c r="I20" s="18">
        <f t="shared" si="4"/>
        <v>2087.61107488919</v>
      </c>
    </row>
    <row r="21" spans="1:9" ht="14.25">
      <c r="A21" s="37" t="s">
        <v>18</v>
      </c>
      <c r="B21" s="9">
        <v>14900</v>
      </c>
      <c r="C21" s="10">
        <v>1480</v>
      </c>
      <c r="D21" s="11">
        <f t="shared" si="5"/>
        <v>0.18933617972959235</v>
      </c>
      <c r="E21" s="9">
        <v>14625</v>
      </c>
      <c r="F21" s="10">
        <v>1540</v>
      </c>
      <c r="G21" s="1">
        <f t="shared" si="6"/>
        <v>0.1987119390209106</v>
      </c>
      <c r="H21" s="17">
        <f t="shared" si="7"/>
        <v>275</v>
      </c>
      <c r="I21" s="18">
        <f t="shared" si="4"/>
        <v>2135.8838919754044</v>
      </c>
    </row>
    <row r="22" spans="1:9" ht="14.25">
      <c r="A22" s="37" t="s">
        <v>19</v>
      </c>
      <c r="B22" s="9">
        <v>11374</v>
      </c>
      <c r="C22" s="10">
        <v>1248</v>
      </c>
      <c r="D22" s="11">
        <f t="shared" si="5"/>
        <v>0.1445308529023076</v>
      </c>
      <c r="E22" s="9">
        <v>10743</v>
      </c>
      <c r="F22" s="10">
        <v>1131</v>
      </c>
      <c r="G22" s="1">
        <f t="shared" si="6"/>
        <v>0.14596665715566787</v>
      </c>
      <c r="H22" s="17">
        <f t="shared" si="7"/>
        <v>631</v>
      </c>
      <c r="I22" s="18">
        <f t="shared" si="4"/>
        <v>1684.2401847717563</v>
      </c>
    </row>
    <row r="23" spans="1:9" ht="14.25">
      <c r="A23" s="37" t="s">
        <v>20</v>
      </c>
      <c r="B23" s="9">
        <v>14009</v>
      </c>
      <c r="C23" s="10">
        <v>1443</v>
      </c>
      <c r="D23" s="11">
        <f t="shared" si="5"/>
        <v>0.17801413032428587</v>
      </c>
      <c r="E23" s="9">
        <v>12845</v>
      </c>
      <c r="F23" s="10">
        <v>1264</v>
      </c>
      <c r="G23" s="1">
        <f t="shared" si="6"/>
        <v>0.17452682781016046</v>
      </c>
      <c r="H23" s="17">
        <f t="shared" si="7"/>
        <v>1164</v>
      </c>
      <c r="I23" s="18">
        <f t="shared" si="4"/>
        <v>1918.318273905558</v>
      </c>
    </row>
    <row r="24" spans="1:9" ht="14.25">
      <c r="A24" s="37" t="s">
        <v>21</v>
      </c>
      <c r="B24" s="9">
        <v>7294</v>
      </c>
      <c r="C24" s="10">
        <v>796</v>
      </c>
      <c r="D24" s="11">
        <f t="shared" si="5"/>
        <v>0.09268577818440582</v>
      </c>
      <c r="E24" s="9">
        <v>7327</v>
      </c>
      <c r="F24" s="10">
        <v>784</v>
      </c>
      <c r="G24" s="1">
        <f t="shared" si="6"/>
        <v>0.099552983056835</v>
      </c>
      <c r="H24" s="17">
        <f t="shared" si="7"/>
        <v>-33</v>
      </c>
      <c r="I24" s="18">
        <f t="shared" si="4"/>
        <v>1117.2609363975812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73228</v>
      </c>
      <c r="C27" s="10">
        <v>2231</v>
      </c>
      <c r="D27" s="1">
        <f>B27/B$27</f>
        <v>1</v>
      </c>
      <c r="E27" s="9">
        <v>72481</v>
      </c>
      <c r="F27" s="10">
        <v>2206</v>
      </c>
      <c r="G27" s="1">
        <f>E27/E$27</f>
        <v>1</v>
      </c>
      <c r="H27" s="17">
        <f>B27-E27</f>
        <v>747</v>
      </c>
      <c r="I27" s="18">
        <f>((SQRT((C27/1.645)^2+(F27/1.645)^2)))*1.645</f>
        <v>3137.4825895931276</v>
      </c>
    </row>
    <row r="28" spans="1:9" ht="14.25">
      <c r="A28" s="37" t="s">
        <v>22</v>
      </c>
      <c r="B28" s="9">
        <v>10241</v>
      </c>
      <c r="C28" s="10">
        <v>853</v>
      </c>
      <c r="D28" s="1">
        <f aca="true" t="shared" si="8" ref="D28:D36">B28/B$27</f>
        <v>0.13985087671382532</v>
      </c>
      <c r="E28" s="9">
        <v>10308</v>
      </c>
      <c r="F28" s="10">
        <v>929</v>
      </c>
      <c r="G28" s="1">
        <f aca="true" t="shared" si="9" ref="G28:G36">E28/E$27</f>
        <v>0.14221658089706268</v>
      </c>
      <c r="H28" s="17">
        <f>B28-E28</f>
        <v>-67</v>
      </c>
      <c r="I28" s="18">
        <f aca="true" t="shared" si="10" ref="I28:I36">((SQRT((C28/1.645)^2+(F28/1.645)^2)))*1.645</f>
        <v>1261.2097367210577</v>
      </c>
    </row>
    <row r="29" spans="1:9" ht="14.25">
      <c r="A29" s="37" t="s">
        <v>23</v>
      </c>
      <c r="B29" s="9">
        <v>13082</v>
      </c>
      <c r="C29" s="10">
        <v>978</v>
      </c>
      <c r="D29" s="1">
        <f t="shared" si="8"/>
        <v>0.17864751188070138</v>
      </c>
      <c r="E29" s="9">
        <v>14381</v>
      </c>
      <c r="F29" s="10">
        <v>1013</v>
      </c>
      <c r="G29" s="1">
        <f t="shared" si="9"/>
        <v>0.1984106179550503</v>
      </c>
      <c r="H29" s="17">
        <f aca="true" t="shared" si="11" ref="H29:H36">B29-E29</f>
        <v>-1299</v>
      </c>
      <c r="I29" s="18">
        <f t="shared" si="10"/>
        <v>1408.0671148776964</v>
      </c>
    </row>
    <row r="30" spans="1:9" ht="14.25">
      <c r="A30" s="37" t="s">
        <v>14</v>
      </c>
      <c r="B30" s="9">
        <v>4459</v>
      </c>
      <c r="C30" s="10">
        <v>524</v>
      </c>
      <c r="D30" s="1">
        <f t="shared" si="8"/>
        <v>0.060892008521330636</v>
      </c>
      <c r="E30" s="9">
        <v>4333</v>
      </c>
      <c r="F30" s="10">
        <v>508</v>
      </c>
      <c r="G30" s="1">
        <f t="shared" si="9"/>
        <v>0.059781184034436614</v>
      </c>
      <c r="H30" s="17">
        <f t="shared" si="11"/>
        <v>126</v>
      </c>
      <c r="I30" s="18">
        <f t="shared" si="10"/>
        <v>729.8218960815029</v>
      </c>
    </row>
    <row r="31" spans="1:9" ht="14.25">
      <c r="A31" s="37" t="s">
        <v>15</v>
      </c>
      <c r="B31" s="9">
        <v>8939</v>
      </c>
      <c r="C31" s="10">
        <v>785</v>
      </c>
      <c r="D31" s="1">
        <f t="shared" si="8"/>
        <v>0.12207079259299722</v>
      </c>
      <c r="E31" s="9">
        <v>8793</v>
      </c>
      <c r="F31" s="10">
        <v>789</v>
      </c>
      <c r="G31" s="1">
        <f t="shared" si="9"/>
        <v>0.12131455139967716</v>
      </c>
      <c r="H31" s="17">
        <f t="shared" si="11"/>
        <v>146</v>
      </c>
      <c r="I31" s="18">
        <f t="shared" si="10"/>
        <v>1112.9896675171785</v>
      </c>
    </row>
    <row r="32" spans="1:9" ht="14.25">
      <c r="A32" s="37" t="s">
        <v>16</v>
      </c>
      <c r="B32" s="9">
        <v>9013</v>
      </c>
      <c r="C32" s="10">
        <v>795</v>
      </c>
      <c r="D32" s="1">
        <f t="shared" si="8"/>
        <v>0.12308133500846671</v>
      </c>
      <c r="E32" s="9">
        <v>8673</v>
      </c>
      <c r="F32" s="10">
        <v>743</v>
      </c>
      <c r="G32" s="1">
        <f t="shared" si="9"/>
        <v>0.11965894510285455</v>
      </c>
      <c r="H32" s="17">
        <f t="shared" si="11"/>
        <v>340</v>
      </c>
      <c r="I32" s="18">
        <f t="shared" si="10"/>
        <v>1088.1516438438164</v>
      </c>
    </row>
    <row r="33" spans="1:9" ht="14.25">
      <c r="A33" s="37" t="s">
        <v>17</v>
      </c>
      <c r="B33" s="9">
        <v>10765</v>
      </c>
      <c r="C33" s="10">
        <v>861</v>
      </c>
      <c r="D33" s="1">
        <f t="shared" si="8"/>
        <v>0.1470066094936363</v>
      </c>
      <c r="E33" s="9">
        <v>10336</v>
      </c>
      <c r="F33" s="10">
        <v>828</v>
      </c>
      <c r="G33" s="1">
        <f t="shared" si="9"/>
        <v>0.14260288903298796</v>
      </c>
      <c r="H33" s="17">
        <f t="shared" si="11"/>
        <v>429</v>
      </c>
      <c r="I33" s="18">
        <f t="shared" si="10"/>
        <v>1194.5312888325695</v>
      </c>
    </row>
    <row r="34" spans="1:9" ht="14.25">
      <c r="A34" s="37" t="s">
        <v>24</v>
      </c>
      <c r="B34" s="9">
        <v>6987</v>
      </c>
      <c r="C34" s="10">
        <v>660</v>
      </c>
      <c r="D34" s="1">
        <f t="shared" si="8"/>
        <v>0.09541432239034249</v>
      </c>
      <c r="E34" s="9">
        <v>6627</v>
      </c>
      <c r="F34" s="10">
        <v>599</v>
      </c>
      <c r="G34" s="1">
        <f t="shared" si="9"/>
        <v>0.09143085774202894</v>
      </c>
      <c r="H34" s="17">
        <f t="shared" si="11"/>
        <v>360</v>
      </c>
      <c r="I34" s="18">
        <f t="shared" si="10"/>
        <v>891.2917591899972</v>
      </c>
    </row>
    <row r="35" spans="1:9" ht="14.25">
      <c r="A35" s="37" t="s">
        <v>25</v>
      </c>
      <c r="B35" s="9">
        <v>2999</v>
      </c>
      <c r="C35" s="10">
        <v>442</v>
      </c>
      <c r="D35" s="1">
        <f t="shared" si="8"/>
        <v>0.0409542797836893</v>
      </c>
      <c r="E35" s="9">
        <v>2558</v>
      </c>
      <c r="F35" s="10">
        <v>372</v>
      </c>
      <c r="G35" s="1">
        <f t="shared" si="9"/>
        <v>0.035292007560602086</v>
      </c>
      <c r="H35" s="17">
        <f t="shared" si="11"/>
        <v>441</v>
      </c>
      <c r="I35" s="18">
        <f t="shared" si="10"/>
        <v>577.7092694426843</v>
      </c>
    </row>
    <row r="36" spans="1:9" ht="14.25">
      <c r="A36" s="37" t="s">
        <v>26</v>
      </c>
      <c r="B36" s="9">
        <v>6743</v>
      </c>
      <c r="C36" s="10">
        <v>632</v>
      </c>
      <c r="D36" s="1">
        <f t="shared" si="8"/>
        <v>0.09208226361501065</v>
      </c>
      <c r="E36" s="9">
        <v>6472</v>
      </c>
      <c r="F36" s="10">
        <v>604</v>
      </c>
      <c r="G36" s="1">
        <f t="shared" si="9"/>
        <v>0.08929236627529974</v>
      </c>
      <c r="H36" s="17">
        <f t="shared" si="11"/>
        <v>271</v>
      </c>
      <c r="I36" s="18">
        <f t="shared" si="10"/>
        <v>874.2082131849368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:F36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31028</v>
      </c>
      <c r="C7" s="19">
        <v>1430</v>
      </c>
      <c r="D7" s="11">
        <f aca="true" t="shared" si="0" ref="D7:D12">B7/B$7</f>
        <v>1</v>
      </c>
      <c r="E7" s="9">
        <v>18241</v>
      </c>
      <c r="F7" s="19">
        <v>1082</v>
      </c>
      <c r="G7" s="1">
        <f aca="true" t="shared" si="1" ref="G7:G12">E7/E$7</f>
        <v>1</v>
      </c>
      <c r="H7" s="17">
        <f aca="true" t="shared" si="2" ref="H7:H12">B7-E7</f>
        <v>12787</v>
      </c>
      <c r="I7" s="18">
        <f aca="true" t="shared" si="3" ref="I7:I12">((SQRT((C7/1.645)^2+(F7/1.645)^2)))*1.645</f>
        <v>1793.216105214316</v>
      </c>
    </row>
    <row r="8" spans="1:9" ht="14.25">
      <c r="A8" s="31" t="s">
        <v>8</v>
      </c>
      <c r="B8" s="19">
        <v>2263</v>
      </c>
      <c r="C8" s="19">
        <v>438</v>
      </c>
      <c r="D8" s="11">
        <f t="shared" si="0"/>
        <v>0.07293412401701689</v>
      </c>
      <c r="E8" s="20">
        <v>1271</v>
      </c>
      <c r="F8" s="19">
        <v>296</v>
      </c>
      <c r="G8" s="1">
        <f t="shared" si="1"/>
        <v>0.06967819746724412</v>
      </c>
      <c r="H8" s="17">
        <f t="shared" si="2"/>
        <v>992</v>
      </c>
      <c r="I8" s="18">
        <f t="shared" si="3"/>
        <v>528.6397639224655</v>
      </c>
    </row>
    <row r="9" spans="1:9" ht="14.25">
      <c r="A9" s="31" t="s">
        <v>9</v>
      </c>
      <c r="B9" s="9">
        <v>4713</v>
      </c>
      <c r="C9" s="10">
        <v>563</v>
      </c>
      <c r="D9" s="11">
        <f t="shared" si="0"/>
        <v>0.1518950625241717</v>
      </c>
      <c r="E9" s="9">
        <v>3067</v>
      </c>
      <c r="F9" s="10">
        <v>453</v>
      </c>
      <c r="G9" s="1">
        <f t="shared" si="1"/>
        <v>0.16813771174825942</v>
      </c>
      <c r="H9" s="17">
        <f t="shared" si="2"/>
        <v>1646</v>
      </c>
      <c r="I9" s="18">
        <f t="shared" si="3"/>
        <v>722.6188483564486</v>
      </c>
    </row>
    <row r="10" spans="1:9" ht="14.25">
      <c r="A10" s="31" t="s">
        <v>10</v>
      </c>
      <c r="B10" s="19">
        <v>6756</v>
      </c>
      <c r="C10" s="19">
        <v>635</v>
      </c>
      <c r="D10" s="11">
        <f t="shared" si="0"/>
        <v>0.21773881655279104</v>
      </c>
      <c r="E10" s="20">
        <v>4691</v>
      </c>
      <c r="F10" s="19">
        <v>564</v>
      </c>
      <c r="G10" s="1">
        <f t="shared" si="1"/>
        <v>0.25716791842552494</v>
      </c>
      <c r="H10" s="17">
        <f t="shared" si="2"/>
        <v>2065</v>
      </c>
      <c r="I10" s="18">
        <f t="shared" si="3"/>
        <v>849.3061874259485</v>
      </c>
    </row>
    <row r="11" spans="1:9" ht="14.25">
      <c r="A11" s="31" t="s">
        <v>11</v>
      </c>
      <c r="B11" s="9">
        <v>9105</v>
      </c>
      <c r="C11" s="10">
        <v>754</v>
      </c>
      <c r="D11" s="11">
        <f t="shared" si="0"/>
        <v>0.29344463065618154</v>
      </c>
      <c r="E11" s="9">
        <v>5028</v>
      </c>
      <c r="F11" s="10">
        <v>543</v>
      </c>
      <c r="G11" s="1">
        <f t="shared" si="1"/>
        <v>0.27564278274217424</v>
      </c>
      <c r="H11" s="17">
        <f t="shared" si="2"/>
        <v>4077</v>
      </c>
      <c r="I11" s="18">
        <f t="shared" si="3"/>
        <v>929.1743646915794</v>
      </c>
    </row>
    <row r="12" spans="1:9" ht="14.25">
      <c r="A12" s="31" t="s">
        <v>12</v>
      </c>
      <c r="B12" s="9">
        <v>8191</v>
      </c>
      <c r="C12" s="10">
        <v>750</v>
      </c>
      <c r="D12" s="11">
        <f t="shared" si="0"/>
        <v>0.2639873662498389</v>
      </c>
      <c r="E12" s="9">
        <v>4184</v>
      </c>
      <c r="F12" s="10">
        <v>516</v>
      </c>
      <c r="G12" s="1">
        <f t="shared" si="1"/>
        <v>0.22937338961679732</v>
      </c>
      <c r="H12" s="17">
        <f t="shared" si="2"/>
        <v>4007</v>
      </c>
      <c r="I12" s="18">
        <f t="shared" si="3"/>
        <v>910.3603682059099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50441</v>
      </c>
      <c r="C15" s="10">
        <v>2426</v>
      </c>
      <c r="D15" s="11">
        <f>B15/B$15</f>
        <v>1</v>
      </c>
      <c r="E15" s="9">
        <v>28747</v>
      </c>
      <c r="F15" s="10">
        <v>1812</v>
      </c>
      <c r="G15" s="1">
        <f>E15/E$15</f>
        <v>1</v>
      </c>
      <c r="H15" s="17">
        <f>B15-E15</f>
        <v>21694</v>
      </c>
      <c r="I15" s="18">
        <f aca="true" t="shared" si="4" ref="I15:I22">((SQRT((C15/1.645)^2+(F15/1.645)^2)))*1.645</f>
        <v>3028.005944511999</v>
      </c>
    </row>
    <row r="16" spans="1:9" ht="14.25">
      <c r="A16" s="31" t="s">
        <v>13</v>
      </c>
      <c r="B16" s="9">
        <v>2689</v>
      </c>
      <c r="C16" s="10">
        <v>506</v>
      </c>
      <c r="D16" s="11">
        <f aca="true" t="shared" si="5" ref="D16:D22">B16/B$15</f>
        <v>0.053309807497868796</v>
      </c>
      <c r="E16" s="9">
        <v>1350</v>
      </c>
      <c r="F16" s="10">
        <v>279</v>
      </c>
      <c r="G16" s="1">
        <f aca="true" t="shared" si="6" ref="G16:G24">E16/E$15</f>
        <v>0.0469614220614325</v>
      </c>
      <c r="H16" s="17">
        <f aca="true" t="shared" si="7" ref="H16:H22">B16-E16</f>
        <v>1339</v>
      </c>
      <c r="I16" s="18">
        <f t="shared" si="4"/>
        <v>577.820906509967</v>
      </c>
    </row>
    <row r="17" spans="1:9" ht="14.25">
      <c r="A17" s="31" t="s">
        <v>14</v>
      </c>
      <c r="B17" s="9">
        <v>1567</v>
      </c>
      <c r="C17" s="10">
        <v>454</v>
      </c>
      <c r="D17" s="11">
        <f t="shared" si="5"/>
        <v>0.03106599789853492</v>
      </c>
      <c r="E17" s="9">
        <v>510</v>
      </c>
      <c r="F17" s="10">
        <v>217</v>
      </c>
      <c r="G17" s="1">
        <f t="shared" si="6"/>
        <v>0.017740981667652277</v>
      </c>
      <c r="H17" s="17">
        <f t="shared" si="7"/>
        <v>1057</v>
      </c>
      <c r="I17" s="18">
        <f t="shared" si="4"/>
        <v>503.19479329579724</v>
      </c>
    </row>
    <row r="18" spans="1:9" ht="14.25">
      <c r="A18" s="31" t="s">
        <v>15</v>
      </c>
      <c r="B18" s="9">
        <v>2593</v>
      </c>
      <c r="C18" s="10">
        <v>506</v>
      </c>
      <c r="D18" s="11">
        <f t="shared" si="5"/>
        <v>0.05140659384231082</v>
      </c>
      <c r="E18" s="9">
        <v>1965</v>
      </c>
      <c r="F18" s="10">
        <v>455</v>
      </c>
      <c r="G18" s="1">
        <f t="shared" si="6"/>
        <v>0.0683549587783073</v>
      </c>
      <c r="H18" s="17">
        <f t="shared" si="7"/>
        <v>628</v>
      </c>
      <c r="I18" s="18">
        <f t="shared" si="4"/>
        <v>680.4858558412511</v>
      </c>
    </row>
    <row r="19" spans="1:9" ht="14.25">
      <c r="A19" s="31" t="s">
        <v>16</v>
      </c>
      <c r="B19" s="9">
        <v>2872</v>
      </c>
      <c r="C19" s="10">
        <v>544</v>
      </c>
      <c r="D19" s="11">
        <f t="shared" si="5"/>
        <v>0.056937808528776196</v>
      </c>
      <c r="E19" s="9">
        <v>2283</v>
      </c>
      <c r="F19" s="10">
        <v>499</v>
      </c>
      <c r="G19" s="1">
        <f t="shared" si="6"/>
        <v>0.07941698264166695</v>
      </c>
      <c r="H19" s="17">
        <f t="shared" si="7"/>
        <v>589</v>
      </c>
      <c r="I19" s="18">
        <f t="shared" si="4"/>
        <v>738.1984827944311</v>
      </c>
    </row>
    <row r="20" spans="1:9" ht="14.25">
      <c r="A20" s="31" t="s">
        <v>17</v>
      </c>
      <c r="B20" s="9">
        <v>5692</v>
      </c>
      <c r="C20" s="10">
        <v>852</v>
      </c>
      <c r="D20" s="11">
        <f t="shared" si="5"/>
        <v>0.11284470966079181</v>
      </c>
      <c r="E20" s="9">
        <v>2979</v>
      </c>
      <c r="F20" s="10">
        <v>549</v>
      </c>
      <c r="G20" s="1">
        <f t="shared" si="6"/>
        <v>0.1036282046822277</v>
      </c>
      <c r="H20" s="17">
        <f t="shared" si="7"/>
        <v>2713</v>
      </c>
      <c r="I20" s="18">
        <f t="shared" si="4"/>
        <v>1013.5605556650278</v>
      </c>
    </row>
    <row r="21" spans="1:9" ht="14.25">
      <c r="A21" s="31" t="s">
        <v>18</v>
      </c>
      <c r="B21" s="9">
        <v>9837</v>
      </c>
      <c r="C21" s="10">
        <v>983</v>
      </c>
      <c r="D21" s="11">
        <f t="shared" si="5"/>
        <v>0.1950199242679566</v>
      </c>
      <c r="E21" s="9">
        <v>5612</v>
      </c>
      <c r="F21" s="10">
        <v>806</v>
      </c>
      <c r="G21" s="1">
        <f t="shared" si="6"/>
        <v>0.19522037082130309</v>
      </c>
      <c r="H21" s="17">
        <f t="shared" si="7"/>
        <v>4225</v>
      </c>
      <c r="I21" s="18">
        <f t="shared" si="4"/>
        <v>1271.1903869995242</v>
      </c>
    </row>
    <row r="22" spans="1:9" ht="14.25">
      <c r="A22" s="31" t="s">
        <v>19</v>
      </c>
      <c r="B22" s="9">
        <v>7384</v>
      </c>
      <c r="C22" s="10">
        <v>1013</v>
      </c>
      <c r="D22" s="11">
        <f t="shared" si="5"/>
        <v>0.14638885034000118</v>
      </c>
      <c r="E22" s="9">
        <v>4223</v>
      </c>
      <c r="F22" s="10">
        <v>712</v>
      </c>
      <c r="G22" s="1">
        <f t="shared" si="6"/>
        <v>0.14690228545587367</v>
      </c>
      <c r="H22" s="17">
        <f t="shared" si="7"/>
        <v>3161</v>
      </c>
      <c r="I22" s="18">
        <f t="shared" si="4"/>
        <v>1238.189403928171</v>
      </c>
    </row>
    <row r="23" spans="1:9" ht="14.25">
      <c r="A23" s="31" t="s">
        <v>20</v>
      </c>
      <c r="B23" s="9">
        <v>10289</v>
      </c>
      <c r="C23" s="10">
        <v>1184</v>
      </c>
      <c r="D23" s="11">
        <f>B23/B$15</f>
        <v>0.20398088856287544</v>
      </c>
      <c r="E23" s="9">
        <v>5665</v>
      </c>
      <c r="F23" s="10">
        <v>850</v>
      </c>
      <c r="G23" s="1">
        <f t="shared" si="6"/>
        <v>0.19706404146519638</v>
      </c>
      <c r="H23" s="17">
        <f>B23-E23</f>
        <v>4624</v>
      </c>
      <c r="I23" s="18">
        <f>((SQRT((C23/1.645)^2+(F23/1.645)^2)))*1.645</f>
        <v>1457.517066795446</v>
      </c>
    </row>
    <row r="24" spans="1:9" ht="14.25">
      <c r="A24" s="31" t="s">
        <v>21</v>
      </c>
      <c r="B24" s="9">
        <v>7518</v>
      </c>
      <c r="C24" s="10">
        <v>865</v>
      </c>
      <c r="D24" s="11">
        <f>B24/B$15</f>
        <v>0.1490454194008842</v>
      </c>
      <c r="E24" s="9">
        <v>4160</v>
      </c>
      <c r="F24" s="10">
        <v>723</v>
      </c>
      <c r="G24" s="1">
        <f t="shared" si="6"/>
        <v>0.14471075242634013</v>
      </c>
      <c r="H24" s="17">
        <f>B24-E24</f>
        <v>3358</v>
      </c>
      <c r="I24" s="18">
        <f>((SQRT((C24/1.645)^2+(F24/1.645)^2)))*1.645</f>
        <v>1127.365956555368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49899</v>
      </c>
      <c r="C27" s="10">
        <v>1768</v>
      </c>
      <c r="D27" s="11">
        <f>B27/B$27</f>
        <v>1</v>
      </c>
      <c r="E27" s="9">
        <v>36057</v>
      </c>
      <c r="F27" s="10">
        <v>1502</v>
      </c>
      <c r="G27" s="11">
        <f>E27/E$27</f>
        <v>1</v>
      </c>
      <c r="H27" s="17">
        <f>B27-E27</f>
        <v>13842</v>
      </c>
      <c r="I27" s="18">
        <f>((SQRT((C27/1.645)^2+(F27/1.645)^2)))*1.645</f>
        <v>2319.876720862555</v>
      </c>
    </row>
    <row r="28" spans="1:9" ht="14.25">
      <c r="A28" s="31" t="s">
        <v>22</v>
      </c>
      <c r="B28" s="9">
        <v>7139</v>
      </c>
      <c r="C28" s="10">
        <v>695</v>
      </c>
      <c r="D28" s="11">
        <f aca="true" t="shared" si="8" ref="D28:D36">B28/B$27</f>
        <v>0.14306899937874507</v>
      </c>
      <c r="E28" s="9">
        <v>4055</v>
      </c>
      <c r="F28" s="10">
        <v>523</v>
      </c>
      <c r="G28" s="11">
        <f aca="true" t="shared" si="9" ref="G28:G36">E28/E$27</f>
        <v>0.11246082591452422</v>
      </c>
      <c r="H28" s="17">
        <f>B28-E28</f>
        <v>3084</v>
      </c>
      <c r="I28" s="18">
        <f aca="true" t="shared" si="10" ref="I28:I36">((SQRT((C28/1.645)^2+(F28/1.645)^2)))*1.645</f>
        <v>869.8011266950624</v>
      </c>
    </row>
    <row r="29" spans="1:9" ht="14.25">
      <c r="A29" s="31" t="s">
        <v>23</v>
      </c>
      <c r="B29" s="9">
        <v>11042</v>
      </c>
      <c r="C29" s="10">
        <v>880</v>
      </c>
      <c r="D29" s="11">
        <f t="shared" si="8"/>
        <v>0.22128699973947374</v>
      </c>
      <c r="E29" s="9">
        <v>10082</v>
      </c>
      <c r="F29" s="10">
        <v>793</v>
      </c>
      <c r="G29" s="11">
        <f t="shared" si="9"/>
        <v>0.27961283523310315</v>
      </c>
      <c r="H29" s="17">
        <f aca="true" t="shared" si="11" ref="H29:H36">B29-E29</f>
        <v>960</v>
      </c>
      <c r="I29" s="18">
        <f t="shared" si="10"/>
        <v>1184.5881140717222</v>
      </c>
    </row>
    <row r="30" spans="1:9" ht="14.25">
      <c r="A30" s="31" t="s">
        <v>14</v>
      </c>
      <c r="B30" s="9">
        <v>3824</v>
      </c>
      <c r="C30" s="10">
        <v>462</v>
      </c>
      <c r="D30" s="11">
        <f t="shared" si="8"/>
        <v>0.07663480230064731</v>
      </c>
      <c r="E30" s="9">
        <v>2644</v>
      </c>
      <c r="F30" s="10">
        <v>394</v>
      </c>
      <c r="G30" s="11">
        <f t="shared" si="9"/>
        <v>0.07332834123748509</v>
      </c>
      <c r="H30" s="17">
        <f t="shared" si="11"/>
        <v>1180</v>
      </c>
      <c r="I30" s="18">
        <f t="shared" si="10"/>
        <v>607.1902502511053</v>
      </c>
    </row>
    <row r="31" spans="1:9" ht="14.25">
      <c r="A31" s="31" t="s">
        <v>15</v>
      </c>
      <c r="B31" s="9">
        <v>5770</v>
      </c>
      <c r="C31" s="10">
        <v>590</v>
      </c>
      <c r="D31" s="11">
        <f t="shared" si="8"/>
        <v>0.11563357983125915</v>
      </c>
      <c r="E31" s="9">
        <v>3671</v>
      </c>
      <c r="F31" s="10">
        <v>457</v>
      </c>
      <c r="G31" s="11">
        <f t="shared" si="9"/>
        <v>0.10181102143827828</v>
      </c>
      <c r="H31" s="17">
        <f t="shared" si="11"/>
        <v>2099</v>
      </c>
      <c r="I31" s="18">
        <f t="shared" si="10"/>
        <v>746.290158048463</v>
      </c>
    </row>
    <row r="32" spans="1:9" ht="14.25">
      <c r="A32" s="31" t="s">
        <v>16</v>
      </c>
      <c r="B32" s="9">
        <v>4777</v>
      </c>
      <c r="C32" s="10">
        <v>544</v>
      </c>
      <c r="D32" s="11">
        <f t="shared" si="8"/>
        <v>0.0957333814304896</v>
      </c>
      <c r="E32" s="9">
        <v>3355</v>
      </c>
      <c r="F32" s="10">
        <v>463</v>
      </c>
      <c r="G32" s="11">
        <f t="shared" si="9"/>
        <v>0.09304711983803422</v>
      </c>
      <c r="H32" s="17">
        <f t="shared" si="11"/>
        <v>1422</v>
      </c>
      <c r="I32" s="18">
        <f t="shared" si="10"/>
        <v>714.3563536499133</v>
      </c>
    </row>
    <row r="33" spans="1:9" ht="14.25">
      <c r="A33" s="31" t="s">
        <v>17</v>
      </c>
      <c r="B33" s="9">
        <v>5731</v>
      </c>
      <c r="C33" s="10">
        <v>588</v>
      </c>
      <c r="D33" s="11">
        <f t="shared" si="8"/>
        <v>0.11485200104210505</v>
      </c>
      <c r="E33" s="9">
        <v>3597</v>
      </c>
      <c r="F33" s="10">
        <v>507</v>
      </c>
      <c r="G33" s="11">
        <f t="shared" si="9"/>
        <v>0.09975871536733505</v>
      </c>
      <c r="H33" s="17">
        <f t="shared" si="11"/>
        <v>2134</v>
      </c>
      <c r="I33" s="18">
        <f t="shared" si="10"/>
        <v>776.3974497639724</v>
      </c>
    </row>
    <row r="34" spans="1:9" ht="14.25">
      <c r="A34" s="31" t="s">
        <v>24</v>
      </c>
      <c r="B34" s="9">
        <v>3954</v>
      </c>
      <c r="C34" s="10">
        <v>478</v>
      </c>
      <c r="D34" s="11">
        <f t="shared" si="8"/>
        <v>0.07924006493116094</v>
      </c>
      <c r="E34" s="9">
        <v>3229</v>
      </c>
      <c r="F34" s="10">
        <v>442</v>
      </c>
      <c r="G34" s="11">
        <f t="shared" si="9"/>
        <v>0.08955265274426602</v>
      </c>
      <c r="H34" s="17">
        <f t="shared" si="11"/>
        <v>725</v>
      </c>
      <c r="I34" s="18">
        <f t="shared" si="10"/>
        <v>651.0360973095118</v>
      </c>
    </row>
    <row r="35" spans="1:9" ht="14.25">
      <c r="A35" s="31" t="s">
        <v>25</v>
      </c>
      <c r="B35" s="9">
        <v>1862</v>
      </c>
      <c r="C35" s="10">
        <v>339</v>
      </c>
      <c r="D35" s="11">
        <f t="shared" si="8"/>
        <v>0.03731537706166456</v>
      </c>
      <c r="E35" s="9">
        <v>1433</v>
      </c>
      <c r="F35" s="10">
        <v>312</v>
      </c>
      <c r="G35" s="11">
        <f t="shared" si="9"/>
        <v>0.03974262972515739</v>
      </c>
      <c r="H35" s="17">
        <f t="shared" si="11"/>
        <v>429</v>
      </c>
      <c r="I35" s="18">
        <f t="shared" si="10"/>
        <v>460.7222590672172</v>
      </c>
    </row>
    <row r="36" spans="1:9" ht="14.25">
      <c r="A36" s="31" t="s">
        <v>26</v>
      </c>
      <c r="B36" s="9">
        <v>5800</v>
      </c>
      <c r="C36" s="10">
        <v>567</v>
      </c>
      <c r="D36" s="11">
        <f t="shared" si="8"/>
        <v>0.1162347942844546</v>
      </c>
      <c r="E36" s="9">
        <v>3991</v>
      </c>
      <c r="F36" s="10">
        <v>475</v>
      </c>
      <c r="G36" s="11">
        <f t="shared" si="9"/>
        <v>0.11068585850181657</v>
      </c>
      <c r="H36" s="17">
        <f t="shared" si="11"/>
        <v>1809</v>
      </c>
      <c r="I36" s="18">
        <f t="shared" si="10"/>
        <v>739.6715487295695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8793</v>
      </c>
      <c r="C7" s="10">
        <v>738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8793</v>
      </c>
      <c r="I7" s="18">
        <f aca="true" t="shared" si="2" ref="I7:I12">((SQRT((C7/1.645)^2+(F7/1.645)^2)))*1.645</f>
        <v>738</v>
      </c>
    </row>
    <row r="8" spans="1:9" ht="14.25">
      <c r="A8" s="25" t="s">
        <v>8</v>
      </c>
      <c r="B8" s="9">
        <v>844</v>
      </c>
      <c r="C8" s="10">
        <v>224</v>
      </c>
      <c r="D8" s="11">
        <f t="shared" si="0"/>
        <v>0.09598544296599568</v>
      </c>
      <c r="E8" s="9">
        <v>0</v>
      </c>
      <c r="F8" s="10">
        <v>0</v>
      </c>
      <c r="G8" s="1">
        <v>0</v>
      </c>
      <c r="H8" s="17">
        <f t="shared" si="1"/>
        <v>844</v>
      </c>
      <c r="I8" s="18">
        <f t="shared" si="2"/>
        <v>224</v>
      </c>
    </row>
    <row r="9" spans="1:9" ht="14.25">
      <c r="A9" s="25" t="s">
        <v>9</v>
      </c>
      <c r="B9" s="9">
        <v>1390</v>
      </c>
      <c r="C9" s="10">
        <v>308</v>
      </c>
      <c r="D9" s="11">
        <f>B9/B$7</f>
        <v>0.1580802911406801</v>
      </c>
      <c r="E9" s="9">
        <v>0</v>
      </c>
      <c r="F9" s="10">
        <v>0</v>
      </c>
      <c r="G9" s="1">
        <v>0</v>
      </c>
      <c r="H9" s="17">
        <f t="shared" si="1"/>
        <v>1390</v>
      </c>
      <c r="I9" s="18">
        <f>((SQRT((C9/1.645)^2+(F9/1.645)^2)))*1.645</f>
        <v>308</v>
      </c>
    </row>
    <row r="10" spans="1:9" ht="14.25">
      <c r="A10" s="25" t="s">
        <v>10</v>
      </c>
      <c r="B10" s="19">
        <v>1729</v>
      </c>
      <c r="C10" s="19">
        <v>322</v>
      </c>
      <c r="D10" s="11">
        <f>B10/B$7</f>
        <v>0.19663368588650063</v>
      </c>
      <c r="E10" s="9">
        <v>0</v>
      </c>
      <c r="F10" s="10">
        <v>0</v>
      </c>
      <c r="G10" s="1">
        <v>0</v>
      </c>
      <c r="H10" s="17">
        <f t="shared" si="1"/>
        <v>1729</v>
      </c>
      <c r="I10" s="18">
        <f>((SQRT((C10/1.645)^2+(F10/1.645)^2)))*1.645</f>
        <v>322</v>
      </c>
    </row>
    <row r="11" spans="1:9" ht="14.25">
      <c r="A11" s="25" t="s">
        <v>11</v>
      </c>
      <c r="B11" s="9">
        <v>2266</v>
      </c>
      <c r="C11" s="10">
        <v>364</v>
      </c>
      <c r="D11" s="11">
        <f t="shared" si="0"/>
        <v>0.25770499260775614</v>
      </c>
      <c r="E11" s="9">
        <v>0</v>
      </c>
      <c r="F11" s="10">
        <v>0</v>
      </c>
      <c r="G11" s="1">
        <v>0</v>
      </c>
      <c r="H11" s="17">
        <f t="shared" si="1"/>
        <v>2266</v>
      </c>
      <c r="I11" s="18">
        <f t="shared" si="2"/>
        <v>364</v>
      </c>
    </row>
    <row r="12" spans="1:9" ht="14.25">
      <c r="A12" s="25" t="s">
        <v>12</v>
      </c>
      <c r="B12" s="9">
        <v>2564</v>
      </c>
      <c r="C12" s="10">
        <v>404</v>
      </c>
      <c r="D12" s="11">
        <f t="shared" si="0"/>
        <v>0.29159558739906744</v>
      </c>
      <c r="E12" s="9">
        <v>0</v>
      </c>
      <c r="F12" s="10">
        <v>0</v>
      </c>
      <c r="G12" s="1">
        <v>0</v>
      </c>
      <c r="H12" s="17">
        <f t="shared" si="1"/>
        <v>2564</v>
      </c>
      <c r="I12" s="18">
        <f t="shared" si="2"/>
        <v>404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14210</v>
      </c>
      <c r="C15" s="10">
        <v>1238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14210</v>
      </c>
      <c r="I15" s="18">
        <f aca="true" t="shared" si="3" ref="I15:I24">((SQRT((C15/1.645)^2+(F15/1.645)^2)))*1.645</f>
        <v>1238</v>
      </c>
    </row>
    <row r="16" spans="1:9" ht="14.25">
      <c r="A16" s="25" t="s">
        <v>13</v>
      </c>
      <c r="B16" s="9">
        <v>1328</v>
      </c>
      <c r="C16" s="10">
        <v>432</v>
      </c>
      <c r="D16" s="11">
        <f aca="true" t="shared" si="4" ref="D16:D24">B16/B$15</f>
        <v>0.09345531315974666</v>
      </c>
      <c r="E16" s="9">
        <v>0</v>
      </c>
      <c r="F16" s="10">
        <v>0</v>
      </c>
      <c r="G16" s="1">
        <v>0</v>
      </c>
      <c r="H16" s="17">
        <f aca="true" t="shared" si="5" ref="H16:H24">B16-E16</f>
        <v>1328</v>
      </c>
      <c r="I16" s="18">
        <f t="shared" si="3"/>
        <v>432</v>
      </c>
    </row>
    <row r="17" spans="1:9" ht="14.25">
      <c r="A17" s="25" t="s">
        <v>14</v>
      </c>
      <c r="B17" s="9">
        <v>390</v>
      </c>
      <c r="C17" s="10">
        <v>178</v>
      </c>
      <c r="D17" s="11">
        <f t="shared" si="4"/>
        <v>0.02744546094299789</v>
      </c>
      <c r="E17" s="9">
        <v>0</v>
      </c>
      <c r="F17" s="10">
        <v>0</v>
      </c>
      <c r="G17" s="1">
        <v>0</v>
      </c>
      <c r="H17" s="17">
        <f t="shared" si="5"/>
        <v>390</v>
      </c>
      <c r="I17" s="18">
        <f t="shared" si="3"/>
        <v>178</v>
      </c>
    </row>
    <row r="18" spans="1:9" ht="14.25">
      <c r="A18" s="25" t="s">
        <v>15</v>
      </c>
      <c r="B18" s="9">
        <v>852</v>
      </c>
      <c r="C18" s="10">
        <v>320</v>
      </c>
      <c r="D18" s="11">
        <f t="shared" si="4"/>
        <v>0.05995777621393385</v>
      </c>
      <c r="E18" s="9">
        <v>0</v>
      </c>
      <c r="F18" s="10">
        <v>0</v>
      </c>
      <c r="G18" s="1">
        <v>0</v>
      </c>
      <c r="H18" s="17">
        <f t="shared" si="5"/>
        <v>852</v>
      </c>
      <c r="I18" s="18">
        <f t="shared" si="3"/>
        <v>320</v>
      </c>
    </row>
    <row r="19" spans="1:9" ht="14.25">
      <c r="A19" s="25" t="s">
        <v>16</v>
      </c>
      <c r="B19" s="9">
        <v>1103</v>
      </c>
      <c r="C19" s="10">
        <v>345</v>
      </c>
      <c r="D19" s="11">
        <f t="shared" si="4"/>
        <v>0.07762139338494019</v>
      </c>
      <c r="E19" s="9">
        <v>0</v>
      </c>
      <c r="F19" s="10">
        <v>0</v>
      </c>
      <c r="G19" s="1">
        <v>0</v>
      </c>
      <c r="H19" s="17">
        <f t="shared" si="5"/>
        <v>1103</v>
      </c>
      <c r="I19" s="18">
        <f t="shared" si="3"/>
        <v>345</v>
      </c>
    </row>
    <row r="20" spans="1:9" ht="14.25">
      <c r="A20" s="25" t="s">
        <v>17</v>
      </c>
      <c r="B20" s="9">
        <v>1460</v>
      </c>
      <c r="C20" s="10">
        <v>387</v>
      </c>
      <c r="D20" s="11">
        <f t="shared" si="4"/>
        <v>0.10274454609429978</v>
      </c>
      <c r="E20" s="9">
        <v>0</v>
      </c>
      <c r="F20" s="10">
        <v>0</v>
      </c>
      <c r="G20" s="1">
        <v>0</v>
      </c>
      <c r="H20" s="17">
        <f t="shared" si="5"/>
        <v>1460</v>
      </c>
      <c r="I20" s="18">
        <f t="shared" si="3"/>
        <v>387</v>
      </c>
    </row>
    <row r="21" spans="1:9" ht="14.25">
      <c r="A21" s="25" t="s">
        <v>18</v>
      </c>
      <c r="B21" s="9">
        <v>2647</v>
      </c>
      <c r="C21" s="10">
        <v>505</v>
      </c>
      <c r="D21" s="11">
        <f t="shared" si="4"/>
        <v>0.18627726952850104</v>
      </c>
      <c r="E21" s="9">
        <v>0</v>
      </c>
      <c r="F21" s="10">
        <v>0</v>
      </c>
      <c r="G21" s="1">
        <v>0</v>
      </c>
      <c r="H21" s="17">
        <f t="shared" si="5"/>
        <v>2647</v>
      </c>
      <c r="I21" s="18">
        <f t="shared" si="3"/>
        <v>505</v>
      </c>
    </row>
    <row r="22" spans="1:9" ht="14.25">
      <c r="A22" s="25" t="s">
        <v>19</v>
      </c>
      <c r="B22" s="9">
        <v>1998</v>
      </c>
      <c r="C22" s="10">
        <v>516</v>
      </c>
      <c r="D22" s="11">
        <f t="shared" si="4"/>
        <v>0.1406052076002815</v>
      </c>
      <c r="E22" s="9">
        <v>0</v>
      </c>
      <c r="F22" s="10">
        <v>0</v>
      </c>
      <c r="G22" s="1">
        <v>0</v>
      </c>
      <c r="H22" s="17">
        <f t="shared" si="5"/>
        <v>1998</v>
      </c>
      <c r="I22" s="18">
        <f t="shared" si="3"/>
        <v>516</v>
      </c>
    </row>
    <row r="23" spans="1:9" ht="14.25">
      <c r="A23" s="25" t="s">
        <v>20</v>
      </c>
      <c r="B23" s="9">
        <v>2508</v>
      </c>
      <c r="C23" s="10">
        <v>532</v>
      </c>
      <c r="D23" s="11">
        <f t="shared" si="4"/>
        <v>0.1764954257565095</v>
      </c>
      <c r="E23" s="9">
        <v>0</v>
      </c>
      <c r="F23" s="10">
        <v>0</v>
      </c>
      <c r="G23" s="1">
        <v>0</v>
      </c>
      <c r="H23" s="17">
        <f t="shared" si="5"/>
        <v>2508</v>
      </c>
      <c r="I23" s="18">
        <f t="shared" si="3"/>
        <v>532</v>
      </c>
    </row>
    <row r="24" spans="1:9" ht="14.25">
      <c r="A24" s="25" t="s">
        <v>21</v>
      </c>
      <c r="B24" s="9">
        <v>1924</v>
      </c>
      <c r="C24" s="10">
        <v>372</v>
      </c>
      <c r="D24" s="11">
        <f t="shared" si="4"/>
        <v>0.13539760731878958</v>
      </c>
      <c r="E24" s="9">
        <v>0</v>
      </c>
      <c r="F24" s="10">
        <v>0</v>
      </c>
      <c r="G24" s="1">
        <v>0</v>
      </c>
      <c r="H24" s="17">
        <f t="shared" si="5"/>
        <v>1924</v>
      </c>
      <c r="I24" s="18">
        <f t="shared" si="3"/>
        <v>372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12585</v>
      </c>
      <c r="C27" s="10">
        <v>890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12585</v>
      </c>
      <c r="I27" s="18">
        <f>((SQRT((C27/1.645)^2+(F27/1.645)^2)))*1.645</f>
        <v>890</v>
      </c>
    </row>
    <row r="28" spans="1:9" ht="14.25">
      <c r="A28" s="25" t="s">
        <v>22</v>
      </c>
      <c r="B28" s="9">
        <v>3855</v>
      </c>
      <c r="C28" s="10">
        <v>519</v>
      </c>
      <c r="D28" s="11">
        <f aca="true" t="shared" si="6" ref="D28:D36">B28/B$27</f>
        <v>0.3063170441001192</v>
      </c>
      <c r="E28" s="9">
        <v>0</v>
      </c>
      <c r="F28" s="10">
        <v>0</v>
      </c>
      <c r="G28" s="1">
        <v>0</v>
      </c>
      <c r="H28" s="17">
        <f>B28-E28</f>
        <v>3855</v>
      </c>
      <c r="I28" s="18">
        <f aca="true" t="shared" si="7" ref="I28:I36">((SQRT((C28/1.645)^2+(F28/1.645)^2)))*1.645</f>
        <v>519</v>
      </c>
    </row>
    <row r="29" spans="1:9" ht="14.25">
      <c r="A29" s="25" t="s">
        <v>23</v>
      </c>
      <c r="B29" s="9">
        <v>2958</v>
      </c>
      <c r="C29" s="10">
        <v>465</v>
      </c>
      <c r="D29" s="11">
        <f t="shared" si="6"/>
        <v>0.23504171632896306</v>
      </c>
      <c r="E29" s="9">
        <v>0</v>
      </c>
      <c r="F29" s="10">
        <v>0</v>
      </c>
      <c r="G29" s="1">
        <v>0</v>
      </c>
      <c r="H29" s="17">
        <f aca="true" t="shared" si="8" ref="H29:H36">B29-E29</f>
        <v>2958</v>
      </c>
      <c r="I29" s="18">
        <f t="shared" si="7"/>
        <v>465</v>
      </c>
    </row>
    <row r="30" spans="1:9" ht="14.25">
      <c r="A30" s="25" t="s">
        <v>14</v>
      </c>
      <c r="B30" s="9">
        <v>597</v>
      </c>
      <c r="C30" s="10">
        <v>163</v>
      </c>
      <c r="D30" s="11">
        <f t="shared" si="6"/>
        <v>0.04743742550655542</v>
      </c>
      <c r="E30" s="9">
        <v>0</v>
      </c>
      <c r="F30" s="10">
        <v>0</v>
      </c>
      <c r="G30" s="1">
        <v>0</v>
      </c>
      <c r="H30" s="17">
        <f t="shared" si="8"/>
        <v>597</v>
      </c>
      <c r="I30" s="18">
        <f t="shared" si="7"/>
        <v>163</v>
      </c>
    </row>
    <row r="31" spans="1:9" ht="14.25">
      <c r="A31" s="25" t="s">
        <v>15</v>
      </c>
      <c r="B31" s="9">
        <v>1037</v>
      </c>
      <c r="C31" s="10">
        <v>241</v>
      </c>
      <c r="D31" s="11">
        <f t="shared" si="6"/>
        <v>0.08239968216130314</v>
      </c>
      <c r="E31" s="9">
        <v>0</v>
      </c>
      <c r="F31" s="10">
        <v>0</v>
      </c>
      <c r="G31" s="1">
        <v>0</v>
      </c>
      <c r="H31" s="17">
        <f t="shared" si="8"/>
        <v>1037</v>
      </c>
      <c r="I31" s="18">
        <f t="shared" si="7"/>
        <v>241</v>
      </c>
    </row>
    <row r="32" spans="1:9" ht="14.25">
      <c r="A32" s="25" t="s">
        <v>16</v>
      </c>
      <c r="B32" s="9">
        <v>1153</v>
      </c>
      <c r="C32" s="10">
        <v>259</v>
      </c>
      <c r="D32" s="11">
        <f t="shared" si="6"/>
        <v>0.09161700437028208</v>
      </c>
      <c r="E32" s="9">
        <v>0</v>
      </c>
      <c r="F32" s="10">
        <v>0</v>
      </c>
      <c r="G32" s="1">
        <v>0</v>
      </c>
      <c r="H32" s="17">
        <f t="shared" si="8"/>
        <v>1153</v>
      </c>
      <c r="I32" s="18">
        <f t="shared" si="7"/>
        <v>259</v>
      </c>
    </row>
    <row r="33" spans="1:9" ht="14.25">
      <c r="A33" s="25" t="s">
        <v>17</v>
      </c>
      <c r="B33" s="9">
        <v>965</v>
      </c>
      <c r="C33" s="10">
        <v>243</v>
      </c>
      <c r="D33" s="11">
        <f t="shared" si="6"/>
        <v>0.07667858561779897</v>
      </c>
      <c r="E33" s="9">
        <v>0</v>
      </c>
      <c r="F33" s="10">
        <v>0</v>
      </c>
      <c r="G33" s="1">
        <v>0</v>
      </c>
      <c r="H33" s="17">
        <f t="shared" si="8"/>
        <v>965</v>
      </c>
      <c r="I33" s="18">
        <f t="shared" si="7"/>
        <v>243</v>
      </c>
    </row>
    <row r="34" spans="1:9" ht="14.25">
      <c r="A34" s="25" t="s">
        <v>24</v>
      </c>
      <c r="B34" s="9">
        <v>633</v>
      </c>
      <c r="C34" s="10">
        <v>181</v>
      </c>
      <c r="D34" s="11">
        <f t="shared" si="6"/>
        <v>0.05029797377830751</v>
      </c>
      <c r="E34" s="9">
        <v>0</v>
      </c>
      <c r="F34" s="10">
        <v>0</v>
      </c>
      <c r="G34" s="1">
        <v>0</v>
      </c>
      <c r="H34" s="17">
        <f t="shared" si="8"/>
        <v>633</v>
      </c>
      <c r="I34" s="18">
        <f t="shared" si="7"/>
        <v>181</v>
      </c>
    </row>
    <row r="35" spans="1:9" ht="14.25">
      <c r="A35" s="25" t="s">
        <v>25</v>
      </c>
      <c r="B35" s="9">
        <v>316</v>
      </c>
      <c r="C35" s="10">
        <v>109</v>
      </c>
      <c r="D35" s="11">
        <f t="shared" si="6"/>
        <v>0.025109257052046086</v>
      </c>
      <c r="E35" s="9">
        <v>0</v>
      </c>
      <c r="F35" s="10">
        <v>0</v>
      </c>
      <c r="G35" s="1">
        <v>0</v>
      </c>
      <c r="H35" s="17">
        <f t="shared" si="8"/>
        <v>316</v>
      </c>
      <c r="I35" s="18">
        <f t="shared" si="7"/>
        <v>109</v>
      </c>
    </row>
    <row r="36" spans="1:9" ht="14.25">
      <c r="A36" s="25" t="s">
        <v>26</v>
      </c>
      <c r="B36" s="9">
        <v>1071</v>
      </c>
      <c r="C36" s="10">
        <v>224</v>
      </c>
      <c r="D36" s="11">
        <f t="shared" si="6"/>
        <v>0.08510131108462456</v>
      </c>
      <c r="E36" s="9">
        <v>0</v>
      </c>
      <c r="F36" s="10">
        <v>0</v>
      </c>
      <c r="G36" s="1">
        <v>0</v>
      </c>
      <c r="H36" s="17">
        <f t="shared" si="8"/>
        <v>1071</v>
      </c>
      <c r="I36" s="18">
        <f t="shared" si="7"/>
        <v>224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2014-03-04T21:13:52Z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