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5480" windowHeight="9345" activeTab="0"/>
  </bookViews>
  <sheets>
    <sheet name="A" sheetId="1" r:id="rId1"/>
    <sheet name="B" sheetId="2" r:id="rId2"/>
  </sheets>
  <definedNames>
    <definedName name="_xlnm.Print_Area" localSheetId="0">'A'!$A$2:$N$40</definedName>
  </definedNames>
  <calcPr fullCalcOnLoad="1"/>
</workbook>
</file>

<file path=xl/sharedStrings.xml><?xml version="1.0" encoding="utf-8"?>
<sst xmlns="http://schemas.openxmlformats.org/spreadsheetml/2006/main" count="468" uniqueCount="77">
  <si>
    <t>Table 1.  2000 Population Rank; Population:  2000, 1990 and 1980</t>
  </si>
  <si>
    <t>Population</t>
  </si>
  <si>
    <t>Percent of Total</t>
  </si>
  <si>
    <t>Net Change</t>
  </si>
  <si>
    <t>Percent Change</t>
  </si>
  <si>
    <t>Rank</t>
  </si>
  <si>
    <t>2000 - 1990</t>
  </si>
  <si>
    <t>2000 - 1980</t>
  </si>
  <si>
    <t>1990 - 1980</t>
  </si>
  <si>
    <t>STATE OF MARYLAND</t>
  </si>
  <si>
    <t xml:space="preserve">   ALLEGANY</t>
  </si>
  <si>
    <t xml:space="preserve">   ANNE ARUNDEL</t>
  </si>
  <si>
    <t xml:space="preserve">   BALTIMORE CITY</t>
  </si>
  <si>
    <t xml:space="preserve">   BALTIMORE COUNTY</t>
  </si>
  <si>
    <t xml:space="preserve">   CALVERT</t>
  </si>
  <si>
    <t xml:space="preserve">   CAROLINE</t>
  </si>
  <si>
    <t xml:space="preserve">   CARROLL</t>
  </si>
  <si>
    <t xml:space="preserve">   CECIL</t>
  </si>
  <si>
    <t xml:space="preserve">   CHARLES</t>
  </si>
  <si>
    <t xml:space="preserve">   DORCHESTER</t>
  </si>
  <si>
    <t xml:space="preserve">   FREDERICK</t>
  </si>
  <si>
    <t xml:space="preserve">   GARRETT</t>
  </si>
  <si>
    <t xml:space="preserve">   HARFORD</t>
  </si>
  <si>
    <t xml:space="preserve">   HOWARD </t>
  </si>
  <si>
    <t xml:space="preserve">   KENT</t>
  </si>
  <si>
    <t xml:space="preserve">   MONTGOMERY</t>
  </si>
  <si>
    <t xml:space="preserve">   PRINCE GEORGE'S</t>
  </si>
  <si>
    <t xml:space="preserve">   QUEEN ANNE'S</t>
  </si>
  <si>
    <t xml:space="preserve">   SAINT MARY'S</t>
  </si>
  <si>
    <t xml:space="preserve">   SOMERSET</t>
  </si>
  <si>
    <t xml:space="preserve">   TALBOT</t>
  </si>
  <si>
    <t xml:space="preserve">   WASHINGTON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</si>
  <si>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</si>
  <si>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</si>
  <si>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</si>
  <si>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</si>
  <si>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2000 Population Under 18 Rank; Population Under 18 Years:  2000, 1990 and 1980</t>
  </si>
  <si>
    <t>Table 5A.  Total, White Alone, and in Combination Populations:  2000; White:  1990</t>
  </si>
  <si>
    <t>Percent of State Total</t>
  </si>
  <si>
    <t>Percent of Area Total</t>
  </si>
  <si>
    <t>American Indian</t>
  </si>
  <si>
    <t xml:space="preserve">Pacific </t>
  </si>
  <si>
    <t>All</t>
  </si>
  <si>
    <t xml:space="preserve">White Population:  2000 </t>
  </si>
  <si>
    <t xml:space="preserve">Eskimo and </t>
  </si>
  <si>
    <t>Islander</t>
  </si>
  <si>
    <t>Other race</t>
  </si>
  <si>
    <t>total</t>
  </si>
  <si>
    <t>Minority</t>
  </si>
  <si>
    <t>hisp</t>
  </si>
  <si>
    <t>Races</t>
  </si>
  <si>
    <t xml:space="preserve">Three or </t>
  </si>
  <si>
    <t xml:space="preserve">Alone and in </t>
  </si>
  <si>
    <t>White Population</t>
  </si>
  <si>
    <t xml:space="preserve">white not </t>
  </si>
  <si>
    <t>Black Population</t>
  </si>
  <si>
    <t>Aleut Population</t>
  </si>
  <si>
    <t>Asian Population</t>
  </si>
  <si>
    <t>AREA</t>
  </si>
  <si>
    <t>Alone</t>
  </si>
  <si>
    <t>Two Races</t>
  </si>
  <si>
    <t xml:space="preserve">More Races </t>
  </si>
  <si>
    <t>Combination</t>
  </si>
  <si>
    <t>1990*</t>
  </si>
  <si>
    <t>* Not directly comparable to 2000 data</t>
  </si>
  <si>
    <t>Table 5B.  Total, Black or African American Alone, and in Combination Populations:  2000; Black:  1990</t>
  </si>
  <si>
    <t xml:space="preserve">Black or African American Population:  2000 </t>
  </si>
  <si>
    <t>Table 5C.  Total, American Indian and Alaska Native Alone, and in Combination Populations:  2000; American Indian, Eskimo and Aleut:  1990</t>
  </si>
  <si>
    <t xml:space="preserve">American Indian and Alaska Native Population:  2000 </t>
  </si>
  <si>
    <t xml:space="preserve">American Indian and Alaska Native Population: 2000 </t>
  </si>
  <si>
    <t>Table 5D.  Total, Asian Alone,  and in Combination Populations:  2000; Asian:  1990</t>
  </si>
  <si>
    <t xml:space="preserve">Asian Population:  2000 </t>
  </si>
  <si>
    <t>Table 5E.  Total, Native Hawaiian and Other Pacific Islander Alone, and in Combination Populations:  2000; Pacific Islander:  1990</t>
  </si>
  <si>
    <t xml:space="preserve">Native Hawaiian, Other Pacific Islander Population:2000 </t>
  </si>
  <si>
    <t>Table 5F.  Total, Some Other Race  Alone and in Combination Population:  2000; Other Race:  1990</t>
  </si>
  <si>
    <t xml:space="preserve">Some other race Population:  2000 </t>
  </si>
  <si>
    <t>Percent of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</si>
</sst>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1">
    <xf numFmtId="0" fontId="0" fillId="0" borderId="0" xfId="0" applyAlignment="1">
      <alignment/>
    </xf>
    <xf numFmtId="0" fontId="0" fillId="0" borderId="2" xfId="0" applyFont="1" applyFill="1" applyAlignment="1">
      <alignment horizontal="center"/>
    </xf>
    <xf numFmtId="0" fontId="0" fillId="0" borderId="3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3" fontId="0" fillId="0" borderId="6" xfId="0" applyNumberFormat="1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ont="1" applyFill="1" applyAlignment="1">
      <alignment horizontal="center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0" fillId="0" borderId="11" xfId="0" applyFont="1" applyFill="1" applyAlignment="1">
      <alignment horizontal="centerContinuous"/>
    </xf>
    <xf numFmtId="0" fontId="0" fillId="0" borderId="12" xfId="0" applyFill="1" applyAlignment="1">
      <alignment/>
    </xf>
    <xf numFmtId="0" fontId="0" fillId="0" borderId="2" xfId="0" applyFill="1" applyAlignment="1">
      <alignment/>
    </xf>
    <xf numFmtId="0" fontId="0" fillId="0" borderId="9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9" xfId="0" applyFill="1" applyAlignment="1">
      <alignment/>
    </xf>
    <xf numFmtId="0" fontId="0" fillId="0" borderId="13" xfId="0" applyFill="1" applyAlignment="1">
      <alignment/>
    </xf>
    <xf numFmtId="0" fontId="0" fillId="0" borderId="14" xfId="0" applyFont="1" applyFill="1" applyAlignment="1">
      <alignment horizontal="centerContinuous"/>
    </xf>
    <xf numFmtId="0" fontId="0" fillId="0" borderId="14" xfId="0" applyFill="1" applyAlignment="1">
      <alignment/>
    </xf>
    <xf numFmtId="3" fontId="0" fillId="2" borderId="9" xfId="0" applyNumberFormat="1" applyFill="1" applyAlignment="1">
      <alignment/>
    </xf>
    <xf numFmtId="0" fontId="0" fillId="0" borderId="2" xfId="0" applyFont="1" applyFill="1" applyAlignment="1">
      <alignment horizontal="centerContinuous"/>
    </xf>
    <xf numFmtId="3" fontId="0" fillId="0" borderId="9" xfId="0" applyNumberFormat="1" applyFill="1" applyAlignment="1">
      <alignment/>
    </xf>
    <xf numFmtId="0" fontId="0" fillId="0" borderId="15" xfId="0" applyFill="1" applyAlignment="1">
      <alignment/>
    </xf>
    <xf numFmtId="0" fontId="0" fillId="0" borderId="16" xfId="0" applyFont="1" applyFill="1" applyAlignment="1">
      <alignment horizontal="center"/>
    </xf>
    <xf numFmtId="0" fontId="0" fillId="0" borderId="17" xfId="0" applyFill="1" applyAlignment="1">
      <alignment/>
    </xf>
    <xf numFmtId="0" fontId="0" fillId="0" borderId="3" xfId="0" applyFill="1" applyAlignment="1">
      <alignment/>
    </xf>
    <xf numFmtId="0" fontId="0" fillId="0" borderId="18" xfId="0" applyFont="1" applyFill="1" applyAlignment="1">
      <alignment horizontal="center"/>
    </xf>
    <xf numFmtId="0" fontId="0" fillId="0" borderId="19" xfId="0" applyFill="1" applyAlignment="1">
      <alignment/>
    </xf>
    <xf numFmtId="0" fontId="0" fillId="0" borderId="18" xfId="0" applyFill="1" applyAlignment="1">
      <alignment/>
    </xf>
    <xf numFmtId="0" fontId="0" fillId="0" borderId="8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0" fontId="0" fillId="0" borderId="7" xfId="0" applyFont="1" applyFill="1" applyAlignment="1">
      <alignment horizontal="centerContinuous"/>
    </xf>
    <xf numFmtId="0" fontId="0" fillId="0" borderId="23" xfId="0" applyFill="1" applyAlignment="1">
      <alignment/>
    </xf>
    <xf numFmtId="0" fontId="0" fillId="0" borderId="6" xfId="0" applyFont="1" applyFill="1" applyAlignment="1">
      <alignment horizontal="centerContinuous"/>
    </xf>
    <xf numFmtId="0" fontId="0" fillId="3" borderId="9" xfId="0" applyFill="1" applyAlignment="1">
      <alignment/>
    </xf>
    <xf numFmtId="0" fontId="0" fillId="0" borderId="24" xfId="0" applyFont="1" applyFill="1" applyAlignment="1">
      <alignment horizontal="centerContinuous"/>
    </xf>
    <xf numFmtId="0" fontId="0" fillId="0" borderId="25" xfId="0" applyFont="1" applyFill="1" applyAlignment="1">
      <alignment horizontal="centerContinuous"/>
    </xf>
    <xf numFmtId="3" fontId="0" fillId="0" borderId="18" xfId="0" applyNumberFormat="1" applyFill="1" applyAlignment="1">
      <alignment/>
    </xf>
    <xf numFmtId="10" fontId="0" fillId="0" borderId="18" xfId="0" applyNumberFormat="1" applyFill="1" applyAlignment="1">
      <alignment/>
    </xf>
    <xf numFmtId="0" fontId="0" fillId="0" borderId="26" xfId="0" applyFont="1" applyFill="1" applyAlignment="1">
      <alignment horizontal="centerContinuous"/>
    </xf>
    <xf numFmtId="10" fontId="0" fillId="0" borderId="20" xfId="0" applyNumberFormat="1" applyFill="1" applyAlignment="1">
      <alignment/>
    </xf>
    <xf numFmtId="0" fontId="0" fillId="0" borderId="16" xfId="0" applyFill="1" applyAlignment="1">
      <alignment/>
    </xf>
    <xf numFmtId="3" fontId="0" fillId="2" borderId="16" xfId="0" applyFill="1" applyAlignment="1">
      <alignment/>
    </xf>
    <xf numFmtId="0" fontId="0" fillId="2" borderId="16" xfId="0" applyFill="1" applyAlignment="1">
      <alignment/>
    </xf>
    <xf numFmtId="0" fontId="0" fillId="3" borderId="16" xfId="0" applyFill="1" applyAlignment="1">
      <alignment/>
    </xf>
    <xf numFmtId="0" fontId="0" fillId="0" borderId="27" xfId="0" applyFont="1" applyFill="1" applyAlignment="1">
      <alignment horizontal="centerContinuous"/>
    </xf>
    <xf numFmtId="10" fontId="0" fillId="0" borderId="16" xfId="0" applyNumberFormat="1" applyFill="1" applyAlignment="1">
      <alignment/>
    </xf>
    <xf numFmtId="0" fontId="0" fillId="0" borderId="7" xfId="0" applyFont="1" applyFill="1" applyAlignment="1">
      <alignment horizontal="center"/>
    </xf>
    <xf numFmtId="0" fontId="0" fillId="0" borderId="28" xfId="0" applyFill="1" applyAlignment="1">
      <alignment/>
    </xf>
    <xf numFmtId="3" fontId="0" fillId="0" borderId="16" xfId="0" applyNumberFormat="1" applyFill="1" applyAlignment="1">
      <alignment/>
    </xf>
    <xf numFmtId="0" fontId="0" fillId="0" borderId="15" xfId="0" applyFont="1" applyFill="1" applyAlignment="1">
      <alignment horizontal="center"/>
    </xf>
    <xf numFmtId="0" fontId="0" fillId="0" borderId="29" xfId="0" applyFill="1" applyAlignment="1">
      <alignment/>
    </xf>
    <xf numFmtId="0" fontId="0" fillId="0" borderId="30" xfId="0" applyFont="1" applyFill="1" applyAlignment="1">
      <alignment horizontal="centerContinuous"/>
    </xf>
    <xf numFmtId="0" fontId="0" fillId="0" borderId="31" xfId="0" applyFont="1" applyFill="1" applyAlignment="1">
      <alignment horizontal="centerContinuous"/>
    </xf>
    <xf numFmtId="0" fontId="0" fillId="0" borderId="20" xfId="0" applyFont="1" applyFill="1" applyAlignment="1">
      <alignment horizontal="center"/>
    </xf>
    <xf numFmtId="3" fontId="0" fillId="2" borderId="16" xfId="0" applyNumberFormat="1" applyFill="1" applyAlignment="1">
      <alignment/>
    </xf>
    <xf numFmtId="3" fontId="0" fillId="0" borderId="14" xfId="0" applyNumberFormat="1" applyFill="1" applyAlignment="1">
      <alignment/>
    </xf>
    <xf numFmtId="3" fontId="0" fillId="0" borderId="20" xfId="0" applyNumberFormat="1" applyFill="1" applyAlignment="1">
      <alignment/>
    </xf>
    <xf numFmtId="3" fontId="0" fillId="0" borderId="29" xfId="0" applyNumberFormat="1" applyFill="1" applyAlignment="1">
      <alignment/>
    </xf>
    <xf numFmtId="3" fontId="0" fillId="0" borderId="13" xfId="0" applyNumberFormat="1" applyFill="1" applyAlignment="1">
      <alignment/>
    </xf>
    <xf numFmtId="3" fontId="0" fillId="0" borderId="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"/>
    </xf>
    <xf numFmtId="3" fontId="0" fillId="0" borderId="14" xfId="0" applyNumberFormat="1" applyFont="1" applyFill="1" applyAlignment="1">
      <alignment horizontal="center"/>
    </xf>
    <xf numFmtId="3" fontId="0" fillId="0" borderId="32" xfId="0" applyNumberFormat="1" applyFill="1" applyAlignment="1">
      <alignment/>
    </xf>
    <xf numFmtId="3" fontId="0" fillId="0" borderId="9" xfId="0" applyNumberFormat="1" applyFont="1" applyFill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3" max="5" width="10.28125" style="0" customWidth="1"/>
    <col min="6" max="15" width="11.28125" style="0" customWidth="1"/>
  </cols>
  <sheetData>
    <row r="2" spans="1:14" ht="13.5" thickBot="1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13.5" thickTop="1"/>
    <row r="5" spans="1:14" ht="12.75">
      <c r="A5" s="15"/>
      <c r="B5" s="36"/>
      <c r="C5" s="15"/>
      <c r="D5" s="5"/>
      <c r="E5" s="5"/>
      <c r="F5" s="36"/>
      <c r="G5" s="5"/>
      <c r="H5" s="5"/>
      <c r="I5" s="36"/>
      <c r="J5" s="5"/>
      <c r="K5" s="38"/>
      <c r="L5" s="5"/>
      <c r="M5" s="5"/>
      <c r="N5" s="20"/>
    </row>
    <row r="6" spans="1:14" ht="12.75">
      <c r="A6" s="16"/>
      <c r="B6" s="53">
        <v>2000</v>
      </c>
      <c r="C6" s="24" t="s">
        <v>1</v>
      </c>
      <c r="D6" s="18"/>
      <c r="E6" s="18"/>
      <c r="F6" s="37" t="s">
        <v>2</v>
      </c>
      <c r="G6" s="18"/>
      <c r="H6" s="18"/>
      <c r="I6" s="37" t="s">
        <v>3</v>
      </c>
      <c r="J6" s="18"/>
      <c r="K6" s="39"/>
      <c r="L6" s="18" t="s">
        <v>4</v>
      </c>
      <c r="M6" s="18"/>
      <c r="N6" s="21"/>
    </row>
    <row r="7" spans="1:14" ht="12.75">
      <c r="A7" s="16"/>
      <c r="B7" s="53" t="s">
        <v>1</v>
      </c>
      <c r="C7" s="26"/>
      <c r="D7" s="29"/>
      <c r="E7" s="29"/>
      <c r="F7" s="29"/>
      <c r="G7" s="29"/>
      <c r="H7" s="29"/>
      <c r="I7" s="29"/>
      <c r="J7" s="29"/>
      <c r="K7" s="29"/>
      <c r="L7" s="29"/>
      <c r="M7" s="29"/>
      <c r="N7" s="33"/>
    </row>
    <row r="8" spans="1:14" ht="12.75">
      <c r="A8" s="16"/>
      <c r="B8" s="53" t="s">
        <v>5</v>
      </c>
      <c r="C8" s="27">
        <v>2000</v>
      </c>
      <c r="D8" s="30">
        <v>1990</v>
      </c>
      <c r="E8" s="30">
        <v>1980</v>
      </c>
      <c r="F8" s="30">
        <v>2000</v>
      </c>
      <c r="G8" s="30">
        <v>1990</v>
      </c>
      <c r="H8" s="30">
        <v>1980</v>
      </c>
      <c r="I8" s="32" t="s">
        <v>6</v>
      </c>
      <c r="J8" s="32" t="s">
        <v>7</v>
      </c>
      <c r="K8" s="32" t="s">
        <v>8</v>
      </c>
      <c r="L8" s="32" t="s">
        <v>6</v>
      </c>
      <c r="M8" s="32" t="s">
        <v>7</v>
      </c>
      <c r="N8" s="34" t="s">
        <v>8</v>
      </c>
    </row>
    <row r="9" spans="1:14" ht="12.75">
      <c r="A9" s="4"/>
      <c r="B9" s="54"/>
      <c r="C9" s="28"/>
      <c r="D9" s="31"/>
      <c r="E9" s="31"/>
      <c r="F9" s="31"/>
      <c r="G9" s="31"/>
      <c r="H9" s="31"/>
      <c r="I9" s="31"/>
      <c r="J9" s="31"/>
      <c r="K9" s="31"/>
      <c r="L9" s="31"/>
      <c r="M9" s="31"/>
      <c r="N9" s="35"/>
    </row>
    <row r="10" spans="1:14" ht="12.75">
      <c r="A10" s="47"/>
      <c r="B10" s="22"/>
      <c r="C10" s="4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4"/>
    </row>
    <row r="11" spans="1:14" ht="12.75">
      <c r="A11" s="48" t="s">
        <v>9</v>
      </c>
      <c r="B11" s="22"/>
      <c r="C11" s="55">
        <v>1356172</v>
      </c>
      <c r="D11" s="43">
        <v>1161526</v>
      </c>
      <c r="E11" s="43">
        <v>1167488</v>
      </c>
      <c r="F11" s="44">
        <v>1</v>
      </c>
      <c r="G11" s="44">
        <v>1</v>
      </c>
      <c r="H11" s="44">
        <v>1</v>
      </c>
      <c r="I11" s="43">
        <v>194646</v>
      </c>
      <c r="J11" s="43">
        <v>188684</v>
      </c>
      <c r="K11" s="43">
        <v>-5962</v>
      </c>
      <c r="L11" s="44">
        <v>0.16757782434487045</v>
      </c>
      <c r="M11" s="44">
        <v>0.16161536563973247</v>
      </c>
      <c r="N11" s="46">
        <v>-0.005106690604100427</v>
      </c>
    </row>
    <row r="12" spans="1:14" ht="12.75">
      <c r="A12" s="47"/>
      <c r="B12" s="22"/>
      <c r="C12" s="55"/>
      <c r="D12" s="43"/>
      <c r="E12" s="43"/>
      <c r="F12" s="32"/>
      <c r="G12" s="32"/>
      <c r="H12" s="32"/>
      <c r="I12" s="32"/>
      <c r="J12" s="32"/>
      <c r="K12" s="32"/>
      <c r="L12" s="32"/>
      <c r="M12" s="32"/>
      <c r="N12" s="34"/>
    </row>
    <row r="13" spans="1:14" ht="12.75">
      <c r="A13" s="61" t="s">
        <v>10</v>
      </c>
      <c r="B13" s="62">
        <v>16</v>
      </c>
      <c r="C13" s="55">
        <v>15406</v>
      </c>
      <c r="D13" s="43">
        <v>16365</v>
      </c>
      <c r="E13" s="43">
        <v>20136</v>
      </c>
      <c r="F13" s="44">
        <v>0.011359915998855602</v>
      </c>
      <c r="G13" s="44">
        <v>0.01408922400359527</v>
      </c>
      <c r="H13" s="44">
        <v>0.017247286481745422</v>
      </c>
      <c r="I13" s="43">
        <v>-959</v>
      </c>
      <c r="J13" s="43">
        <v>-4730</v>
      </c>
      <c r="K13" s="43">
        <v>-3771</v>
      </c>
      <c r="L13" s="44">
        <v>-0.05860067216620837</v>
      </c>
      <c r="M13" s="44">
        <v>-0.2349026618990862</v>
      </c>
      <c r="N13" s="46">
        <v>-0.18727651966626938</v>
      </c>
    </row>
    <row r="14" spans="1:14" ht="12.75">
      <c r="A14" s="61" t="s">
        <v>11</v>
      </c>
      <c r="B14" s="62">
        <v>5</v>
      </c>
      <c r="C14" s="55">
        <v>123636</v>
      </c>
      <c r="D14" s="43">
        <v>105188</v>
      </c>
      <c r="E14" s="43">
        <v>105986</v>
      </c>
      <c r="F14" s="44">
        <v>0.09116542739416535</v>
      </c>
      <c r="G14" s="44">
        <v>0.09056017687077172</v>
      </c>
      <c r="H14" s="44">
        <v>0.09078123286920294</v>
      </c>
      <c r="I14" s="43">
        <v>18448</v>
      </c>
      <c r="J14" s="43">
        <v>17650</v>
      </c>
      <c r="K14" s="43">
        <v>-798</v>
      </c>
      <c r="L14" s="44">
        <v>0.17538122219264554</v>
      </c>
      <c r="M14" s="44">
        <v>0.16653142867925952</v>
      </c>
      <c r="N14" s="46">
        <v>-0.0075292963221557565</v>
      </c>
    </row>
    <row r="15" spans="1:14" ht="12.75">
      <c r="A15" s="61" t="s">
        <v>12</v>
      </c>
      <c r="B15" s="62">
        <v>4</v>
      </c>
      <c r="C15" s="55">
        <v>161353</v>
      </c>
      <c r="D15" s="43">
        <v>179869</v>
      </c>
      <c r="E15" s="43">
        <v>211909</v>
      </c>
      <c r="F15" s="44">
        <v>0.1189767964535472</v>
      </c>
      <c r="G15" s="44">
        <v>0.1548557673267753</v>
      </c>
      <c r="H15" s="44">
        <v>0.18150850372766145</v>
      </c>
      <c r="I15" s="43">
        <v>-18516</v>
      </c>
      <c r="J15" s="43">
        <v>-50556</v>
      </c>
      <c r="K15" s="43">
        <v>-32040</v>
      </c>
      <c r="L15" s="44">
        <v>-0.10294158526483163</v>
      </c>
      <c r="M15" s="44">
        <v>-0.23857410492239595</v>
      </c>
      <c r="N15" s="46">
        <v>-0.1511969760604788</v>
      </c>
    </row>
    <row r="16" spans="1:14" ht="12.75">
      <c r="A16" s="61" t="s">
        <v>13</v>
      </c>
      <c r="B16" s="62">
        <v>3</v>
      </c>
      <c r="C16" s="55">
        <v>178363</v>
      </c>
      <c r="D16" s="43">
        <v>151162</v>
      </c>
      <c r="E16" s="43">
        <v>159574</v>
      </c>
      <c r="F16" s="44">
        <v>0.13151945328468662</v>
      </c>
      <c r="G16" s="44">
        <v>0.13014086641194428</v>
      </c>
      <c r="H16" s="44">
        <v>0.13668149051639075</v>
      </c>
      <c r="I16" s="43">
        <v>27201</v>
      </c>
      <c r="J16" s="43">
        <v>18789</v>
      </c>
      <c r="K16" s="43">
        <v>-8412</v>
      </c>
      <c r="L16" s="44">
        <v>0.17994601817917202</v>
      </c>
      <c r="M16" s="44">
        <v>0.11774474538458646</v>
      </c>
      <c r="N16" s="46">
        <v>-0.05271535463170692</v>
      </c>
    </row>
    <row r="17" spans="1:14" ht="12.75">
      <c r="A17" s="61" t="s">
        <v>14</v>
      </c>
      <c r="B17" s="62">
        <v>14</v>
      </c>
      <c r="C17" s="55">
        <v>22056</v>
      </c>
      <c r="D17" s="43">
        <v>14600</v>
      </c>
      <c r="E17" s="43">
        <v>11532</v>
      </c>
      <c r="F17" s="44">
        <v>0.016263423813498584</v>
      </c>
      <c r="G17" s="44">
        <v>0.012569671277268008</v>
      </c>
      <c r="H17" s="44">
        <v>0.009877617585791032</v>
      </c>
      <c r="I17" s="43">
        <v>7456</v>
      </c>
      <c r="J17" s="43">
        <v>10524</v>
      </c>
      <c r="K17" s="43">
        <v>3068</v>
      </c>
      <c r="L17" s="44">
        <v>0.5106849315068493</v>
      </c>
      <c r="M17" s="44">
        <v>0.9125910509885536</v>
      </c>
      <c r="N17" s="46">
        <v>0.2660423170308706</v>
      </c>
    </row>
    <row r="18" spans="1:14" ht="12.75">
      <c r="A18" s="61" t="s">
        <v>15</v>
      </c>
      <c r="B18" s="62">
        <v>19</v>
      </c>
      <c r="C18" s="55">
        <v>7978</v>
      </c>
      <c r="D18" s="43">
        <v>7100</v>
      </c>
      <c r="E18" s="43">
        <v>6603</v>
      </c>
      <c r="F18" s="44">
        <v>0.0058827346383792025</v>
      </c>
      <c r="G18" s="44">
        <v>0.006112648360863209</v>
      </c>
      <c r="H18" s="44">
        <v>0.005655732649928736</v>
      </c>
      <c r="I18" s="43">
        <v>878</v>
      </c>
      <c r="J18" s="43">
        <v>1375</v>
      </c>
      <c r="K18" s="43">
        <v>497</v>
      </c>
      <c r="L18" s="44">
        <v>0.12366197183098591</v>
      </c>
      <c r="M18" s="44">
        <v>0.2082386793881569</v>
      </c>
      <c r="N18" s="46">
        <v>0.07526881720430108</v>
      </c>
    </row>
    <row r="19" spans="1:14" ht="12.75">
      <c r="A19" s="61" t="s">
        <v>16</v>
      </c>
      <c r="B19" s="62">
        <v>9</v>
      </c>
      <c r="C19" s="55">
        <v>41838</v>
      </c>
      <c r="D19" s="43">
        <v>32770</v>
      </c>
      <c r="E19" s="43">
        <v>28385</v>
      </c>
      <c r="F19" s="44">
        <v>0.030850069165268123</v>
      </c>
      <c r="G19" s="44">
        <v>0.0282128854627447</v>
      </c>
      <c r="H19" s="44">
        <v>0.02431288372985418</v>
      </c>
      <c r="I19" s="43">
        <v>9068</v>
      </c>
      <c r="J19" s="43">
        <v>13453</v>
      </c>
      <c r="K19" s="43">
        <v>4385</v>
      </c>
      <c r="L19" s="44">
        <v>0.2767165090021361</v>
      </c>
      <c r="M19" s="44">
        <v>0.4739475074863484</v>
      </c>
      <c r="N19" s="46">
        <v>0.15448300158534436</v>
      </c>
    </row>
    <row r="20" spans="1:14" ht="12.75">
      <c r="A20" s="61" t="s">
        <v>17</v>
      </c>
      <c r="B20" s="62">
        <v>13</v>
      </c>
      <c r="C20" s="55">
        <v>23789</v>
      </c>
      <c r="D20" s="43">
        <v>19508</v>
      </c>
      <c r="E20" s="43">
        <v>19093</v>
      </c>
      <c r="F20" s="44">
        <v>0.017541285323690505</v>
      </c>
      <c r="G20" s="44">
        <v>0.016795147073763308</v>
      </c>
      <c r="H20" s="44">
        <v>0.01635391541497643</v>
      </c>
      <c r="I20" s="43">
        <v>4281</v>
      </c>
      <c r="J20" s="43">
        <v>4696</v>
      </c>
      <c r="K20" s="43">
        <v>415</v>
      </c>
      <c r="L20" s="44">
        <v>0.21944843141275375</v>
      </c>
      <c r="M20" s="44">
        <v>0.24595401456031007</v>
      </c>
      <c r="N20" s="46">
        <v>0.02173571465982297</v>
      </c>
    </row>
    <row r="21" spans="1:14" ht="12.75">
      <c r="A21" s="61" t="s">
        <v>18</v>
      </c>
      <c r="B21" s="62">
        <v>10</v>
      </c>
      <c r="C21" s="55">
        <v>34651</v>
      </c>
      <c r="D21" s="43">
        <v>29756</v>
      </c>
      <c r="E21" s="43">
        <v>26101</v>
      </c>
      <c r="F21" s="44">
        <v>0.025550593877472768</v>
      </c>
      <c r="G21" s="44">
        <v>0.025618023186738826</v>
      </c>
      <c r="H21" s="44">
        <v>0.02235654670540511</v>
      </c>
      <c r="I21" s="43">
        <v>4895</v>
      </c>
      <c r="J21" s="43">
        <v>8550</v>
      </c>
      <c r="K21" s="43">
        <v>3655</v>
      </c>
      <c r="L21" s="44">
        <v>0.16450463772012366</v>
      </c>
      <c r="M21" s="44">
        <v>0.3275736561817555</v>
      </c>
      <c r="N21" s="46">
        <v>0.1400329489291598</v>
      </c>
    </row>
    <row r="22" spans="1:14" ht="12.75">
      <c r="A22" s="55" t="s">
        <v>19</v>
      </c>
      <c r="B22" s="62">
        <v>22</v>
      </c>
      <c r="C22" s="55">
        <v>7151</v>
      </c>
      <c r="D22" s="43">
        <v>6917</v>
      </c>
      <c r="E22" s="43">
        <v>7860</v>
      </c>
      <c r="F22" s="44">
        <v>0.005272929982332624</v>
      </c>
      <c r="G22" s="44">
        <v>0.005955097001702932</v>
      </c>
      <c r="H22" s="44">
        <v>0.006732403245258195</v>
      </c>
      <c r="I22" s="43">
        <v>234</v>
      </c>
      <c r="J22" s="43">
        <v>-709</v>
      </c>
      <c r="K22" s="43">
        <v>-943</v>
      </c>
      <c r="L22" s="44">
        <v>0.033829694954460025</v>
      </c>
      <c r="M22" s="44">
        <v>-0.09020356234096692</v>
      </c>
      <c r="N22" s="46">
        <v>-0.11997455470737914</v>
      </c>
    </row>
    <row r="23" spans="1:14" ht="12.75">
      <c r="A23" s="61" t="s">
        <v>20</v>
      </c>
      <c r="B23" s="62">
        <v>8</v>
      </c>
      <c r="C23" s="55">
        <v>53887</v>
      </c>
      <c r="D23" s="43">
        <v>39731</v>
      </c>
      <c r="E23" s="43">
        <v>34270</v>
      </c>
      <c r="F23" s="44">
        <v>0.039734635429724253</v>
      </c>
      <c r="G23" s="44">
        <v>0.03420586366555721</v>
      </c>
      <c r="H23" s="44">
        <v>0.029353620765266965</v>
      </c>
      <c r="I23" s="43">
        <v>14156</v>
      </c>
      <c r="J23" s="43">
        <v>19617</v>
      </c>
      <c r="K23" s="43">
        <v>5461</v>
      </c>
      <c r="L23" s="44">
        <v>0.35629609121341016</v>
      </c>
      <c r="M23" s="44">
        <v>0.572424861394806</v>
      </c>
      <c r="N23" s="46">
        <v>0.15935220309308434</v>
      </c>
    </row>
    <row r="24" spans="1:14" ht="12.75">
      <c r="A24" s="61" t="s">
        <v>21</v>
      </c>
      <c r="B24" s="62">
        <v>20</v>
      </c>
      <c r="C24" s="55">
        <v>7484</v>
      </c>
      <c r="D24" s="43">
        <v>7620</v>
      </c>
      <c r="E24" s="43">
        <v>8230</v>
      </c>
      <c r="F24" s="44">
        <v>0.005518474057862867</v>
      </c>
      <c r="G24" s="44">
        <v>0.006560335283067275</v>
      </c>
      <c r="H24" s="44">
        <v>0.007049322990900121</v>
      </c>
      <c r="I24" s="43">
        <v>-136</v>
      </c>
      <c r="J24" s="43">
        <v>-746</v>
      </c>
      <c r="K24" s="43">
        <v>-610</v>
      </c>
      <c r="L24" s="44">
        <v>-0.01784776902887139</v>
      </c>
      <c r="M24" s="44">
        <v>-0.09064398541919806</v>
      </c>
      <c r="N24" s="46">
        <v>-0.07411907654921021</v>
      </c>
    </row>
    <row r="25" spans="1:14" ht="12.75">
      <c r="A25" s="61" t="s">
        <v>22</v>
      </c>
      <c r="B25" s="62">
        <v>7</v>
      </c>
      <c r="C25" s="55">
        <v>60965</v>
      </c>
      <c r="D25" s="43">
        <v>48782</v>
      </c>
      <c r="E25" s="43">
        <v>45622</v>
      </c>
      <c r="F25" s="44">
        <v>0.04495373743153523</v>
      </c>
      <c r="G25" s="44">
        <v>0.041998198921074516</v>
      </c>
      <c r="H25" s="44">
        <v>0.03907706117750247</v>
      </c>
      <c r="I25" s="43">
        <v>12183</v>
      </c>
      <c r="J25" s="43">
        <v>15343</v>
      </c>
      <c r="K25" s="43">
        <v>3160</v>
      </c>
      <c r="L25" s="44">
        <v>0.24974375794350376</v>
      </c>
      <c r="M25" s="44">
        <v>0.3363070448467844</v>
      </c>
      <c r="N25" s="46">
        <v>0.06926482837227653</v>
      </c>
    </row>
    <row r="26" spans="1:14" ht="12.75">
      <c r="A26" s="61" t="s">
        <v>23</v>
      </c>
      <c r="B26" s="62">
        <v>6</v>
      </c>
      <c r="C26" s="55">
        <v>69543</v>
      </c>
      <c r="D26" s="43">
        <v>48482</v>
      </c>
      <c r="E26" s="43">
        <v>36491</v>
      </c>
      <c r="F26" s="44">
        <v>0.051278893827626584</v>
      </c>
      <c r="G26" s="44">
        <v>0.04173991800441833</v>
      </c>
      <c r="H26" s="44">
        <v>0.031255995778971604</v>
      </c>
      <c r="I26" s="43">
        <v>21061</v>
      </c>
      <c r="J26" s="43">
        <v>33052</v>
      </c>
      <c r="K26" s="43">
        <v>11991</v>
      </c>
      <c r="L26" s="44">
        <v>0.43440864650798233</v>
      </c>
      <c r="M26" s="44">
        <v>0.9057575840618235</v>
      </c>
      <c r="N26" s="46">
        <v>0.32860157299060044</v>
      </c>
    </row>
    <row r="27" spans="1:14" ht="12.75">
      <c r="A27" s="61" t="s">
        <v>24</v>
      </c>
      <c r="B27" s="62">
        <v>24</v>
      </c>
      <c r="C27" s="55">
        <v>3985</v>
      </c>
      <c r="D27" s="43">
        <v>3805</v>
      </c>
      <c r="E27" s="43">
        <v>4041</v>
      </c>
      <c r="F27" s="44">
        <v>0.0029384178408048537</v>
      </c>
      <c r="G27" s="44">
        <v>0.0032758629595893676</v>
      </c>
      <c r="H27" s="44">
        <v>0.0034612775463216754</v>
      </c>
      <c r="I27" s="43">
        <v>180</v>
      </c>
      <c r="J27" s="43">
        <v>-56</v>
      </c>
      <c r="K27" s="43">
        <v>-236</v>
      </c>
      <c r="L27" s="44">
        <v>0.04730617608409987</v>
      </c>
      <c r="M27" s="44">
        <v>-0.013857955951497154</v>
      </c>
      <c r="N27" s="46">
        <v>-0.05840138579559515</v>
      </c>
    </row>
    <row r="28" spans="1:14" ht="12.75">
      <c r="A28" s="61" t="s">
        <v>25</v>
      </c>
      <c r="B28" s="62">
        <v>1</v>
      </c>
      <c r="C28" s="55">
        <v>221758</v>
      </c>
      <c r="D28" s="43">
        <v>178244</v>
      </c>
      <c r="E28" s="43">
        <v>154311</v>
      </c>
      <c r="F28" s="44">
        <v>0.16351760691121775</v>
      </c>
      <c r="G28" s="44">
        <v>0.1534567456948876</v>
      </c>
      <c r="H28" s="44">
        <v>0.13217352126959764</v>
      </c>
      <c r="I28" s="43">
        <v>43514</v>
      </c>
      <c r="J28" s="43">
        <v>67447</v>
      </c>
      <c r="K28" s="43">
        <v>23933</v>
      </c>
      <c r="L28" s="44">
        <v>0.2441260294876686</v>
      </c>
      <c r="M28" s="44">
        <v>0.43708484813137105</v>
      </c>
      <c r="N28" s="46">
        <v>0.15509587780521156</v>
      </c>
    </row>
    <row r="29" spans="1:14" ht="12.75">
      <c r="A29" s="61" t="s">
        <v>26</v>
      </c>
      <c r="B29" s="62">
        <v>2</v>
      </c>
      <c r="C29" s="55">
        <v>214602</v>
      </c>
      <c r="D29" s="43">
        <v>177230</v>
      </c>
      <c r="E29" s="43">
        <v>194624</v>
      </c>
      <c r="F29" s="44">
        <v>0.1582409900809042</v>
      </c>
      <c r="G29" s="44">
        <v>0.15258375619658965</v>
      </c>
      <c r="H29" s="44">
        <v>0.166703212367065</v>
      </c>
      <c r="I29" s="43">
        <v>37372</v>
      </c>
      <c r="J29" s="43">
        <v>19978</v>
      </c>
      <c r="K29" s="43">
        <v>-17394</v>
      </c>
      <c r="L29" s="44">
        <v>0.21086723466681714</v>
      </c>
      <c r="M29" s="44">
        <v>0.10264921078592568</v>
      </c>
      <c r="N29" s="46">
        <v>-0.08937232818151923</v>
      </c>
    </row>
    <row r="30" spans="1:14" ht="12.75">
      <c r="A30" s="61" t="s">
        <v>27</v>
      </c>
      <c r="B30" s="62">
        <v>17</v>
      </c>
      <c r="C30" s="55">
        <v>10306</v>
      </c>
      <c r="D30" s="43">
        <v>8341</v>
      </c>
      <c r="E30" s="43">
        <v>6969</v>
      </c>
      <c r="F30" s="44">
        <v>0.0075993310583023395</v>
      </c>
      <c r="G30" s="44">
        <v>0.00718107041943099</v>
      </c>
      <c r="H30" s="44">
        <v>0.005969226236158316</v>
      </c>
      <c r="I30" s="43">
        <v>1965</v>
      </c>
      <c r="J30" s="43">
        <v>3337</v>
      </c>
      <c r="K30" s="43">
        <v>1372</v>
      </c>
      <c r="L30" s="44">
        <v>0.23558326339767413</v>
      </c>
      <c r="M30" s="44">
        <v>0.4788348400057397</v>
      </c>
      <c r="N30" s="46">
        <v>0.1968718610991534</v>
      </c>
    </row>
    <row r="31" spans="1:14" ht="12.75">
      <c r="A31" s="61" t="s">
        <v>28</v>
      </c>
      <c r="B31" s="62">
        <v>12</v>
      </c>
      <c r="C31" s="55">
        <v>24080</v>
      </c>
      <c r="D31" s="43">
        <v>21553</v>
      </c>
      <c r="E31" s="43">
        <v>19995</v>
      </c>
      <c r="F31" s="44">
        <v>0.017755859876180898</v>
      </c>
      <c r="G31" s="44">
        <v>0.018555761988969684</v>
      </c>
      <c r="H31" s="44">
        <v>0.017126514362460255</v>
      </c>
      <c r="I31" s="43">
        <v>2527</v>
      </c>
      <c r="J31" s="43">
        <v>4085</v>
      </c>
      <c r="K31" s="43">
        <v>1558</v>
      </c>
      <c r="L31" s="44">
        <v>0.11724585904514452</v>
      </c>
      <c r="M31" s="44">
        <v>0.20430107526881722</v>
      </c>
      <c r="N31" s="46">
        <v>0.07791947986996749</v>
      </c>
    </row>
    <row r="32" spans="1:14" ht="12.75">
      <c r="A32" s="61" t="s">
        <v>29</v>
      </c>
      <c r="B32" s="62">
        <v>23</v>
      </c>
      <c r="C32" s="55">
        <v>4579</v>
      </c>
      <c r="D32" s="43">
        <v>4727</v>
      </c>
      <c r="E32" s="43">
        <v>5012</v>
      </c>
      <c r="F32" s="44">
        <v>0.0033764153809398806</v>
      </c>
      <c r="G32" s="44">
        <v>0.004069646310112731</v>
      </c>
      <c r="H32" s="44">
        <v>0.0042929777436684574</v>
      </c>
      <c r="I32" s="43">
        <v>-148</v>
      </c>
      <c r="J32" s="43">
        <v>-433</v>
      </c>
      <c r="K32" s="43">
        <v>-285</v>
      </c>
      <c r="L32" s="44">
        <v>-0.03130949862492067</v>
      </c>
      <c r="M32" s="44">
        <v>-0.0863926576217079</v>
      </c>
      <c r="N32" s="46">
        <v>-0.056863527533918594</v>
      </c>
    </row>
    <row r="33" spans="1:14" ht="12.75">
      <c r="A33" s="61" t="s">
        <v>30</v>
      </c>
      <c r="B33" s="62">
        <v>21</v>
      </c>
      <c r="C33" s="55">
        <v>7324</v>
      </c>
      <c r="D33" s="43">
        <v>6433</v>
      </c>
      <c r="E33" s="43">
        <v>6016</v>
      </c>
      <c r="F33" s="44">
        <v>0.0054004949224729605</v>
      </c>
      <c r="G33" s="44">
        <v>0.0055384037894976096</v>
      </c>
      <c r="H33" s="44">
        <v>0.0051529437561670865</v>
      </c>
      <c r="I33" s="43">
        <v>891</v>
      </c>
      <c r="J33" s="43">
        <v>1308</v>
      </c>
      <c r="K33" s="43">
        <v>417</v>
      </c>
      <c r="L33" s="44">
        <v>0.13850458572983057</v>
      </c>
      <c r="M33" s="44">
        <v>0.21742021276595744</v>
      </c>
      <c r="N33" s="46">
        <v>0.06931515957446809</v>
      </c>
    </row>
    <row r="34" spans="1:14" ht="12.75">
      <c r="A34" s="61" t="s">
        <v>31</v>
      </c>
      <c r="B34" s="62">
        <v>11</v>
      </c>
      <c r="C34" s="55">
        <v>30914</v>
      </c>
      <c r="D34" s="43">
        <v>27536</v>
      </c>
      <c r="E34" s="43">
        <v>29821</v>
      </c>
      <c r="F34" s="44">
        <v>0.02279504369652227</v>
      </c>
      <c r="G34" s="44">
        <v>0.023706744403483006</v>
      </c>
      <c r="H34" s="44">
        <v>0.02554287495888609</v>
      </c>
      <c r="I34" s="43">
        <v>3378</v>
      </c>
      <c r="J34" s="43">
        <v>1093</v>
      </c>
      <c r="K34" s="43">
        <v>-2285</v>
      </c>
      <c r="L34" s="44">
        <v>0.12267576990122023</v>
      </c>
      <c r="M34" s="44">
        <v>0.03665202374165856</v>
      </c>
      <c r="N34" s="46">
        <v>-0.07662385567217732</v>
      </c>
    </row>
    <row r="35" spans="1:14" ht="12.75">
      <c r="A35" s="61" t="s">
        <v>32</v>
      </c>
      <c r="B35" s="62">
        <v>15</v>
      </c>
      <c r="C35" s="55">
        <v>20965</v>
      </c>
      <c r="D35" s="43">
        <v>18110</v>
      </c>
      <c r="E35" s="43">
        <v>17026</v>
      </c>
      <c r="F35" s="44">
        <v>0.01545895358405866</v>
      </c>
      <c r="G35" s="44">
        <v>0.015591558002145454</v>
      </c>
      <c r="H35" s="44">
        <v>0.014583447538647078</v>
      </c>
      <c r="I35" s="43">
        <v>2855</v>
      </c>
      <c r="J35" s="43">
        <v>3939</v>
      </c>
      <c r="K35" s="43">
        <v>1084</v>
      </c>
      <c r="L35" s="44">
        <v>0.15764770844837106</v>
      </c>
      <c r="M35" s="44">
        <v>0.2313520498061788</v>
      </c>
      <c r="N35" s="46">
        <v>0.06366733231528252</v>
      </c>
    </row>
    <row r="36" spans="1:14" ht="12.75">
      <c r="A36" s="61" t="s">
        <v>33</v>
      </c>
      <c r="B36" s="62">
        <v>18</v>
      </c>
      <c r="C36" s="55">
        <v>9559</v>
      </c>
      <c r="D36" s="43">
        <v>7697</v>
      </c>
      <c r="E36" s="43">
        <v>7881</v>
      </c>
      <c r="F36" s="44">
        <v>0.007048515969950714</v>
      </c>
      <c r="G36" s="44">
        <v>0.006626627385009031</v>
      </c>
      <c r="H36" s="44">
        <v>0.006750390582173007</v>
      </c>
      <c r="I36" s="43">
        <v>1862</v>
      </c>
      <c r="J36" s="43">
        <v>1678</v>
      </c>
      <c r="K36" s="43">
        <v>-184</v>
      </c>
      <c r="L36" s="44">
        <v>0.24191243341561647</v>
      </c>
      <c r="M36" s="44">
        <v>0.21291714249460728</v>
      </c>
      <c r="N36" s="46">
        <v>-0.023347290952924756</v>
      </c>
    </row>
    <row r="37" spans="1:14" ht="12.75">
      <c r="A37" s="50"/>
      <c r="B37" s="22"/>
      <c r="C37" s="5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ht="12.75">
      <c r="A39" t="s">
        <v>34</v>
      </c>
    </row>
    <row r="40" ht="12.75">
      <c r="A40" t="s">
        <v>35</v>
      </c>
    </row>
  </sheetData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0"/>
  <sheetViews>
    <sheetView workbookViewId="0" topLeftCell="O1">
      <selection activeCell="A1" sqref="A1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  <col min="19" max="21" width="10.28125" style="0" customWidth="1"/>
    <col min="23" max="23" width="10.8515625" style="0" customWidth="1"/>
    <col min="25" max="25" width="8.8515625" style="0" customWidth="1"/>
    <col min="26" max="27" width="10.28125" style="0" customWidth="1"/>
  </cols>
  <sheetData>
    <row r="1" spans="1:17" ht="12.7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4"/>
    </row>
    <row r="2" ht="12.75">
      <c r="Q2" s="9"/>
    </row>
    <row r="3" spans="1:17" ht="12.75">
      <c r="A3" s="15"/>
      <c r="B3" s="15"/>
      <c r="C3" s="15"/>
      <c r="D3" s="5"/>
      <c r="E3" s="5"/>
      <c r="F3" s="5"/>
      <c r="G3" s="15"/>
      <c r="H3" s="5"/>
      <c r="I3" s="5"/>
      <c r="J3" s="5"/>
      <c r="K3" s="5"/>
      <c r="L3" s="15"/>
      <c r="M3" s="5"/>
      <c r="N3" s="5"/>
      <c r="O3" s="5"/>
      <c r="P3" s="20"/>
      <c r="Q3" s="65"/>
    </row>
    <row r="4" spans="1:24" ht="12.75">
      <c r="A4" s="16"/>
      <c r="B4" s="12"/>
      <c r="C4" s="10"/>
      <c r="G4" s="51" t="s">
        <v>38</v>
      </c>
      <c r="H4" s="18"/>
      <c r="I4" s="18"/>
      <c r="J4" s="18"/>
      <c r="K4" s="21"/>
      <c r="L4" s="24" t="s">
        <v>39</v>
      </c>
      <c r="M4" s="18"/>
      <c r="N4" s="18"/>
      <c r="O4" s="18"/>
      <c r="P4" s="21"/>
      <c r="Q4" s="25"/>
      <c r="V4" s="68" t="s">
        <v>40</v>
      </c>
      <c r="X4" s="70" t="s">
        <v>41</v>
      </c>
    </row>
    <row r="5" spans="1:29" ht="12.75">
      <c r="A5" s="16"/>
      <c r="B5" s="17" t="s">
        <v>42</v>
      </c>
      <c r="C5" s="37" t="s">
        <v>43</v>
      </c>
      <c r="D5" s="18"/>
      <c r="E5" s="18"/>
      <c r="F5" s="18"/>
      <c r="G5" s="27" t="s">
        <v>42</v>
      </c>
      <c r="H5" s="14" t="s">
        <v>43</v>
      </c>
      <c r="I5" s="45"/>
      <c r="J5" s="45"/>
      <c r="K5" s="59"/>
      <c r="L5" s="56" t="s">
        <v>42</v>
      </c>
      <c r="M5" s="58" t="s">
        <v>43</v>
      </c>
      <c r="N5" s="41"/>
      <c r="O5" s="41"/>
      <c r="P5" s="42"/>
      <c r="Q5" s="66"/>
      <c r="V5" s="70" t="s">
        <v>44</v>
      </c>
      <c r="X5" s="70" t="s">
        <v>45</v>
      </c>
      <c r="Y5" s="66" t="s">
        <v>46</v>
      </c>
      <c r="Z5" t="s">
        <v>47</v>
      </c>
      <c r="AA5" t="s">
        <v>48</v>
      </c>
      <c r="AC5" t="s">
        <v>49</v>
      </c>
    </row>
    <row r="6" spans="1:27" ht="12.75">
      <c r="A6" s="16"/>
      <c r="B6" s="17" t="s">
        <v>50</v>
      </c>
      <c r="C6" s="2"/>
      <c r="D6" s="2"/>
      <c r="E6" s="2" t="s">
        <v>51</v>
      </c>
      <c r="F6" s="2" t="s">
        <v>52</v>
      </c>
      <c r="G6" s="27" t="s">
        <v>50</v>
      </c>
      <c r="H6" s="2"/>
      <c r="I6" s="2"/>
      <c r="J6" s="2" t="s">
        <v>51</v>
      </c>
      <c r="K6" s="2" t="s">
        <v>52</v>
      </c>
      <c r="L6" s="27" t="s">
        <v>50</v>
      </c>
      <c r="M6" s="2"/>
      <c r="N6" s="2"/>
      <c r="O6" s="2" t="s">
        <v>51</v>
      </c>
      <c r="P6" s="11" t="s">
        <v>52</v>
      </c>
      <c r="Q6" s="67" t="s">
        <v>53</v>
      </c>
      <c r="S6" t="s">
        <v>54</v>
      </c>
      <c r="T6" s="67" t="s">
        <v>53</v>
      </c>
      <c r="U6" s="67" t="s">
        <v>55</v>
      </c>
      <c r="V6" s="70" t="s">
        <v>56</v>
      </c>
      <c r="W6" s="67" t="s">
        <v>57</v>
      </c>
      <c r="X6" s="67" t="s">
        <v>1</v>
      </c>
      <c r="Y6" s="67" t="s">
        <v>1</v>
      </c>
      <c r="Z6" s="67" t="s">
        <v>1</v>
      </c>
      <c r="AA6" s="67" t="s">
        <v>1</v>
      </c>
    </row>
    <row r="7" spans="1:26" ht="12.75">
      <c r="A7" s="1" t="s">
        <v>58</v>
      </c>
      <c r="B7" s="17">
        <v>2000</v>
      </c>
      <c r="C7" s="3" t="s">
        <v>59</v>
      </c>
      <c r="D7" s="30" t="s">
        <v>60</v>
      </c>
      <c r="E7" s="30" t="s">
        <v>61</v>
      </c>
      <c r="F7" s="30" t="s">
        <v>62</v>
      </c>
      <c r="G7" s="27">
        <v>2000</v>
      </c>
      <c r="H7" s="3" t="s">
        <v>59</v>
      </c>
      <c r="I7" s="30" t="s">
        <v>60</v>
      </c>
      <c r="J7" s="30" t="s">
        <v>61</v>
      </c>
      <c r="K7" s="30" t="s">
        <v>62</v>
      </c>
      <c r="L7" s="27">
        <v>2000</v>
      </c>
      <c r="M7" s="3" t="s">
        <v>59</v>
      </c>
      <c r="N7" s="30" t="s">
        <v>60</v>
      </c>
      <c r="O7" s="30" t="s">
        <v>61</v>
      </c>
      <c r="P7" s="60" t="s">
        <v>62</v>
      </c>
      <c r="Q7" s="68" t="s">
        <v>63</v>
      </c>
      <c r="S7" t="s">
        <v>49</v>
      </c>
      <c r="T7" s="68"/>
      <c r="U7" s="68"/>
      <c r="V7" s="68"/>
      <c r="W7" s="68"/>
      <c r="X7" s="68"/>
      <c r="Y7" s="68"/>
      <c r="Z7" s="68"/>
    </row>
    <row r="8" spans="1:25" ht="12.75">
      <c r="A8" s="4"/>
      <c r="B8" s="13"/>
      <c r="C8" s="31"/>
      <c r="D8" s="31"/>
      <c r="E8" s="31"/>
      <c r="F8" s="31"/>
      <c r="G8" s="28"/>
      <c r="H8" s="31"/>
      <c r="I8" s="31"/>
      <c r="J8" s="31"/>
      <c r="K8" s="31"/>
      <c r="L8" s="28"/>
      <c r="M8" s="31"/>
      <c r="N8" s="31"/>
      <c r="O8" s="31"/>
      <c r="P8" s="35"/>
      <c r="Q8" s="69"/>
      <c r="T8" s="69"/>
      <c r="U8" s="69"/>
      <c r="V8" s="69"/>
      <c r="W8" s="69"/>
      <c r="X8" s="69"/>
      <c r="Y8" s="69"/>
    </row>
    <row r="9" spans="1:26" ht="12.75">
      <c r="A9" s="47"/>
      <c r="B9" s="12"/>
      <c r="C9" s="6"/>
      <c r="D9" s="32"/>
      <c r="E9" s="32"/>
      <c r="F9" s="32"/>
      <c r="G9" s="47"/>
      <c r="H9" s="32"/>
      <c r="I9" s="32"/>
      <c r="J9" s="32"/>
      <c r="K9" s="34"/>
      <c r="L9" s="47"/>
      <c r="M9" s="32"/>
      <c r="N9" s="32"/>
      <c r="O9" s="32"/>
      <c r="P9" s="34"/>
      <c r="Q9" s="62"/>
      <c r="S9" s="9"/>
      <c r="T9" s="62"/>
      <c r="U9" s="62"/>
      <c r="V9" s="62"/>
      <c r="W9" s="62"/>
      <c r="X9" s="62"/>
      <c r="Y9" s="62"/>
      <c r="Z9" s="9"/>
    </row>
    <row r="10" spans="1:29" ht="12.75">
      <c r="A10" s="48" t="s">
        <v>9</v>
      </c>
      <c r="B10" s="19">
        <f>(HP10)</f>
        <v>0</v>
      </c>
      <c r="C10" s="6"/>
      <c r="D10" s="43"/>
      <c r="E10" s="43">
        <v>125102</v>
      </c>
      <c r="F10" s="43">
        <f>SUM(C10:E10)</f>
        <v>125102</v>
      </c>
      <c r="G10" s="52">
        <f>(Q10/Q$10)</f>
        <v>1</v>
      </c>
      <c r="H10" s="44" t="e">
        <f>(C10/C$10)</f>
        <v>#VALUE!</v>
      </c>
      <c r="I10" s="44" t="e">
        <f>(D10/D$10)</f>
        <v>#VALUE!</v>
      </c>
      <c r="J10" s="44">
        <f>(E10/E$10)</f>
        <v>1</v>
      </c>
      <c r="K10" s="46">
        <f>(F10/F$10)</f>
        <v>1</v>
      </c>
      <c r="L10" s="55" t="e">
        <f>(Q10/$BB10)</f>
        <v>#VALUE!</v>
      </c>
      <c r="M10" s="43" t="e">
        <f>(C10/$BB10)</f>
        <v>#VALUE!</v>
      </c>
      <c r="N10" s="43" t="e">
        <f>(D10/$BB10)</f>
        <v>#VALUE!</v>
      </c>
      <c r="O10" s="43" t="e">
        <f>(E10/$BB10)</f>
        <v>#VALUE!</v>
      </c>
      <c r="P10" s="63" t="e">
        <f>(F10/$BB10)</f>
        <v>#VALUE!</v>
      </c>
      <c r="Q10" s="62">
        <v>3393964</v>
      </c>
      <c r="R10">
        <v>1990</v>
      </c>
      <c r="S10" s="9">
        <v>3326109</v>
      </c>
      <c r="T10" s="62">
        <v>3393964</v>
      </c>
      <c r="U10" s="62">
        <v>1189899</v>
      </c>
      <c r="V10" s="62">
        <v>12972</v>
      </c>
      <c r="W10" s="62">
        <v>138148</v>
      </c>
      <c r="X10" s="62">
        <v>1571</v>
      </c>
      <c r="Y10" s="62">
        <v>44914</v>
      </c>
      <c r="Z10" s="9">
        <v>4781468</v>
      </c>
      <c r="AA10" s="9">
        <f>(Z10-S10)</f>
        <v>1455359</v>
      </c>
      <c r="AB10" s="8">
        <f>(AA10/Z10)</f>
        <v>0.30437493255209486</v>
      </c>
      <c r="AC10">
        <v>125102</v>
      </c>
    </row>
    <row r="11" spans="1:29" ht="12.75">
      <c r="A11" s="47"/>
      <c r="B11" s="12"/>
      <c r="C11" s="6"/>
      <c r="D11" s="43"/>
      <c r="E11" s="43"/>
      <c r="F11" s="43"/>
      <c r="G11" s="55"/>
      <c r="H11" s="32"/>
      <c r="I11" s="32"/>
      <c r="J11" s="32"/>
      <c r="K11" s="34"/>
      <c r="L11" s="47"/>
      <c r="M11" s="32"/>
      <c r="N11" s="32"/>
      <c r="O11" s="32"/>
      <c r="P11" s="34"/>
      <c r="Q11" s="62"/>
      <c r="R11">
        <v>2000</v>
      </c>
      <c r="S11" s="9">
        <v>3286547</v>
      </c>
      <c r="T11" s="9">
        <v>3391308</v>
      </c>
      <c r="U11" s="9">
        <v>1477411</v>
      </c>
      <c r="V11" s="9">
        <v>15423</v>
      </c>
      <c r="W11" s="9">
        <v>210929</v>
      </c>
      <c r="X11" s="9">
        <v>2303</v>
      </c>
      <c r="Y11" s="9">
        <v>95525</v>
      </c>
      <c r="Z11" s="9">
        <v>5296486</v>
      </c>
      <c r="AA11" s="9">
        <f>(Z11-S11)</f>
        <v>2009939</v>
      </c>
      <c r="AB11" s="8">
        <f>(AA11/Z11)</f>
        <v>0.3794853795516499</v>
      </c>
      <c r="AC11">
        <v>227916</v>
      </c>
    </row>
    <row r="12" spans="1:26" ht="12.75">
      <c r="A12" s="61" t="s">
        <v>10</v>
      </c>
      <c r="B12" s="19">
        <f aca="true" t="shared" si="0" ref="B12:B35">(HP12)</f>
        <v>0</v>
      </c>
      <c r="C12" s="49"/>
      <c r="D12" s="43"/>
      <c r="E12" s="43">
        <v>319</v>
      </c>
      <c r="F12" s="43">
        <f aca="true" t="shared" si="1" ref="F12:F35">SUM(C12:E12)</f>
        <v>319</v>
      </c>
      <c r="G12" s="52">
        <f aca="true" t="shared" si="2" ref="G12:G35">(C12/Q$10)</f>
        <v>0</v>
      </c>
      <c r="H12" s="44" t="e">
        <f>(#REF!/C$10)</f>
        <v>#VALUE!</v>
      </c>
      <c r="I12" s="44" t="e">
        <f aca="true" t="shared" si="3" ref="I12:I35">(D12/D$10)</f>
        <v>#VALUE!</v>
      </c>
      <c r="J12" s="44">
        <f aca="true" t="shared" si="4" ref="J12:J35">(E12/E$10)</f>
        <v>0.0025499192658790426</v>
      </c>
      <c r="K12" s="46">
        <f aca="true" t="shared" si="5" ref="K12:K35">(F12/F$10)</f>
        <v>0.0025499192658790426</v>
      </c>
      <c r="L12" s="55" t="e">
        <f aca="true" t="shared" si="6" ref="L12:L35">(C12/$AN12)</f>
        <v>#VALUE!</v>
      </c>
      <c r="M12" s="43" t="e">
        <f>(#REF!/$AN12)</f>
        <v>#VALUE!</v>
      </c>
      <c r="N12" s="43" t="e">
        <f aca="true" t="shared" si="7" ref="N12:N35">(D12/$AN12)</f>
        <v>#VALUE!</v>
      </c>
      <c r="O12" s="43" t="e">
        <f aca="true" t="shared" si="8" ref="O12:O35">(E12/$AN12)</f>
        <v>#VALUE!</v>
      </c>
      <c r="P12" s="63" t="e">
        <f aca="true" t="shared" si="9" ref="P12:P35">(F12/$AN12)</f>
        <v>#VALUE!</v>
      </c>
      <c r="Q12" s="62">
        <v>72955</v>
      </c>
      <c r="S12" s="9"/>
      <c r="T12" s="9"/>
      <c r="U12" s="9"/>
      <c r="V12" s="9"/>
      <c r="W12" s="9"/>
      <c r="X12" s="9"/>
      <c r="Y12" s="9"/>
      <c r="Z12" s="9"/>
    </row>
    <row r="13" spans="1:17" ht="12.75">
      <c r="A13" s="61" t="s">
        <v>11</v>
      </c>
      <c r="B13" s="19">
        <f t="shared" si="0"/>
        <v>0</v>
      </c>
      <c r="C13" s="49"/>
      <c r="D13" s="43"/>
      <c r="E13" s="43">
        <v>6815</v>
      </c>
      <c r="F13" s="43">
        <f t="shared" si="1"/>
        <v>6815</v>
      </c>
      <c r="G13" s="52">
        <f t="shared" si="2"/>
        <v>0</v>
      </c>
      <c r="H13" s="44" t="e">
        <f>(#REF!/C$10)</f>
        <v>#VALUE!</v>
      </c>
      <c r="I13" s="44" t="e">
        <f t="shared" si="3"/>
        <v>#VALUE!</v>
      </c>
      <c r="J13" s="44">
        <f t="shared" si="4"/>
        <v>0.054475547952870455</v>
      </c>
      <c r="K13" s="46">
        <f t="shared" si="5"/>
        <v>0.054475547952870455</v>
      </c>
      <c r="L13" s="55" t="e">
        <f t="shared" si="6"/>
        <v>#VALUE!</v>
      </c>
      <c r="M13" s="43" t="e">
        <f>(#REF!/$AN13)</f>
        <v>#VALUE!</v>
      </c>
      <c r="N13" s="43" t="e">
        <f t="shared" si="7"/>
        <v>#VALUE!</v>
      </c>
      <c r="O13" s="43" t="e">
        <f t="shared" si="8"/>
        <v>#VALUE!</v>
      </c>
      <c r="P13" s="63" t="e">
        <f t="shared" si="9"/>
        <v>#VALUE!</v>
      </c>
      <c r="Q13" s="62">
        <v>365953</v>
      </c>
    </row>
    <row r="14" spans="1:29" ht="12.75">
      <c r="A14" s="61" t="s">
        <v>12</v>
      </c>
      <c r="B14" s="19">
        <f t="shared" si="0"/>
        <v>0</v>
      </c>
      <c r="C14" s="49"/>
      <c r="D14" s="43"/>
      <c r="E14" s="43">
        <v>7602</v>
      </c>
      <c r="F14" s="43">
        <f t="shared" si="1"/>
        <v>7602</v>
      </c>
      <c r="G14" s="52">
        <f t="shared" si="2"/>
        <v>0</v>
      </c>
      <c r="H14" s="44" t="e">
        <f>(#REF!/C$10)</f>
        <v>#VALUE!</v>
      </c>
      <c r="I14" s="44" t="e">
        <f t="shared" si="3"/>
        <v>#VALUE!</v>
      </c>
      <c r="J14" s="44">
        <f t="shared" si="4"/>
        <v>0.060766414605681766</v>
      </c>
      <c r="K14" s="46">
        <f t="shared" si="5"/>
        <v>0.060766414605681766</v>
      </c>
      <c r="L14" s="55" t="e">
        <f t="shared" si="6"/>
        <v>#VALUE!</v>
      </c>
      <c r="M14" s="43" t="e">
        <f>(#REF!/$AN14)</f>
        <v>#VALUE!</v>
      </c>
      <c r="N14" s="43" t="e">
        <f t="shared" si="7"/>
        <v>#VALUE!</v>
      </c>
      <c r="O14" s="43" t="e">
        <f t="shared" si="8"/>
        <v>#VALUE!</v>
      </c>
      <c r="P14" s="63" t="e">
        <f t="shared" si="9"/>
        <v>#VALUE!</v>
      </c>
      <c r="Q14" s="62">
        <v>287753</v>
      </c>
      <c r="S14" s="9">
        <f aca="true" t="shared" si="10" ref="S14:AA14">(S11-S10)</f>
        <v>-39562</v>
      </c>
      <c r="T14" s="9">
        <f t="shared" si="10"/>
        <v>-2656</v>
      </c>
      <c r="U14" s="9">
        <f t="shared" si="10"/>
        <v>287512</v>
      </c>
      <c r="V14" s="9">
        <f t="shared" si="10"/>
        <v>2451</v>
      </c>
      <c r="W14" s="9">
        <f t="shared" si="10"/>
        <v>72781</v>
      </c>
      <c r="X14" s="9">
        <f t="shared" si="10"/>
        <v>732</v>
      </c>
      <c r="Y14" s="9">
        <f t="shared" si="10"/>
        <v>50611</v>
      </c>
      <c r="Z14" s="9">
        <f t="shared" si="10"/>
        <v>515018</v>
      </c>
      <c r="AA14" s="9">
        <f t="shared" si="10"/>
        <v>554580</v>
      </c>
      <c r="AC14" s="9">
        <f>(AC11-AC10)</f>
        <v>102814</v>
      </c>
    </row>
    <row r="15" spans="1:29" ht="12.75">
      <c r="A15" s="61" t="s">
        <v>13</v>
      </c>
      <c r="B15" s="19">
        <f t="shared" si="0"/>
        <v>0</v>
      </c>
      <c r="C15" s="49"/>
      <c r="D15" s="43"/>
      <c r="E15" s="43">
        <v>8131</v>
      </c>
      <c r="F15" s="43">
        <f t="shared" si="1"/>
        <v>8131</v>
      </c>
      <c r="G15" s="52">
        <f t="shared" si="2"/>
        <v>0</v>
      </c>
      <c r="H15" s="44" t="e">
        <f>(#REF!/C$10)</f>
        <v>#VALUE!</v>
      </c>
      <c r="I15" s="44" t="e">
        <f t="shared" si="3"/>
        <v>#VALUE!</v>
      </c>
      <c r="J15" s="44">
        <f t="shared" si="4"/>
        <v>0.06499496410928682</v>
      </c>
      <c r="K15" s="46">
        <f t="shared" si="5"/>
        <v>0.06499496410928682</v>
      </c>
      <c r="L15" s="55" t="e">
        <f t="shared" si="6"/>
        <v>#VALUE!</v>
      </c>
      <c r="M15" s="43" t="e">
        <f>(#REF!/$AN15)</f>
        <v>#VALUE!</v>
      </c>
      <c r="N15" s="43" t="e">
        <f t="shared" si="7"/>
        <v>#VALUE!</v>
      </c>
      <c r="O15" s="43" t="e">
        <f t="shared" si="8"/>
        <v>#VALUE!</v>
      </c>
      <c r="P15" s="63" t="e">
        <f t="shared" si="9"/>
        <v>#VALUE!</v>
      </c>
      <c r="Q15" s="62">
        <v>587898</v>
      </c>
      <c r="S15" s="8">
        <f aca="true" t="shared" si="11" ref="S15:AA15">(S14/S10)</f>
        <v>-0.01189437868692818</v>
      </c>
      <c r="T15" s="8">
        <f t="shared" si="11"/>
        <v>-0.0007825657549697051</v>
      </c>
      <c r="U15" s="8">
        <f t="shared" si="11"/>
        <v>0.24162723054645815</v>
      </c>
      <c r="V15" s="8">
        <f t="shared" si="11"/>
        <v>0.188945420906568</v>
      </c>
      <c r="W15" s="8">
        <f t="shared" si="11"/>
        <v>0.5268335408402582</v>
      </c>
      <c r="X15" s="8">
        <f t="shared" si="11"/>
        <v>0.46594525779758117</v>
      </c>
      <c r="Y15" s="8">
        <f t="shared" si="11"/>
        <v>1.1268424099389944</v>
      </c>
      <c r="Z15" s="8">
        <f t="shared" si="11"/>
        <v>0.10771127193573188</v>
      </c>
      <c r="AA15" s="8">
        <f t="shared" si="11"/>
        <v>0.3810606180330764</v>
      </c>
      <c r="AC15" s="8">
        <f>(AC14/AC10)</f>
        <v>0.8218413774360123</v>
      </c>
    </row>
    <row r="16" spans="1:17" ht="12.75">
      <c r="A16" s="61" t="s">
        <v>14</v>
      </c>
      <c r="B16" s="19">
        <f t="shared" si="0"/>
        <v>0</v>
      </c>
      <c r="C16" s="49"/>
      <c r="D16" s="43"/>
      <c r="E16" s="43">
        <v>502</v>
      </c>
      <c r="F16" s="43">
        <f t="shared" si="1"/>
        <v>502</v>
      </c>
      <c r="G16" s="52">
        <f t="shared" si="2"/>
        <v>0</v>
      </c>
      <c r="H16" s="44" t="e">
        <f>(#REF!/C$10)</f>
        <v>#VALUE!</v>
      </c>
      <c r="I16" s="44" t="e">
        <f t="shared" si="3"/>
        <v>#VALUE!</v>
      </c>
      <c r="J16" s="44">
        <f t="shared" si="4"/>
        <v>0.004012725615897428</v>
      </c>
      <c r="K16" s="46">
        <f t="shared" si="5"/>
        <v>0.004012725615897428</v>
      </c>
      <c r="L16" s="55" t="e">
        <f t="shared" si="6"/>
        <v>#VALUE!</v>
      </c>
      <c r="M16" s="43" t="e">
        <f>(#REF!/$AN16)</f>
        <v>#VALUE!</v>
      </c>
      <c r="N16" s="43" t="e">
        <f t="shared" si="7"/>
        <v>#VALUE!</v>
      </c>
      <c r="O16" s="43" t="e">
        <f t="shared" si="8"/>
        <v>#VALUE!</v>
      </c>
      <c r="P16" s="63" t="e">
        <f t="shared" si="9"/>
        <v>#VALUE!</v>
      </c>
      <c r="Q16" s="62">
        <v>42825</v>
      </c>
    </row>
    <row r="17" spans="1:17" ht="12.75">
      <c r="A17" s="61" t="s">
        <v>15</v>
      </c>
      <c r="B17" s="19">
        <f t="shared" si="0"/>
        <v>0</v>
      </c>
      <c r="C17" s="49"/>
      <c r="D17" s="43"/>
      <c r="E17" s="43">
        <v>231</v>
      </c>
      <c r="F17" s="43">
        <f t="shared" si="1"/>
        <v>231</v>
      </c>
      <c r="G17" s="52">
        <f t="shared" si="2"/>
        <v>0</v>
      </c>
      <c r="H17" s="44" t="e">
        <f>(#REF!/C$10)</f>
        <v>#VALUE!</v>
      </c>
      <c r="I17" s="44" t="e">
        <f t="shared" si="3"/>
        <v>#VALUE!</v>
      </c>
      <c r="J17" s="44">
        <f t="shared" si="4"/>
        <v>0.001846493261498617</v>
      </c>
      <c r="K17" s="46">
        <f t="shared" si="5"/>
        <v>0.001846493261498617</v>
      </c>
      <c r="L17" s="55" t="e">
        <f t="shared" si="6"/>
        <v>#VALUE!</v>
      </c>
      <c r="M17" s="43" t="e">
        <f>(#REF!/$AN17)</f>
        <v>#VALUE!</v>
      </c>
      <c r="N17" s="43" t="e">
        <f t="shared" si="7"/>
        <v>#VALUE!</v>
      </c>
      <c r="O17" s="43" t="e">
        <f t="shared" si="8"/>
        <v>#VALUE!</v>
      </c>
      <c r="P17" s="63" t="e">
        <f t="shared" si="9"/>
        <v>#VALUE!</v>
      </c>
      <c r="Q17" s="62">
        <v>22355</v>
      </c>
    </row>
    <row r="18" spans="1:17" ht="12.75">
      <c r="A18" s="61" t="s">
        <v>16</v>
      </c>
      <c r="B18" s="19">
        <f t="shared" si="0"/>
        <v>0</v>
      </c>
      <c r="C18" s="49"/>
      <c r="D18" s="43"/>
      <c r="E18" s="43">
        <v>903</v>
      </c>
      <c r="F18" s="43">
        <f t="shared" si="1"/>
        <v>903</v>
      </c>
      <c r="G18" s="52">
        <f t="shared" si="2"/>
        <v>0</v>
      </c>
      <c r="H18" s="44" t="e">
        <f>(#REF!/C$10)</f>
        <v>#VALUE!</v>
      </c>
      <c r="I18" s="44" t="e">
        <f t="shared" si="3"/>
        <v>#VALUE!</v>
      </c>
      <c r="J18" s="44">
        <f t="shared" si="4"/>
        <v>0.007218110022221867</v>
      </c>
      <c r="K18" s="46">
        <f t="shared" si="5"/>
        <v>0.007218110022221867</v>
      </c>
      <c r="L18" s="55" t="e">
        <f t="shared" si="6"/>
        <v>#VALUE!</v>
      </c>
      <c r="M18" s="43" t="e">
        <f>(#REF!/$AN18)</f>
        <v>#VALUE!</v>
      </c>
      <c r="N18" s="43" t="e">
        <f t="shared" si="7"/>
        <v>#VALUE!</v>
      </c>
      <c r="O18" s="43" t="e">
        <f t="shared" si="8"/>
        <v>#VALUE!</v>
      </c>
      <c r="P18" s="63" t="e">
        <f t="shared" si="9"/>
        <v>#VALUE!</v>
      </c>
      <c r="Q18" s="62">
        <v>119336</v>
      </c>
    </row>
    <row r="19" spans="1:17" ht="12.75">
      <c r="A19" s="61" t="s">
        <v>17</v>
      </c>
      <c r="B19" s="19">
        <f t="shared" si="0"/>
        <v>0</v>
      </c>
      <c r="C19" s="49"/>
      <c r="D19" s="43"/>
      <c r="E19" s="43">
        <v>635</v>
      </c>
      <c r="F19" s="43">
        <f t="shared" si="1"/>
        <v>635</v>
      </c>
      <c r="G19" s="52">
        <f t="shared" si="2"/>
        <v>0</v>
      </c>
      <c r="H19" s="44" t="e">
        <f>(#REF!/C$10)</f>
        <v>#VALUE!</v>
      </c>
      <c r="I19" s="44" t="e">
        <f t="shared" si="3"/>
        <v>#VALUE!</v>
      </c>
      <c r="J19" s="44">
        <f t="shared" si="4"/>
        <v>0.005075858099790571</v>
      </c>
      <c r="K19" s="46">
        <f t="shared" si="5"/>
        <v>0.005075858099790571</v>
      </c>
      <c r="L19" s="55" t="e">
        <f t="shared" si="6"/>
        <v>#VALUE!</v>
      </c>
      <c r="M19" s="43" t="e">
        <f>(#REF!/$AN19)</f>
        <v>#VALUE!</v>
      </c>
      <c r="N19" s="43" t="e">
        <f t="shared" si="7"/>
        <v>#VALUE!</v>
      </c>
      <c r="O19" s="43" t="e">
        <f t="shared" si="8"/>
        <v>#VALUE!</v>
      </c>
      <c r="P19" s="63" t="e">
        <f t="shared" si="9"/>
        <v>#VALUE!</v>
      </c>
      <c r="Q19" s="62">
        <v>67450</v>
      </c>
    </row>
    <row r="20" spans="1:17" ht="12.75">
      <c r="A20" s="61" t="s">
        <v>18</v>
      </c>
      <c r="B20" s="19">
        <f t="shared" si="0"/>
        <v>0</v>
      </c>
      <c r="C20" s="49"/>
      <c r="D20" s="43"/>
      <c r="E20" s="43">
        <v>1705</v>
      </c>
      <c r="F20" s="43">
        <f t="shared" si="1"/>
        <v>1705</v>
      </c>
      <c r="G20" s="52">
        <f t="shared" si="2"/>
        <v>0</v>
      </c>
      <c r="H20" s="44" t="e">
        <f>(#REF!/C$10)</f>
        <v>#VALUE!</v>
      </c>
      <c r="I20" s="44" t="e">
        <f t="shared" si="3"/>
        <v>#VALUE!</v>
      </c>
      <c r="J20" s="44">
        <f t="shared" si="4"/>
        <v>0.013628878834870746</v>
      </c>
      <c r="K20" s="46">
        <f t="shared" si="5"/>
        <v>0.013628878834870746</v>
      </c>
      <c r="L20" s="55" t="e">
        <f t="shared" si="6"/>
        <v>#VALUE!</v>
      </c>
      <c r="M20" s="43" t="e">
        <f>(#REF!/$AN20)</f>
        <v>#VALUE!</v>
      </c>
      <c r="N20" s="43" t="e">
        <f t="shared" si="7"/>
        <v>#VALUE!</v>
      </c>
      <c r="O20" s="43" t="e">
        <f t="shared" si="8"/>
        <v>#VALUE!</v>
      </c>
      <c r="P20" s="63" t="e">
        <f t="shared" si="9"/>
        <v>#VALUE!</v>
      </c>
      <c r="Q20" s="62">
        <v>80234</v>
      </c>
    </row>
    <row r="21" spans="1:17" ht="12.75">
      <c r="A21" s="55" t="s">
        <v>19</v>
      </c>
      <c r="B21" s="19">
        <f t="shared" si="0"/>
        <v>0</v>
      </c>
      <c r="C21" s="49"/>
      <c r="D21" s="43"/>
      <c r="E21" s="43">
        <v>177</v>
      </c>
      <c r="F21" s="43">
        <f t="shared" si="1"/>
        <v>177</v>
      </c>
      <c r="G21" s="52">
        <f t="shared" si="2"/>
        <v>0</v>
      </c>
      <c r="H21" s="44" t="e">
        <f>(#REF!/C$10)</f>
        <v>#VALUE!</v>
      </c>
      <c r="I21" s="44" t="e">
        <f t="shared" si="3"/>
        <v>#VALUE!</v>
      </c>
      <c r="J21" s="44">
        <f t="shared" si="4"/>
        <v>0.001414845486083356</v>
      </c>
      <c r="K21" s="46">
        <f t="shared" si="5"/>
        <v>0.001414845486083356</v>
      </c>
      <c r="L21" s="55" t="e">
        <f t="shared" si="6"/>
        <v>#VALUE!</v>
      </c>
      <c r="M21" s="43" t="e">
        <f>(#REF!/$AN21)</f>
        <v>#VALUE!</v>
      </c>
      <c r="N21" s="43" t="e">
        <f t="shared" si="7"/>
        <v>#VALUE!</v>
      </c>
      <c r="O21" s="43" t="e">
        <f t="shared" si="8"/>
        <v>#VALUE!</v>
      </c>
      <c r="P21" s="63" t="e">
        <f t="shared" si="9"/>
        <v>#VALUE!</v>
      </c>
      <c r="Q21" s="62">
        <v>21548</v>
      </c>
    </row>
    <row r="22" spans="1:17" ht="12.75">
      <c r="A22" s="61" t="s">
        <v>20</v>
      </c>
      <c r="B22" s="19">
        <f t="shared" si="0"/>
        <v>0</v>
      </c>
      <c r="C22" s="49"/>
      <c r="D22" s="43"/>
      <c r="E22" s="43">
        <v>55684</v>
      </c>
      <c r="F22" s="43">
        <f t="shared" si="1"/>
        <v>55684</v>
      </c>
      <c r="G22" s="52">
        <f t="shared" si="2"/>
        <v>0</v>
      </c>
      <c r="H22" s="44" t="e">
        <f>(#REF!/C$10)</f>
        <v>#VALUE!</v>
      </c>
      <c r="I22" s="44" t="e">
        <f t="shared" si="3"/>
        <v>#VALUE!</v>
      </c>
      <c r="J22" s="44">
        <f t="shared" si="4"/>
        <v>0.44510879122635927</v>
      </c>
      <c r="K22" s="46">
        <f t="shared" si="5"/>
        <v>0.44510879122635927</v>
      </c>
      <c r="L22" s="55" t="e">
        <f t="shared" si="6"/>
        <v>#VALUE!</v>
      </c>
      <c r="M22" s="43" t="e">
        <f>(#REF!/$AN22)</f>
        <v>#VALUE!</v>
      </c>
      <c r="N22" s="43" t="e">
        <f t="shared" si="7"/>
        <v>#VALUE!</v>
      </c>
      <c r="O22" s="43" t="e">
        <f t="shared" si="8"/>
        <v>#VALUE!</v>
      </c>
      <c r="P22" s="63" t="e">
        <f t="shared" si="9"/>
        <v>#VALUE!</v>
      </c>
      <c r="Q22" s="62">
        <v>139909</v>
      </c>
    </row>
    <row r="23" spans="1:17" ht="12.75">
      <c r="A23" s="61" t="s">
        <v>21</v>
      </c>
      <c r="B23" s="19">
        <f t="shared" si="0"/>
        <v>0</v>
      </c>
      <c r="C23" s="49"/>
      <c r="D23" s="43"/>
      <c r="E23" s="43">
        <v>110</v>
      </c>
      <c r="F23" s="43">
        <f t="shared" si="1"/>
        <v>110</v>
      </c>
      <c r="G23" s="52">
        <f t="shared" si="2"/>
        <v>0</v>
      </c>
      <c r="H23" s="44" t="e">
        <f>(#REF!/C$10)</f>
        <v>#VALUE!</v>
      </c>
      <c r="I23" s="44" t="e">
        <f t="shared" si="3"/>
        <v>#VALUE!</v>
      </c>
      <c r="J23" s="44">
        <f t="shared" si="4"/>
        <v>0.000879282505475532</v>
      </c>
      <c r="K23" s="46">
        <f t="shared" si="5"/>
        <v>0.000879282505475532</v>
      </c>
      <c r="L23" s="55" t="e">
        <f t="shared" si="6"/>
        <v>#VALUE!</v>
      </c>
      <c r="M23" s="43" t="e">
        <f>(#REF!/$AN23)</f>
        <v>#VALUE!</v>
      </c>
      <c r="N23" s="43" t="e">
        <f t="shared" si="7"/>
        <v>#VALUE!</v>
      </c>
      <c r="O23" s="43" t="e">
        <f t="shared" si="8"/>
        <v>#VALUE!</v>
      </c>
      <c r="P23" s="63" t="e">
        <f t="shared" si="9"/>
        <v>#VALUE!</v>
      </c>
      <c r="Q23" s="62">
        <v>27963</v>
      </c>
    </row>
    <row r="24" spans="1:17" ht="12.75">
      <c r="A24" s="61" t="s">
        <v>22</v>
      </c>
      <c r="B24" s="19">
        <f t="shared" si="0"/>
        <v>0</v>
      </c>
      <c r="C24" s="49"/>
      <c r="D24" s="43"/>
      <c r="E24" s="43">
        <v>2821</v>
      </c>
      <c r="F24" s="43">
        <f t="shared" si="1"/>
        <v>2821</v>
      </c>
      <c r="G24" s="52">
        <f t="shared" si="2"/>
        <v>0</v>
      </c>
      <c r="H24" s="44" t="e">
        <f>(#REF!/C$10)</f>
        <v>#VALUE!</v>
      </c>
      <c r="I24" s="44" t="e">
        <f t="shared" si="3"/>
        <v>#VALUE!</v>
      </c>
      <c r="J24" s="44">
        <f t="shared" si="4"/>
        <v>0.022549599526786143</v>
      </c>
      <c r="K24" s="46">
        <f t="shared" si="5"/>
        <v>0.022549599526786143</v>
      </c>
      <c r="L24" s="55" t="e">
        <f t="shared" si="6"/>
        <v>#VALUE!</v>
      </c>
      <c r="M24" s="43" t="e">
        <f>(#REF!/$AN24)</f>
        <v>#VALUE!</v>
      </c>
      <c r="N24" s="43" t="e">
        <f t="shared" si="7"/>
        <v>#VALUE!</v>
      </c>
      <c r="O24" s="43" t="e">
        <f t="shared" si="8"/>
        <v>#VALUE!</v>
      </c>
      <c r="P24" s="63" t="e">
        <f t="shared" si="9"/>
        <v>#VALUE!</v>
      </c>
      <c r="Q24" s="62">
        <v>162559</v>
      </c>
    </row>
    <row r="25" spans="1:17" ht="12.75">
      <c r="A25" s="61" t="s">
        <v>23</v>
      </c>
      <c r="B25" s="19">
        <f t="shared" si="0"/>
        <v>0</v>
      </c>
      <c r="C25" s="49"/>
      <c r="D25" s="43"/>
      <c r="E25" s="43">
        <v>3699</v>
      </c>
      <c r="F25" s="43">
        <f t="shared" si="1"/>
        <v>3699</v>
      </c>
      <c r="G25" s="52">
        <f t="shared" si="2"/>
        <v>0</v>
      </c>
      <c r="H25" s="44" t="e">
        <f>(#REF!/C$10)</f>
        <v>#VALUE!</v>
      </c>
      <c r="I25" s="44" t="e">
        <f t="shared" si="3"/>
        <v>#VALUE!</v>
      </c>
      <c r="J25" s="44">
        <f t="shared" si="4"/>
        <v>0.029567872615945387</v>
      </c>
      <c r="K25" s="46">
        <f t="shared" si="5"/>
        <v>0.029567872615945387</v>
      </c>
      <c r="L25" s="55" t="e">
        <f t="shared" si="6"/>
        <v>#VALUE!</v>
      </c>
      <c r="M25" s="43" t="e">
        <f>(#REF!/$AN25)</f>
        <v>#VALUE!</v>
      </c>
      <c r="N25" s="43" t="e">
        <f t="shared" si="7"/>
        <v>#VALUE!</v>
      </c>
      <c r="O25" s="43" t="e">
        <f t="shared" si="8"/>
        <v>#VALUE!</v>
      </c>
      <c r="P25" s="63" t="e">
        <f t="shared" si="9"/>
        <v>#VALUE!</v>
      </c>
      <c r="Q25" s="62">
        <v>155899</v>
      </c>
    </row>
    <row r="26" spans="1:17" ht="12.75">
      <c r="A26" s="61" t="s">
        <v>24</v>
      </c>
      <c r="B26" s="19">
        <f t="shared" si="0"/>
        <v>0</v>
      </c>
      <c r="C26" s="49"/>
      <c r="D26" s="43"/>
      <c r="E26" s="43">
        <v>467</v>
      </c>
      <c r="F26" s="43">
        <f t="shared" si="1"/>
        <v>467</v>
      </c>
      <c r="G26" s="52">
        <f t="shared" si="2"/>
        <v>0</v>
      </c>
      <c r="H26" s="44" t="e">
        <f>(#REF!/C$10)</f>
        <v>#VALUE!</v>
      </c>
      <c r="I26" s="44" t="e">
        <f t="shared" si="3"/>
        <v>#VALUE!</v>
      </c>
      <c r="J26" s="44">
        <f t="shared" si="4"/>
        <v>0.0037329539096097584</v>
      </c>
      <c r="K26" s="46">
        <f t="shared" si="5"/>
        <v>0.0037329539096097584</v>
      </c>
      <c r="L26" s="55" t="e">
        <f t="shared" si="6"/>
        <v>#VALUE!</v>
      </c>
      <c r="M26" s="43" t="e">
        <f>(#REF!/$AN26)</f>
        <v>#VALUE!</v>
      </c>
      <c r="N26" s="43" t="e">
        <f t="shared" si="7"/>
        <v>#VALUE!</v>
      </c>
      <c r="O26" s="43" t="e">
        <f t="shared" si="8"/>
        <v>#VALUE!</v>
      </c>
      <c r="P26" s="63" t="e">
        <f t="shared" si="9"/>
        <v>#VALUE!</v>
      </c>
      <c r="Q26" s="62">
        <v>14085</v>
      </c>
    </row>
    <row r="27" spans="1:17" ht="12.75">
      <c r="A27" s="61" t="s">
        <v>25</v>
      </c>
      <c r="B27" s="19">
        <f t="shared" si="0"/>
        <v>0</v>
      </c>
      <c r="C27" s="49"/>
      <c r="D27" s="43"/>
      <c r="E27" s="43">
        <v>1713</v>
      </c>
      <c r="F27" s="43">
        <f t="shared" si="1"/>
        <v>1713</v>
      </c>
      <c r="G27" s="52">
        <f t="shared" si="2"/>
        <v>0</v>
      </c>
      <c r="H27" s="44" t="e">
        <f>(#REF!/C$10)</f>
        <v>#VALUE!</v>
      </c>
      <c r="I27" s="44" t="e">
        <f t="shared" si="3"/>
        <v>#VALUE!</v>
      </c>
      <c r="J27" s="44">
        <f t="shared" si="4"/>
        <v>0.013692826653450785</v>
      </c>
      <c r="K27" s="46">
        <f t="shared" si="5"/>
        <v>0.013692826653450785</v>
      </c>
      <c r="L27" s="55" t="e">
        <f t="shared" si="6"/>
        <v>#VALUE!</v>
      </c>
      <c r="M27" s="43" t="e">
        <f>(#REF!/$AN27)</f>
        <v>#VALUE!</v>
      </c>
      <c r="N27" s="43" t="e">
        <f t="shared" si="7"/>
        <v>#VALUE!</v>
      </c>
      <c r="O27" s="43" t="e">
        <f t="shared" si="8"/>
        <v>#VALUE!</v>
      </c>
      <c r="P27" s="63" t="e">
        <f t="shared" si="9"/>
        <v>#VALUE!</v>
      </c>
      <c r="Q27" s="62">
        <v>580635</v>
      </c>
    </row>
    <row r="28" spans="1:17" ht="12.75">
      <c r="A28" s="61" t="s">
        <v>26</v>
      </c>
      <c r="B28" s="19">
        <f t="shared" si="0"/>
        <v>0</v>
      </c>
      <c r="C28" s="49"/>
      <c r="D28" s="43"/>
      <c r="E28" s="43">
        <v>29983</v>
      </c>
      <c r="F28" s="43">
        <f t="shared" si="1"/>
        <v>29983</v>
      </c>
      <c r="G28" s="52">
        <f t="shared" si="2"/>
        <v>0</v>
      </c>
      <c r="H28" s="44" t="e">
        <f>(#REF!/C$10)</f>
        <v>#VALUE!</v>
      </c>
      <c r="I28" s="44" t="e">
        <f t="shared" si="3"/>
        <v>#VALUE!</v>
      </c>
      <c r="J28" s="44">
        <f t="shared" si="4"/>
        <v>0.2396684305606625</v>
      </c>
      <c r="K28" s="46">
        <f t="shared" si="5"/>
        <v>0.2396684305606625</v>
      </c>
      <c r="L28" s="55" t="e">
        <f t="shared" si="6"/>
        <v>#VALUE!</v>
      </c>
      <c r="M28" s="43" t="e">
        <f>(#REF!/$AN28)</f>
        <v>#VALUE!</v>
      </c>
      <c r="N28" s="43" t="e">
        <f t="shared" si="7"/>
        <v>#VALUE!</v>
      </c>
      <c r="O28" s="43" t="e">
        <f t="shared" si="8"/>
        <v>#VALUE!</v>
      </c>
      <c r="P28" s="63" t="e">
        <f t="shared" si="9"/>
        <v>#VALUE!</v>
      </c>
      <c r="Q28" s="62">
        <v>314616</v>
      </c>
    </row>
    <row r="29" spans="1:17" ht="12.75">
      <c r="A29" s="61" t="s">
        <v>27</v>
      </c>
      <c r="B29" s="19">
        <f t="shared" si="0"/>
        <v>0</v>
      </c>
      <c r="C29" s="49"/>
      <c r="D29" s="43"/>
      <c r="E29" s="43">
        <v>189</v>
      </c>
      <c r="F29" s="43">
        <f t="shared" si="1"/>
        <v>189</v>
      </c>
      <c r="G29" s="52">
        <f t="shared" si="2"/>
        <v>0</v>
      </c>
      <c r="H29" s="44" t="e">
        <f>(#REF!/C$10)</f>
        <v>#VALUE!</v>
      </c>
      <c r="I29" s="44" t="e">
        <f t="shared" si="3"/>
        <v>#VALUE!</v>
      </c>
      <c r="J29" s="44">
        <f t="shared" si="4"/>
        <v>0.0015107672139534141</v>
      </c>
      <c r="K29" s="46">
        <f t="shared" si="5"/>
        <v>0.0015107672139534141</v>
      </c>
      <c r="L29" s="55" t="e">
        <f t="shared" si="6"/>
        <v>#VALUE!</v>
      </c>
      <c r="M29" s="43" t="e">
        <f>(#REF!/$AN29)</f>
        <v>#VALUE!</v>
      </c>
      <c r="N29" s="43" t="e">
        <f t="shared" si="7"/>
        <v>#VALUE!</v>
      </c>
      <c r="O29" s="43" t="e">
        <f t="shared" si="8"/>
        <v>#VALUE!</v>
      </c>
      <c r="P29" s="63" t="e">
        <f t="shared" si="9"/>
        <v>#VALUE!</v>
      </c>
      <c r="Q29" s="62">
        <v>29911</v>
      </c>
    </row>
    <row r="30" spans="1:17" ht="12.75">
      <c r="A30" s="61" t="s">
        <v>28</v>
      </c>
      <c r="B30" s="19">
        <f t="shared" si="0"/>
        <v>0</v>
      </c>
      <c r="C30" s="49"/>
      <c r="D30" s="43"/>
      <c r="E30" s="43">
        <v>1230</v>
      </c>
      <c r="F30" s="43">
        <f t="shared" si="1"/>
        <v>1230</v>
      </c>
      <c r="G30" s="52">
        <f t="shared" si="2"/>
        <v>0</v>
      </c>
      <c r="H30" s="44" t="e">
        <f>(#REF!/C$10)</f>
        <v>#VALUE!</v>
      </c>
      <c r="I30" s="44" t="e">
        <f t="shared" si="3"/>
        <v>#VALUE!</v>
      </c>
      <c r="J30" s="44">
        <f t="shared" si="4"/>
        <v>0.009831977106680947</v>
      </c>
      <c r="K30" s="46">
        <f t="shared" si="5"/>
        <v>0.009831977106680947</v>
      </c>
      <c r="L30" s="55" t="e">
        <f t="shared" si="6"/>
        <v>#VALUE!</v>
      </c>
      <c r="M30" s="43" t="e">
        <f>(#REF!/$AN30)</f>
        <v>#VALUE!</v>
      </c>
      <c r="N30" s="43" t="e">
        <f t="shared" si="7"/>
        <v>#VALUE!</v>
      </c>
      <c r="O30" s="43" t="e">
        <f t="shared" si="8"/>
        <v>#VALUE!</v>
      </c>
      <c r="P30" s="63" t="e">
        <f t="shared" si="9"/>
        <v>#VALUE!</v>
      </c>
      <c r="Q30" s="62">
        <v>64129</v>
      </c>
    </row>
    <row r="31" spans="1:17" ht="12.75">
      <c r="A31" s="61" t="s">
        <v>29</v>
      </c>
      <c r="B31" s="19">
        <f t="shared" si="0"/>
        <v>0</v>
      </c>
      <c r="C31" s="49"/>
      <c r="D31" s="43"/>
      <c r="E31" s="43">
        <v>229</v>
      </c>
      <c r="F31" s="43">
        <f t="shared" si="1"/>
        <v>229</v>
      </c>
      <c r="G31" s="52">
        <f t="shared" si="2"/>
        <v>0</v>
      </c>
      <c r="H31" s="44" t="e">
        <f>(#REF!/C$10)</f>
        <v>#VALUE!</v>
      </c>
      <c r="I31" s="44" t="e">
        <f t="shared" si="3"/>
        <v>#VALUE!</v>
      </c>
      <c r="J31" s="44">
        <f t="shared" si="4"/>
        <v>0.0018305063068536074</v>
      </c>
      <c r="K31" s="46">
        <f t="shared" si="5"/>
        <v>0.0018305063068536074</v>
      </c>
      <c r="L31" s="55" t="e">
        <f t="shared" si="6"/>
        <v>#VALUE!</v>
      </c>
      <c r="M31" s="43" t="e">
        <f>(#REF!/$AN31)</f>
        <v>#VALUE!</v>
      </c>
      <c r="N31" s="43" t="e">
        <f t="shared" si="7"/>
        <v>#VALUE!</v>
      </c>
      <c r="O31" s="43" t="e">
        <f t="shared" si="8"/>
        <v>#VALUE!</v>
      </c>
      <c r="P31" s="63" t="e">
        <f t="shared" si="9"/>
        <v>#VALUE!</v>
      </c>
      <c r="Q31" s="62">
        <v>14282</v>
      </c>
    </row>
    <row r="32" spans="1:17" ht="12.75">
      <c r="A32" s="61" t="s">
        <v>30</v>
      </c>
      <c r="B32" s="19">
        <f t="shared" si="0"/>
        <v>0</v>
      </c>
      <c r="C32" s="49"/>
      <c r="D32" s="43"/>
      <c r="E32" s="43">
        <v>167</v>
      </c>
      <c r="F32" s="43">
        <f t="shared" si="1"/>
        <v>167</v>
      </c>
      <c r="G32" s="52">
        <f t="shared" si="2"/>
        <v>0</v>
      </c>
      <c r="H32" s="44" t="e">
        <f>(#REF!/C$10)</f>
        <v>#VALUE!</v>
      </c>
      <c r="I32" s="44" t="e">
        <f t="shared" si="3"/>
        <v>#VALUE!</v>
      </c>
      <c r="J32" s="44">
        <f t="shared" si="4"/>
        <v>0.0013349107128583077</v>
      </c>
      <c r="K32" s="46">
        <f t="shared" si="5"/>
        <v>0.0013349107128583077</v>
      </c>
      <c r="L32" s="55" t="e">
        <f t="shared" si="6"/>
        <v>#VALUE!</v>
      </c>
      <c r="M32" s="43" t="e">
        <f>(#REF!/$AN32)</f>
        <v>#VALUE!</v>
      </c>
      <c r="N32" s="43" t="e">
        <f t="shared" si="7"/>
        <v>#VALUE!</v>
      </c>
      <c r="O32" s="43" t="e">
        <f t="shared" si="8"/>
        <v>#VALUE!</v>
      </c>
      <c r="P32" s="63" t="e">
        <f t="shared" si="9"/>
        <v>#VALUE!</v>
      </c>
      <c r="Q32" s="62">
        <v>24833</v>
      </c>
    </row>
    <row r="33" spans="1:17" ht="12.75">
      <c r="A33" s="61" t="s">
        <v>31</v>
      </c>
      <c r="B33" s="19">
        <f t="shared" si="0"/>
        <v>0</v>
      </c>
      <c r="C33" s="49"/>
      <c r="D33" s="43"/>
      <c r="E33" s="43">
        <v>905</v>
      </c>
      <c r="F33" s="43">
        <f t="shared" si="1"/>
        <v>905</v>
      </c>
      <c r="G33" s="52">
        <f t="shared" si="2"/>
        <v>0</v>
      </c>
      <c r="H33" s="44" t="e">
        <f>(#REF!/C$10)</f>
        <v>#VALUE!</v>
      </c>
      <c r="I33" s="44" t="e">
        <f t="shared" si="3"/>
        <v>#VALUE!</v>
      </c>
      <c r="J33" s="44">
        <f t="shared" si="4"/>
        <v>0.007234096976866876</v>
      </c>
      <c r="K33" s="46">
        <f t="shared" si="5"/>
        <v>0.007234096976866876</v>
      </c>
      <c r="L33" s="55" t="e">
        <f t="shared" si="6"/>
        <v>#VALUE!</v>
      </c>
      <c r="M33" s="43" t="e">
        <f>(#REF!/$AN33)</f>
        <v>#VALUE!</v>
      </c>
      <c r="N33" s="43" t="e">
        <f t="shared" si="7"/>
        <v>#VALUE!</v>
      </c>
      <c r="O33" s="43" t="e">
        <f t="shared" si="8"/>
        <v>#VALUE!</v>
      </c>
      <c r="P33" s="63" t="e">
        <f t="shared" si="9"/>
        <v>#VALUE!</v>
      </c>
      <c r="Q33" s="62">
        <v>112828</v>
      </c>
    </row>
    <row r="34" spans="1:17" ht="12.75">
      <c r="A34" s="61" t="s">
        <v>32</v>
      </c>
      <c r="B34" s="19">
        <f t="shared" si="0"/>
        <v>0</v>
      </c>
      <c r="C34" s="49"/>
      <c r="D34" s="43"/>
      <c r="E34" s="43">
        <v>610</v>
      </c>
      <c r="F34" s="43">
        <f t="shared" si="1"/>
        <v>610</v>
      </c>
      <c r="G34" s="52">
        <f t="shared" si="2"/>
        <v>0</v>
      </c>
      <c r="H34" s="44" t="e">
        <f>(#REF!/C$10)</f>
        <v>#VALUE!</v>
      </c>
      <c r="I34" s="44" t="e">
        <f t="shared" si="3"/>
        <v>#VALUE!</v>
      </c>
      <c r="J34" s="44">
        <f t="shared" si="4"/>
        <v>0.00487602116672795</v>
      </c>
      <c r="K34" s="46">
        <f t="shared" si="5"/>
        <v>0.00487602116672795</v>
      </c>
      <c r="L34" s="55" t="e">
        <f t="shared" si="6"/>
        <v>#VALUE!</v>
      </c>
      <c r="M34" s="43" t="e">
        <f>(#REF!/$AN34)</f>
        <v>#VALUE!</v>
      </c>
      <c r="N34" s="43" t="e">
        <f t="shared" si="7"/>
        <v>#VALUE!</v>
      </c>
      <c r="O34" s="43" t="e">
        <f t="shared" si="8"/>
        <v>#VALUE!</v>
      </c>
      <c r="P34" s="63" t="e">
        <f t="shared" si="9"/>
        <v>#VALUE!</v>
      </c>
      <c r="Q34" s="62">
        <v>56755</v>
      </c>
    </row>
    <row r="35" spans="1:17" ht="12.75">
      <c r="A35" s="61" t="s">
        <v>33</v>
      </c>
      <c r="B35" s="19">
        <f t="shared" si="0"/>
        <v>0</v>
      </c>
      <c r="C35" s="49"/>
      <c r="D35" s="43"/>
      <c r="E35" s="43">
        <v>275</v>
      </c>
      <c r="F35" s="43">
        <f t="shared" si="1"/>
        <v>275</v>
      </c>
      <c r="G35" s="52">
        <f t="shared" si="2"/>
        <v>0</v>
      </c>
      <c r="H35" s="44" t="e">
        <f>(#REF!/C$10)</f>
        <v>#VALUE!</v>
      </c>
      <c r="I35" s="44" t="e">
        <f t="shared" si="3"/>
        <v>#VALUE!</v>
      </c>
      <c r="J35" s="44">
        <f t="shared" si="4"/>
        <v>0.0021982062636888297</v>
      </c>
      <c r="K35" s="46">
        <f t="shared" si="5"/>
        <v>0.0021982062636888297</v>
      </c>
      <c r="L35" s="55" t="e">
        <f t="shared" si="6"/>
        <v>#VALUE!</v>
      </c>
      <c r="M35" s="43" t="e">
        <f>(#REF!/$AN35)</f>
        <v>#VALUE!</v>
      </c>
      <c r="N35" s="43" t="e">
        <f t="shared" si="7"/>
        <v>#VALUE!</v>
      </c>
      <c r="O35" s="43" t="e">
        <f t="shared" si="8"/>
        <v>#VALUE!</v>
      </c>
      <c r="P35" s="63" t="e">
        <f t="shared" si="9"/>
        <v>#VALUE!</v>
      </c>
      <c r="Q35" s="62">
        <v>27253</v>
      </c>
    </row>
    <row r="36" spans="1:17" ht="12.75">
      <c r="A36" s="61"/>
      <c r="B36" s="23"/>
      <c r="C36" s="61"/>
      <c r="D36" s="43"/>
      <c r="E36" s="43"/>
      <c r="F36" s="43"/>
      <c r="G36" s="55"/>
      <c r="H36" s="32"/>
      <c r="I36" s="32"/>
      <c r="J36" s="32"/>
      <c r="K36" s="34"/>
      <c r="L36" s="47"/>
      <c r="M36" s="32"/>
      <c r="N36" s="32"/>
      <c r="O36" s="32"/>
      <c r="P36" s="34"/>
      <c r="Q36" s="62"/>
    </row>
    <row r="37" spans="1:17" ht="12.75">
      <c r="A37" s="50"/>
      <c r="B37" s="40"/>
      <c r="C37" s="6"/>
      <c r="D37" s="43"/>
      <c r="E37" s="32"/>
      <c r="F37" s="32"/>
      <c r="G37" s="47"/>
      <c r="H37" s="32"/>
      <c r="I37" s="32"/>
      <c r="J37" s="32"/>
      <c r="K37" s="34"/>
      <c r="L37" s="47"/>
      <c r="M37" s="32"/>
      <c r="N37" s="32"/>
      <c r="O37" s="32"/>
      <c r="P37" s="34"/>
      <c r="Q37" s="69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9"/>
    </row>
    <row r="39" spans="1:17" ht="12.75">
      <c r="A39" t="s">
        <v>34</v>
      </c>
      <c r="Q39" s="9"/>
    </row>
    <row r="40" spans="1:17" ht="12.75">
      <c r="A40" t="s">
        <v>35</v>
      </c>
      <c r="Q40" s="9"/>
    </row>
    <row r="41" spans="1:17" ht="12.75">
      <c r="A41" t="s">
        <v>64</v>
      </c>
      <c r="Q41" s="9"/>
    </row>
    <row r="42" spans="1:17" ht="12.75">
      <c r="A42" s="57" t="s">
        <v>65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64"/>
    </row>
    <row r="43" ht="12.75">
      <c r="Q43" s="9"/>
    </row>
    <row r="44" spans="1:17" ht="12.75">
      <c r="A44" s="15"/>
      <c r="B44" s="15"/>
      <c r="C44" s="15"/>
      <c r="D44" s="5"/>
      <c r="E44" s="5"/>
      <c r="F44" s="5"/>
      <c r="G44" s="15"/>
      <c r="H44" s="5"/>
      <c r="I44" s="5"/>
      <c r="J44" s="5"/>
      <c r="K44" s="5"/>
      <c r="L44" s="15"/>
      <c r="M44" s="5"/>
      <c r="N44" s="5"/>
      <c r="O44" s="5"/>
      <c r="P44" s="20"/>
      <c r="Q44" s="65"/>
    </row>
    <row r="45" spans="1:17" ht="12.75">
      <c r="A45" s="16"/>
      <c r="B45" s="12"/>
      <c r="C45" s="10"/>
      <c r="G45" s="51" t="s">
        <v>38</v>
      </c>
      <c r="H45" s="18"/>
      <c r="I45" s="18"/>
      <c r="J45" s="18"/>
      <c r="K45" s="21"/>
      <c r="L45" s="24" t="s">
        <v>39</v>
      </c>
      <c r="M45" s="18"/>
      <c r="N45" s="18"/>
      <c r="O45" s="18"/>
      <c r="P45" s="21"/>
      <c r="Q45" s="25"/>
    </row>
    <row r="46" spans="1:17" ht="12.75">
      <c r="A46" s="16"/>
      <c r="B46" s="17" t="s">
        <v>42</v>
      </c>
      <c r="C46" s="37" t="s">
        <v>66</v>
      </c>
      <c r="D46" s="18"/>
      <c r="E46" s="18"/>
      <c r="F46" s="18"/>
      <c r="G46" s="27" t="s">
        <v>42</v>
      </c>
      <c r="H46" s="58" t="s">
        <v>66</v>
      </c>
      <c r="I46" s="45"/>
      <c r="J46" s="45"/>
      <c r="K46" s="59"/>
      <c r="L46" s="56" t="s">
        <v>42</v>
      </c>
      <c r="M46" s="58" t="s">
        <v>66</v>
      </c>
      <c r="N46" s="41"/>
      <c r="O46" s="41"/>
      <c r="P46" s="42"/>
      <c r="Q46" s="66"/>
    </row>
    <row r="47" spans="1:17" ht="12.75">
      <c r="A47" s="16"/>
      <c r="B47" s="17" t="s">
        <v>50</v>
      </c>
      <c r="C47" s="2"/>
      <c r="D47" s="2"/>
      <c r="E47" s="2" t="s">
        <v>51</v>
      </c>
      <c r="F47" s="2" t="s">
        <v>52</v>
      </c>
      <c r="G47" s="27" t="s">
        <v>50</v>
      </c>
      <c r="H47" s="2"/>
      <c r="I47" s="2"/>
      <c r="J47" s="2" t="s">
        <v>51</v>
      </c>
      <c r="K47" s="2" t="s">
        <v>52</v>
      </c>
      <c r="L47" s="27" t="s">
        <v>50</v>
      </c>
      <c r="M47" s="2"/>
      <c r="N47" s="2"/>
      <c r="O47" s="2" t="s">
        <v>51</v>
      </c>
      <c r="P47" s="11" t="s">
        <v>52</v>
      </c>
      <c r="Q47" s="67" t="s">
        <v>55</v>
      </c>
    </row>
    <row r="48" spans="1:17" ht="12.75">
      <c r="A48" s="1" t="s">
        <v>58</v>
      </c>
      <c r="B48" s="17">
        <v>2000</v>
      </c>
      <c r="C48" s="3" t="s">
        <v>59</v>
      </c>
      <c r="D48" s="30" t="s">
        <v>60</v>
      </c>
      <c r="E48" s="30" t="s">
        <v>61</v>
      </c>
      <c r="F48" s="30" t="s">
        <v>62</v>
      </c>
      <c r="G48" s="27">
        <v>2000</v>
      </c>
      <c r="H48" s="3" t="s">
        <v>59</v>
      </c>
      <c r="I48" s="30" t="s">
        <v>60</v>
      </c>
      <c r="J48" s="30" t="s">
        <v>61</v>
      </c>
      <c r="K48" s="30" t="s">
        <v>62</v>
      </c>
      <c r="L48" s="27">
        <v>2000</v>
      </c>
      <c r="M48" s="3" t="s">
        <v>59</v>
      </c>
      <c r="N48" s="30" t="s">
        <v>60</v>
      </c>
      <c r="O48" s="30" t="s">
        <v>61</v>
      </c>
      <c r="P48" s="60" t="s">
        <v>62</v>
      </c>
      <c r="Q48" s="68" t="s">
        <v>63</v>
      </c>
    </row>
    <row r="49" spans="1:17" ht="12.75">
      <c r="A49" s="4"/>
      <c r="B49" s="13"/>
      <c r="C49" s="31"/>
      <c r="D49" s="31"/>
      <c r="E49" s="31"/>
      <c r="F49" s="31"/>
      <c r="G49" s="28"/>
      <c r="H49" s="31"/>
      <c r="I49" s="31"/>
      <c r="J49" s="31"/>
      <c r="K49" s="31"/>
      <c r="L49" s="28"/>
      <c r="M49" s="31"/>
      <c r="N49" s="31"/>
      <c r="O49" s="31"/>
      <c r="P49" s="35"/>
      <c r="Q49" s="69"/>
    </row>
    <row r="50" spans="1:17" ht="12.75">
      <c r="A50" s="47"/>
      <c r="B50" s="12"/>
      <c r="C50" s="6"/>
      <c r="D50" s="32"/>
      <c r="E50" s="32"/>
      <c r="F50" s="32"/>
      <c r="G50" s="47"/>
      <c r="H50" s="32"/>
      <c r="I50" s="32"/>
      <c r="J50" s="32"/>
      <c r="K50" s="34"/>
      <c r="L50" s="47"/>
      <c r="M50" s="32"/>
      <c r="N50" s="32"/>
      <c r="O50" s="32"/>
      <c r="P50" s="34"/>
      <c r="Q50" s="62"/>
    </row>
    <row r="51" spans="1:17" ht="12.75">
      <c r="A51" s="48" t="s">
        <v>9</v>
      </c>
      <c r="B51" s="19">
        <f>(HP51)</f>
        <v>0</v>
      </c>
      <c r="C51" s="6"/>
      <c r="D51" s="43"/>
      <c r="E51" s="43">
        <v>125102</v>
      </c>
      <c r="F51" s="43">
        <f>SUM(C51:E51)</f>
        <v>125102</v>
      </c>
      <c r="G51" s="52" t="e">
        <f>(B51/B$51)</f>
        <v>#VALUE!</v>
      </c>
      <c r="H51" s="44" t="e">
        <f>(C51/C$51)</f>
        <v>#VALUE!</v>
      </c>
      <c r="I51" s="44" t="e">
        <f>(D51/D$51)</f>
        <v>#VALUE!</v>
      </c>
      <c r="J51" s="44">
        <f>(E51/E$51)</f>
        <v>1</v>
      </c>
      <c r="K51" s="46">
        <f>(F51/F$51)</f>
        <v>1</v>
      </c>
      <c r="L51" s="55" t="e">
        <f>(B51/$AM51)</f>
        <v>#VALUE!</v>
      </c>
      <c r="M51" s="43" t="e">
        <f>(C51/$AM51)</f>
        <v>#VALUE!</v>
      </c>
      <c r="N51" s="43" t="e">
        <f>(D51/$AM51)</f>
        <v>#VALUE!</v>
      </c>
      <c r="O51" s="43" t="e">
        <f>(E51/$AM51)</f>
        <v>#VALUE!</v>
      </c>
      <c r="P51" s="63" t="e">
        <f>(F51/$AM51)</f>
        <v>#VALUE!</v>
      </c>
      <c r="Q51" s="62">
        <v>1189899</v>
      </c>
    </row>
    <row r="52" spans="1:17" ht="12.75">
      <c r="A52" s="47"/>
      <c r="B52" s="12"/>
      <c r="C52" s="6"/>
      <c r="D52" s="43"/>
      <c r="E52" s="43"/>
      <c r="F52" s="43"/>
      <c r="G52" s="55"/>
      <c r="H52" s="32"/>
      <c r="I52" s="32"/>
      <c r="J52" s="32"/>
      <c r="K52" s="34"/>
      <c r="L52" s="47"/>
      <c r="M52" s="32"/>
      <c r="N52" s="32"/>
      <c r="O52" s="32"/>
      <c r="P52" s="34"/>
      <c r="Q52" s="22"/>
    </row>
    <row r="53" spans="1:17" ht="12.75">
      <c r="A53" s="61" t="s">
        <v>10</v>
      </c>
      <c r="B53" s="19">
        <f aca="true" t="shared" si="12" ref="B53:B76">(HP53)</f>
        <v>0</v>
      </c>
      <c r="C53" s="7"/>
      <c r="D53" s="43"/>
      <c r="E53" s="43">
        <v>319</v>
      </c>
      <c r="F53" s="43">
        <f aca="true" t="shared" si="13" ref="F53:F76">SUM(C53:E53)</f>
        <v>319</v>
      </c>
      <c r="G53" s="52" t="e">
        <f aca="true" t="shared" si="14" ref="G53:G76">(B53/B$51)</f>
        <v>#VALUE!</v>
      </c>
      <c r="H53" s="44" t="e">
        <f aca="true" t="shared" si="15" ref="H53:H76">(C53/C$51)</f>
        <v>#VALUE!</v>
      </c>
      <c r="I53" s="44" t="e">
        <f aca="true" t="shared" si="16" ref="I53:I76">(D53/D$51)</f>
        <v>#VALUE!</v>
      </c>
      <c r="J53" s="44">
        <f aca="true" t="shared" si="17" ref="J53:J76">(E53/E$51)</f>
        <v>0.0025499192658790426</v>
      </c>
      <c r="K53" s="46">
        <f aca="true" t="shared" si="18" ref="K53:K76">(F53/F$51)</f>
        <v>0.0025499192658790426</v>
      </c>
      <c r="L53" s="55" t="e">
        <f aca="true" t="shared" si="19" ref="L53:L76">(B53/$AM53)</f>
        <v>#VALUE!</v>
      </c>
      <c r="M53" s="43" t="e">
        <f aca="true" t="shared" si="20" ref="M53:M76">(C53/$AM53)</f>
        <v>#VALUE!</v>
      </c>
      <c r="N53" s="43" t="e">
        <f aca="true" t="shared" si="21" ref="N53:N76">(D53/$AM53)</f>
        <v>#VALUE!</v>
      </c>
      <c r="O53" s="43" t="e">
        <f aca="true" t="shared" si="22" ref="O53:O76">(E53/$AM53)</f>
        <v>#VALUE!</v>
      </c>
      <c r="P53" s="63" t="e">
        <f aca="true" t="shared" si="23" ref="P53:P76">(F53/$AM53)</f>
        <v>#VALUE!</v>
      </c>
      <c r="Q53" s="62">
        <v>1535</v>
      </c>
    </row>
    <row r="54" spans="1:17" ht="12.75">
      <c r="A54" s="61" t="s">
        <v>11</v>
      </c>
      <c r="B54" s="19">
        <f t="shared" si="12"/>
        <v>0</v>
      </c>
      <c r="C54" s="7"/>
      <c r="D54" s="43"/>
      <c r="E54" s="43">
        <v>6815</v>
      </c>
      <c r="F54" s="43">
        <f t="shared" si="13"/>
        <v>6815</v>
      </c>
      <c r="G54" s="52" t="e">
        <f t="shared" si="14"/>
        <v>#VALUE!</v>
      </c>
      <c r="H54" s="44" t="e">
        <f t="shared" si="15"/>
        <v>#VALUE!</v>
      </c>
      <c r="I54" s="44" t="e">
        <f t="shared" si="16"/>
        <v>#VALUE!</v>
      </c>
      <c r="J54" s="44">
        <f t="shared" si="17"/>
        <v>0.054475547952870455</v>
      </c>
      <c r="K54" s="46">
        <f t="shared" si="18"/>
        <v>0.054475547952870455</v>
      </c>
      <c r="L54" s="55" t="e">
        <f t="shared" si="19"/>
        <v>#VALUE!</v>
      </c>
      <c r="M54" s="43" t="e">
        <f t="shared" si="20"/>
        <v>#VALUE!</v>
      </c>
      <c r="N54" s="43" t="e">
        <f t="shared" si="21"/>
        <v>#VALUE!</v>
      </c>
      <c r="O54" s="43" t="e">
        <f t="shared" si="22"/>
        <v>#VALUE!</v>
      </c>
      <c r="P54" s="63" t="e">
        <f t="shared" si="23"/>
        <v>#VALUE!</v>
      </c>
      <c r="Q54" s="62">
        <v>50525</v>
      </c>
    </row>
    <row r="55" spans="1:17" ht="12.75">
      <c r="A55" s="61" t="s">
        <v>12</v>
      </c>
      <c r="B55" s="19">
        <f t="shared" si="12"/>
        <v>0</v>
      </c>
      <c r="C55" s="7"/>
      <c r="D55" s="43"/>
      <c r="E55" s="43">
        <v>7602</v>
      </c>
      <c r="F55" s="43">
        <f t="shared" si="13"/>
        <v>7602</v>
      </c>
      <c r="G55" s="52" t="e">
        <f t="shared" si="14"/>
        <v>#VALUE!</v>
      </c>
      <c r="H55" s="44" t="e">
        <f t="shared" si="15"/>
        <v>#VALUE!</v>
      </c>
      <c r="I55" s="44" t="e">
        <f t="shared" si="16"/>
        <v>#VALUE!</v>
      </c>
      <c r="J55" s="44">
        <f t="shared" si="17"/>
        <v>0.060766414605681766</v>
      </c>
      <c r="K55" s="46">
        <f t="shared" si="18"/>
        <v>0.060766414605681766</v>
      </c>
      <c r="L55" s="55" t="e">
        <f t="shared" si="19"/>
        <v>#VALUE!</v>
      </c>
      <c r="M55" s="43" t="e">
        <f t="shared" si="20"/>
        <v>#VALUE!</v>
      </c>
      <c r="N55" s="43" t="e">
        <f t="shared" si="21"/>
        <v>#VALUE!</v>
      </c>
      <c r="O55" s="43" t="e">
        <f t="shared" si="22"/>
        <v>#VALUE!</v>
      </c>
      <c r="P55" s="63" t="e">
        <f t="shared" si="23"/>
        <v>#VALUE!</v>
      </c>
      <c r="Q55" s="62">
        <v>435768</v>
      </c>
    </row>
    <row r="56" spans="1:17" ht="12.75">
      <c r="A56" s="61" t="s">
        <v>13</v>
      </c>
      <c r="B56" s="19">
        <f t="shared" si="12"/>
        <v>0</v>
      </c>
      <c r="C56" s="7"/>
      <c r="D56" s="43"/>
      <c r="E56" s="43">
        <v>8131</v>
      </c>
      <c r="F56" s="43">
        <f t="shared" si="13"/>
        <v>8131</v>
      </c>
      <c r="G56" s="52" t="e">
        <f t="shared" si="14"/>
        <v>#VALUE!</v>
      </c>
      <c r="H56" s="44" t="e">
        <f t="shared" si="15"/>
        <v>#VALUE!</v>
      </c>
      <c r="I56" s="44" t="e">
        <f t="shared" si="16"/>
        <v>#VALUE!</v>
      </c>
      <c r="J56" s="44">
        <f t="shared" si="17"/>
        <v>0.06499496410928682</v>
      </c>
      <c r="K56" s="46">
        <f t="shared" si="18"/>
        <v>0.06499496410928682</v>
      </c>
      <c r="L56" s="55" t="e">
        <f t="shared" si="19"/>
        <v>#VALUE!</v>
      </c>
      <c r="M56" s="43" t="e">
        <f t="shared" si="20"/>
        <v>#VALUE!</v>
      </c>
      <c r="N56" s="43" t="e">
        <f t="shared" si="21"/>
        <v>#VALUE!</v>
      </c>
      <c r="O56" s="43" t="e">
        <f t="shared" si="22"/>
        <v>#VALUE!</v>
      </c>
      <c r="P56" s="63" t="e">
        <f t="shared" si="23"/>
        <v>#VALUE!</v>
      </c>
      <c r="Q56" s="62">
        <v>85451</v>
      </c>
    </row>
    <row r="57" spans="1:17" ht="12.75">
      <c r="A57" s="61" t="s">
        <v>14</v>
      </c>
      <c r="B57" s="19">
        <f t="shared" si="12"/>
        <v>0</v>
      </c>
      <c r="C57" s="7"/>
      <c r="D57" s="43"/>
      <c r="E57" s="43">
        <v>502</v>
      </c>
      <c r="F57" s="43">
        <f t="shared" si="13"/>
        <v>502</v>
      </c>
      <c r="G57" s="52" t="e">
        <f t="shared" si="14"/>
        <v>#VALUE!</v>
      </c>
      <c r="H57" s="44" t="e">
        <f t="shared" si="15"/>
        <v>#VALUE!</v>
      </c>
      <c r="I57" s="44" t="e">
        <f t="shared" si="16"/>
        <v>#VALUE!</v>
      </c>
      <c r="J57" s="44">
        <f t="shared" si="17"/>
        <v>0.004012725615897428</v>
      </c>
      <c r="K57" s="46">
        <f t="shared" si="18"/>
        <v>0.004012725615897428</v>
      </c>
      <c r="L57" s="55" t="e">
        <f t="shared" si="19"/>
        <v>#VALUE!</v>
      </c>
      <c r="M57" s="43" t="e">
        <f t="shared" si="20"/>
        <v>#VALUE!</v>
      </c>
      <c r="N57" s="43" t="e">
        <f t="shared" si="21"/>
        <v>#VALUE!</v>
      </c>
      <c r="O57" s="43" t="e">
        <f t="shared" si="22"/>
        <v>#VALUE!</v>
      </c>
      <c r="P57" s="63" t="e">
        <f t="shared" si="23"/>
        <v>#VALUE!</v>
      </c>
      <c r="Q57" s="62">
        <v>8046</v>
      </c>
    </row>
    <row r="58" spans="1:17" ht="12.75">
      <c r="A58" s="61" t="s">
        <v>15</v>
      </c>
      <c r="B58" s="19">
        <f t="shared" si="12"/>
        <v>0</v>
      </c>
      <c r="C58" s="7"/>
      <c r="D58" s="43"/>
      <c r="E58" s="43">
        <v>231</v>
      </c>
      <c r="F58" s="43">
        <f t="shared" si="13"/>
        <v>231</v>
      </c>
      <c r="G58" s="52" t="e">
        <f t="shared" si="14"/>
        <v>#VALUE!</v>
      </c>
      <c r="H58" s="44" t="e">
        <f t="shared" si="15"/>
        <v>#VALUE!</v>
      </c>
      <c r="I58" s="44" t="e">
        <f t="shared" si="16"/>
        <v>#VALUE!</v>
      </c>
      <c r="J58" s="44">
        <f t="shared" si="17"/>
        <v>0.001846493261498617</v>
      </c>
      <c r="K58" s="46">
        <f t="shared" si="18"/>
        <v>0.001846493261498617</v>
      </c>
      <c r="L58" s="55" t="e">
        <f t="shared" si="19"/>
        <v>#VALUE!</v>
      </c>
      <c r="M58" s="43" t="e">
        <f t="shared" si="20"/>
        <v>#VALUE!</v>
      </c>
      <c r="N58" s="43" t="e">
        <f t="shared" si="21"/>
        <v>#VALUE!</v>
      </c>
      <c r="O58" s="43" t="e">
        <f t="shared" si="22"/>
        <v>#VALUE!</v>
      </c>
      <c r="P58" s="63" t="e">
        <f t="shared" si="23"/>
        <v>#VALUE!</v>
      </c>
      <c r="Q58" s="62">
        <v>4459</v>
      </c>
    </row>
    <row r="59" spans="1:17" ht="12.75">
      <c r="A59" s="61" t="s">
        <v>16</v>
      </c>
      <c r="B59" s="19">
        <f t="shared" si="12"/>
        <v>0</v>
      </c>
      <c r="C59" s="7"/>
      <c r="D59" s="43"/>
      <c r="E59" s="43">
        <v>903</v>
      </c>
      <c r="F59" s="43">
        <f t="shared" si="13"/>
        <v>903</v>
      </c>
      <c r="G59" s="52" t="e">
        <f t="shared" si="14"/>
        <v>#VALUE!</v>
      </c>
      <c r="H59" s="44" t="e">
        <f t="shared" si="15"/>
        <v>#VALUE!</v>
      </c>
      <c r="I59" s="44" t="e">
        <f t="shared" si="16"/>
        <v>#VALUE!</v>
      </c>
      <c r="J59" s="44">
        <f t="shared" si="17"/>
        <v>0.007218110022221867</v>
      </c>
      <c r="K59" s="46">
        <f t="shared" si="18"/>
        <v>0.007218110022221867</v>
      </c>
      <c r="L59" s="55" t="e">
        <f t="shared" si="19"/>
        <v>#VALUE!</v>
      </c>
      <c r="M59" s="43" t="e">
        <f t="shared" si="20"/>
        <v>#VALUE!</v>
      </c>
      <c r="N59" s="43" t="e">
        <f t="shared" si="21"/>
        <v>#VALUE!</v>
      </c>
      <c r="O59" s="43" t="e">
        <f t="shared" si="22"/>
        <v>#VALUE!</v>
      </c>
      <c r="P59" s="63" t="e">
        <f t="shared" si="23"/>
        <v>#VALUE!</v>
      </c>
      <c r="Q59" s="62">
        <v>2933</v>
      </c>
    </row>
    <row r="60" spans="1:17" ht="12.75">
      <c r="A60" s="61" t="s">
        <v>17</v>
      </c>
      <c r="B60" s="19">
        <f t="shared" si="12"/>
        <v>0</v>
      </c>
      <c r="C60" s="7"/>
      <c r="D60" s="43"/>
      <c r="E60" s="43">
        <v>635</v>
      </c>
      <c r="F60" s="43">
        <f t="shared" si="13"/>
        <v>635</v>
      </c>
      <c r="G60" s="52" t="e">
        <f t="shared" si="14"/>
        <v>#VALUE!</v>
      </c>
      <c r="H60" s="44" t="e">
        <f t="shared" si="15"/>
        <v>#VALUE!</v>
      </c>
      <c r="I60" s="44" t="e">
        <f t="shared" si="16"/>
        <v>#VALUE!</v>
      </c>
      <c r="J60" s="44">
        <f t="shared" si="17"/>
        <v>0.005075858099790571</v>
      </c>
      <c r="K60" s="46">
        <f t="shared" si="18"/>
        <v>0.005075858099790571</v>
      </c>
      <c r="L60" s="55" t="e">
        <f t="shared" si="19"/>
        <v>#VALUE!</v>
      </c>
      <c r="M60" s="43" t="e">
        <f t="shared" si="20"/>
        <v>#VALUE!</v>
      </c>
      <c r="N60" s="43" t="e">
        <f t="shared" si="21"/>
        <v>#VALUE!</v>
      </c>
      <c r="O60" s="43" t="e">
        <f t="shared" si="22"/>
        <v>#VALUE!</v>
      </c>
      <c r="P60" s="63" t="e">
        <f t="shared" si="23"/>
        <v>#VALUE!</v>
      </c>
      <c r="Q60" s="62">
        <v>3240</v>
      </c>
    </row>
    <row r="61" spans="1:17" ht="12.75">
      <c r="A61" s="61" t="s">
        <v>18</v>
      </c>
      <c r="B61" s="19">
        <f t="shared" si="12"/>
        <v>0</v>
      </c>
      <c r="C61" s="7"/>
      <c r="D61" s="43"/>
      <c r="E61" s="43">
        <v>1705</v>
      </c>
      <c r="F61" s="43">
        <f t="shared" si="13"/>
        <v>1705</v>
      </c>
      <c r="G61" s="52" t="e">
        <f t="shared" si="14"/>
        <v>#VALUE!</v>
      </c>
      <c r="H61" s="44" t="e">
        <f t="shared" si="15"/>
        <v>#VALUE!</v>
      </c>
      <c r="I61" s="44" t="e">
        <f t="shared" si="16"/>
        <v>#VALUE!</v>
      </c>
      <c r="J61" s="44">
        <f t="shared" si="17"/>
        <v>0.013628878834870746</v>
      </c>
      <c r="K61" s="46">
        <f t="shared" si="18"/>
        <v>0.013628878834870746</v>
      </c>
      <c r="L61" s="55" t="e">
        <f t="shared" si="19"/>
        <v>#VALUE!</v>
      </c>
      <c r="M61" s="43" t="e">
        <f t="shared" si="20"/>
        <v>#VALUE!</v>
      </c>
      <c r="N61" s="43" t="e">
        <f t="shared" si="21"/>
        <v>#VALUE!</v>
      </c>
      <c r="O61" s="43" t="e">
        <f t="shared" si="22"/>
        <v>#VALUE!</v>
      </c>
      <c r="P61" s="63" t="e">
        <f t="shared" si="23"/>
        <v>#VALUE!</v>
      </c>
      <c r="Q61" s="62">
        <v>18419</v>
      </c>
    </row>
    <row r="62" spans="1:17" ht="12.75">
      <c r="A62" s="55" t="s">
        <v>19</v>
      </c>
      <c r="B62" s="19">
        <f t="shared" si="12"/>
        <v>0</v>
      </c>
      <c r="C62" s="7"/>
      <c r="D62" s="43"/>
      <c r="E62" s="43">
        <v>177</v>
      </c>
      <c r="F62" s="43">
        <f t="shared" si="13"/>
        <v>177</v>
      </c>
      <c r="G62" s="52" t="e">
        <f t="shared" si="14"/>
        <v>#VALUE!</v>
      </c>
      <c r="H62" s="44" t="e">
        <f t="shared" si="15"/>
        <v>#VALUE!</v>
      </c>
      <c r="I62" s="44" t="e">
        <f t="shared" si="16"/>
        <v>#VALUE!</v>
      </c>
      <c r="J62" s="44">
        <f t="shared" si="17"/>
        <v>0.001414845486083356</v>
      </c>
      <c r="K62" s="46">
        <f t="shared" si="18"/>
        <v>0.001414845486083356</v>
      </c>
      <c r="L62" s="55" t="e">
        <f t="shared" si="19"/>
        <v>#VALUE!</v>
      </c>
      <c r="M62" s="43" t="e">
        <f t="shared" si="20"/>
        <v>#VALUE!</v>
      </c>
      <c r="N62" s="43" t="e">
        <f t="shared" si="21"/>
        <v>#VALUE!</v>
      </c>
      <c r="O62" s="43" t="e">
        <f t="shared" si="22"/>
        <v>#VALUE!</v>
      </c>
      <c r="P62" s="63" t="e">
        <f t="shared" si="23"/>
        <v>#VALUE!</v>
      </c>
      <c r="Q62" s="62">
        <v>8423</v>
      </c>
    </row>
    <row r="63" spans="1:17" ht="12.75">
      <c r="A63" s="61" t="s">
        <v>20</v>
      </c>
      <c r="B63" s="19">
        <f t="shared" si="12"/>
        <v>0</v>
      </c>
      <c r="C63" s="7"/>
      <c r="D63" s="43"/>
      <c r="E63" s="43">
        <v>55684</v>
      </c>
      <c r="F63" s="43">
        <f t="shared" si="13"/>
        <v>55684</v>
      </c>
      <c r="G63" s="52" t="e">
        <f t="shared" si="14"/>
        <v>#VALUE!</v>
      </c>
      <c r="H63" s="44" t="e">
        <f t="shared" si="15"/>
        <v>#VALUE!</v>
      </c>
      <c r="I63" s="44" t="e">
        <f t="shared" si="16"/>
        <v>#VALUE!</v>
      </c>
      <c r="J63" s="44">
        <f t="shared" si="17"/>
        <v>0.44510879122635927</v>
      </c>
      <c r="K63" s="46">
        <f t="shared" si="18"/>
        <v>0.44510879122635927</v>
      </c>
      <c r="L63" s="55" t="e">
        <f t="shared" si="19"/>
        <v>#VALUE!</v>
      </c>
      <c r="M63" s="43" t="e">
        <f t="shared" si="20"/>
        <v>#VALUE!</v>
      </c>
      <c r="N63" s="43" t="e">
        <f t="shared" si="21"/>
        <v>#VALUE!</v>
      </c>
      <c r="O63" s="43" t="e">
        <f t="shared" si="22"/>
        <v>#VALUE!</v>
      </c>
      <c r="P63" s="63" t="e">
        <f t="shared" si="23"/>
        <v>#VALUE!</v>
      </c>
      <c r="Q63" s="62">
        <v>8010</v>
      </c>
    </row>
    <row r="64" spans="1:17" ht="12.75">
      <c r="A64" s="61" t="s">
        <v>21</v>
      </c>
      <c r="B64" s="19">
        <f t="shared" si="12"/>
        <v>0</v>
      </c>
      <c r="C64" s="7"/>
      <c r="D64" s="43"/>
      <c r="E64" s="43">
        <v>110</v>
      </c>
      <c r="F64" s="43">
        <f t="shared" si="13"/>
        <v>110</v>
      </c>
      <c r="G64" s="52" t="e">
        <f t="shared" si="14"/>
        <v>#VALUE!</v>
      </c>
      <c r="H64" s="44" t="e">
        <f t="shared" si="15"/>
        <v>#VALUE!</v>
      </c>
      <c r="I64" s="44" t="e">
        <f t="shared" si="16"/>
        <v>#VALUE!</v>
      </c>
      <c r="J64" s="44">
        <f t="shared" si="17"/>
        <v>0.000879282505475532</v>
      </c>
      <c r="K64" s="46">
        <f t="shared" si="18"/>
        <v>0.000879282505475532</v>
      </c>
      <c r="L64" s="55" t="e">
        <f t="shared" si="19"/>
        <v>#VALUE!</v>
      </c>
      <c r="M64" s="43" t="e">
        <f t="shared" si="20"/>
        <v>#VALUE!</v>
      </c>
      <c r="N64" s="43" t="e">
        <f t="shared" si="21"/>
        <v>#VALUE!</v>
      </c>
      <c r="O64" s="43" t="e">
        <f t="shared" si="22"/>
        <v>#VALUE!</v>
      </c>
      <c r="P64" s="63" t="e">
        <f t="shared" si="23"/>
        <v>#VALUE!</v>
      </c>
      <c r="Q64" s="62">
        <v>105</v>
      </c>
    </row>
    <row r="65" spans="1:17" ht="12.75">
      <c r="A65" s="61" t="s">
        <v>22</v>
      </c>
      <c r="B65" s="19">
        <f t="shared" si="12"/>
        <v>0</v>
      </c>
      <c r="C65" s="7"/>
      <c r="D65" s="43"/>
      <c r="E65" s="43">
        <v>2821</v>
      </c>
      <c r="F65" s="43">
        <f t="shared" si="13"/>
        <v>2821</v>
      </c>
      <c r="G65" s="52" t="e">
        <f t="shared" si="14"/>
        <v>#VALUE!</v>
      </c>
      <c r="H65" s="44" t="e">
        <f t="shared" si="15"/>
        <v>#VALUE!</v>
      </c>
      <c r="I65" s="44" t="e">
        <f t="shared" si="16"/>
        <v>#VALUE!</v>
      </c>
      <c r="J65" s="44">
        <f t="shared" si="17"/>
        <v>0.022549599526786143</v>
      </c>
      <c r="K65" s="46">
        <f t="shared" si="18"/>
        <v>0.022549599526786143</v>
      </c>
      <c r="L65" s="55" t="e">
        <f t="shared" si="19"/>
        <v>#VALUE!</v>
      </c>
      <c r="M65" s="43" t="e">
        <f t="shared" si="20"/>
        <v>#VALUE!</v>
      </c>
      <c r="N65" s="43" t="e">
        <f t="shared" si="21"/>
        <v>#VALUE!</v>
      </c>
      <c r="O65" s="43" t="e">
        <f t="shared" si="22"/>
        <v>#VALUE!</v>
      </c>
      <c r="P65" s="63" t="e">
        <f t="shared" si="23"/>
        <v>#VALUE!</v>
      </c>
      <c r="Q65" s="62">
        <v>15530</v>
      </c>
    </row>
    <row r="66" spans="1:17" ht="12.75">
      <c r="A66" s="61" t="s">
        <v>23</v>
      </c>
      <c r="B66" s="19">
        <f t="shared" si="12"/>
        <v>0</v>
      </c>
      <c r="C66" s="7"/>
      <c r="D66" s="43"/>
      <c r="E66" s="43">
        <v>3699</v>
      </c>
      <c r="F66" s="43">
        <f t="shared" si="13"/>
        <v>3699</v>
      </c>
      <c r="G66" s="52" t="e">
        <f t="shared" si="14"/>
        <v>#VALUE!</v>
      </c>
      <c r="H66" s="44" t="e">
        <f t="shared" si="15"/>
        <v>#VALUE!</v>
      </c>
      <c r="I66" s="44" t="e">
        <f t="shared" si="16"/>
        <v>#VALUE!</v>
      </c>
      <c r="J66" s="44">
        <f t="shared" si="17"/>
        <v>0.029567872615945387</v>
      </c>
      <c r="K66" s="46">
        <f t="shared" si="18"/>
        <v>0.029567872615945387</v>
      </c>
      <c r="L66" s="55" t="e">
        <f t="shared" si="19"/>
        <v>#VALUE!</v>
      </c>
      <c r="M66" s="43" t="e">
        <f t="shared" si="20"/>
        <v>#VALUE!</v>
      </c>
      <c r="N66" s="43" t="e">
        <f t="shared" si="21"/>
        <v>#VALUE!</v>
      </c>
      <c r="O66" s="43" t="e">
        <f t="shared" si="22"/>
        <v>#VALUE!</v>
      </c>
      <c r="P66" s="63" t="e">
        <f t="shared" si="23"/>
        <v>#VALUE!</v>
      </c>
      <c r="Q66" s="62">
        <v>22019</v>
      </c>
    </row>
    <row r="67" spans="1:17" ht="12.75">
      <c r="A67" s="61" t="s">
        <v>24</v>
      </c>
      <c r="B67" s="19">
        <f t="shared" si="12"/>
        <v>0</v>
      </c>
      <c r="C67" s="7"/>
      <c r="D67" s="43"/>
      <c r="E67" s="43">
        <v>467</v>
      </c>
      <c r="F67" s="43">
        <f t="shared" si="13"/>
        <v>467</v>
      </c>
      <c r="G67" s="52" t="e">
        <f t="shared" si="14"/>
        <v>#VALUE!</v>
      </c>
      <c r="H67" s="44" t="e">
        <f t="shared" si="15"/>
        <v>#VALUE!</v>
      </c>
      <c r="I67" s="44" t="e">
        <f t="shared" si="16"/>
        <v>#VALUE!</v>
      </c>
      <c r="J67" s="44">
        <f t="shared" si="17"/>
        <v>0.0037329539096097584</v>
      </c>
      <c r="K67" s="46">
        <f t="shared" si="18"/>
        <v>0.0037329539096097584</v>
      </c>
      <c r="L67" s="55" t="e">
        <f t="shared" si="19"/>
        <v>#VALUE!</v>
      </c>
      <c r="M67" s="43" t="e">
        <f t="shared" si="20"/>
        <v>#VALUE!</v>
      </c>
      <c r="N67" s="43" t="e">
        <f t="shared" si="21"/>
        <v>#VALUE!</v>
      </c>
      <c r="O67" s="43" t="e">
        <f t="shared" si="22"/>
        <v>#VALUE!</v>
      </c>
      <c r="P67" s="63" t="e">
        <f t="shared" si="23"/>
        <v>#VALUE!</v>
      </c>
      <c r="Q67" s="62">
        <v>3534</v>
      </c>
    </row>
    <row r="68" spans="1:17" ht="12.75">
      <c r="A68" s="61" t="s">
        <v>25</v>
      </c>
      <c r="B68" s="19">
        <f t="shared" si="12"/>
        <v>0</v>
      </c>
      <c r="C68" s="7"/>
      <c r="D68" s="43"/>
      <c r="E68" s="43">
        <v>1713</v>
      </c>
      <c r="F68" s="43">
        <f t="shared" si="13"/>
        <v>1713</v>
      </c>
      <c r="G68" s="52" t="e">
        <f t="shared" si="14"/>
        <v>#VALUE!</v>
      </c>
      <c r="H68" s="44" t="e">
        <f t="shared" si="15"/>
        <v>#VALUE!</v>
      </c>
      <c r="I68" s="44" t="e">
        <f t="shared" si="16"/>
        <v>#VALUE!</v>
      </c>
      <c r="J68" s="44">
        <f t="shared" si="17"/>
        <v>0.013692826653450785</v>
      </c>
      <c r="K68" s="46">
        <f t="shared" si="18"/>
        <v>0.013692826653450785</v>
      </c>
      <c r="L68" s="55" t="e">
        <f t="shared" si="19"/>
        <v>#VALUE!</v>
      </c>
      <c r="M68" s="43" t="e">
        <f t="shared" si="20"/>
        <v>#VALUE!</v>
      </c>
      <c r="N68" s="43" t="e">
        <f t="shared" si="21"/>
        <v>#VALUE!</v>
      </c>
      <c r="O68" s="43" t="e">
        <f t="shared" si="22"/>
        <v>#VALUE!</v>
      </c>
      <c r="P68" s="63" t="e">
        <f t="shared" si="23"/>
        <v>#VALUE!</v>
      </c>
      <c r="Q68" s="62">
        <v>92267</v>
      </c>
    </row>
    <row r="69" spans="1:17" ht="12.75">
      <c r="A69" s="61" t="s">
        <v>26</v>
      </c>
      <c r="B69" s="19">
        <f t="shared" si="12"/>
        <v>0</v>
      </c>
      <c r="C69" s="7"/>
      <c r="D69" s="43"/>
      <c r="E69" s="43">
        <v>29983</v>
      </c>
      <c r="F69" s="43">
        <f t="shared" si="13"/>
        <v>29983</v>
      </c>
      <c r="G69" s="52" t="e">
        <f t="shared" si="14"/>
        <v>#VALUE!</v>
      </c>
      <c r="H69" s="44" t="e">
        <f t="shared" si="15"/>
        <v>#VALUE!</v>
      </c>
      <c r="I69" s="44" t="e">
        <f t="shared" si="16"/>
        <v>#VALUE!</v>
      </c>
      <c r="J69" s="44">
        <f t="shared" si="17"/>
        <v>0.2396684305606625</v>
      </c>
      <c r="K69" s="46">
        <f t="shared" si="18"/>
        <v>0.2396684305606625</v>
      </c>
      <c r="L69" s="55" t="e">
        <f t="shared" si="19"/>
        <v>#VALUE!</v>
      </c>
      <c r="M69" s="43" t="e">
        <f t="shared" si="20"/>
        <v>#VALUE!</v>
      </c>
      <c r="N69" s="43" t="e">
        <f t="shared" si="21"/>
        <v>#VALUE!</v>
      </c>
      <c r="O69" s="43" t="e">
        <f t="shared" si="22"/>
        <v>#VALUE!</v>
      </c>
      <c r="P69" s="63" t="e">
        <f t="shared" si="23"/>
        <v>#VALUE!</v>
      </c>
      <c r="Q69" s="62">
        <v>369791</v>
      </c>
    </row>
    <row r="70" spans="1:17" ht="12.75">
      <c r="A70" s="61" t="s">
        <v>27</v>
      </c>
      <c r="B70" s="19">
        <f t="shared" si="12"/>
        <v>0</v>
      </c>
      <c r="C70" s="7"/>
      <c r="D70" s="43"/>
      <c r="E70" s="43">
        <v>189</v>
      </c>
      <c r="F70" s="43">
        <f t="shared" si="13"/>
        <v>189</v>
      </c>
      <c r="G70" s="52" t="e">
        <f t="shared" si="14"/>
        <v>#VALUE!</v>
      </c>
      <c r="H70" s="44" t="e">
        <f t="shared" si="15"/>
        <v>#VALUE!</v>
      </c>
      <c r="I70" s="44" t="e">
        <f t="shared" si="16"/>
        <v>#VALUE!</v>
      </c>
      <c r="J70" s="44">
        <f t="shared" si="17"/>
        <v>0.0015107672139534141</v>
      </c>
      <c r="K70" s="46">
        <f t="shared" si="18"/>
        <v>0.0015107672139534141</v>
      </c>
      <c r="L70" s="55" t="e">
        <f t="shared" si="19"/>
        <v>#VALUE!</v>
      </c>
      <c r="M70" s="43" t="e">
        <f t="shared" si="20"/>
        <v>#VALUE!</v>
      </c>
      <c r="N70" s="43" t="e">
        <f t="shared" si="21"/>
        <v>#VALUE!</v>
      </c>
      <c r="O70" s="43" t="e">
        <f t="shared" si="22"/>
        <v>#VALUE!</v>
      </c>
      <c r="P70" s="63" t="e">
        <f t="shared" si="23"/>
        <v>#VALUE!</v>
      </c>
      <c r="Q70" s="62">
        <v>3839</v>
      </c>
    </row>
    <row r="71" spans="1:17" ht="12.75">
      <c r="A71" s="61" t="s">
        <v>28</v>
      </c>
      <c r="B71" s="19">
        <f t="shared" si="12"/>
        <v>0</v>
      </c>
      <c r="C71" s="7"/>
      <c r="D71" s="43"/>
      <c r="E71" s="43">
        <v>1230</v>
      </c>
      <c r="F71" s="43">
        <f t="shared" si="13"/>
        <v>1230</v>
      </c>
      <c r="G71" s="52" t="e">
        <f t="shared" si="14"/>
        <v>#VALUE!</v>
      </c>
      <c r="H71" s="44" t="e">
        <f t="shared" si="15"/>
        <v>#VALUE!</v>
      </c>
      <c r="I71" s="44" t="e">
        <f t="shared" si="16"/>
        <v>#VALUE!</v>
      </c>
      <c r="J71" s="44">
        <f t="shared" si="17"/>
        <v>0.009831977106680947</v>
      </c>
      <c r="K71" s="46">
        <f t="shared" si="18"/>
        <v>0.009831977106680947</v>
      </c>
      <c r="L71" s="55" t="e">
        <f t="shared" si="19"/>
        <v>#VALUE!</v>
      </c>
      <c r="M71" s="43" t="e">
        <f t="shared" si="20"/>
        <v>#VALUE!</v>
      </c>
      <c r="N71" s="43" t="e">
        <f t="shared" si="21"/>
        <v>#VALUE!</v>
      </c>
      <c r="O71" s="43" t="e">
        <f t="shared" si="22"/>
        <v>#VALUE!</v>
      </c>
      <c r="P71" s="63" t="e">
        <f t="shared" si="23"/>
        <v>#VALUE!</v>
      </c>
      <c r="Q71" s="62">
        <v>10275</v>
      </c>
    </row>
    <row r="72" spans="1:17" ht="12.75">
      <c r="A72" s="61" t="s">
        <v>29</v>
      </c>
      <c r="B72" s="19">
        <f t="shared" si="12"/>
        <v>0</v>
      </c>
      <c r="C72" s="7"/>
      <c r="D72" s="43"/>
      <c r="E72" s="43">
        <v>229</v>
      </c>
      <c r="F72" s="43">
        <f t="shared" si="13"/>
        <v>229</v>
      </c>
      <c r="G72" s="52" t="e">
        <f t="shared" si="14"/>
        <v>#VALUE!</v>
      </c>
      <c r="H72" s="44" t="e">
        <f t="shared" si="15"/>
        <v>#VALUE!</v>
      </c>
      <c r="I72" s="44" t="e">
        <f t="shared" si="16"/>
        <v>#VALUE!</v>
      </c>
      <c r="J72" s="44">
        <f t="shared" si="17"/>
        <v>0.0018305063068536074</v>
      </c>
      <c r="K72" s="46">
        <f t="shared" si="18"/>
        <v>0.0018305063068536074</v>
      </c>
      <c r="L72" s="55" t="e">
        <f t="shared" si="19"/>
        <v>#VALUE!</v>
      </c>
      <c r="M72" s="43" t="e">
        <f t="shared" si="20"/>
        <v>#VALUE!</v>
      </c>
      <c r="N72" s="43" t="e">
        <f t="shared" si="21"/>
        <v>#VALUE!</v>
      </c>
      <c r="O72" s="43" t="e">
        <f t="shared" si="22"/>
        <v>#VALUE!</v>
      </c>
      <c r="P72" s="63" t="e">
        <f t="shared" si="23"/>
        <v>#VALUE!</v>
      </c>
      <c r="Q72" s="62">
        <v>8943</v>
      </c>
    </row>
    <row r="73" spans="1:17" ht="12.75">
      <c r="A73" s="61" t="s">
        <v>30</v>
      </c>
      <c r="B73" s="19">
        <f t="shared" si="12"/>
        <v>0</v>
      </c>
      <c r="C73" s="7"/>
      <c r="D73" s="43"/>
      <c r="E73" s="43">
        <v>167</v>
      </c>
      <c r="F73" s="43">
        <f t="shared" si="13"/>
        <v>167</v>
      </c>
      <c r="G73" s="52" t="e">
        <f t="shared" si="14"/>
        <v>#VALUE!</v>
      </c>
      <c r="H73" s="44" t="e">
        <f t="shared" si="15"/>
        <v>#VALUE!</v>
      </c>
      <c r="I73" s="44" t="e">
        <f t="shared" si="16"/>
        <v>#VALUE!</v>
      </c>
      <c r="J73" s="44">
        <f t="shared" si="17"/>
        <v>0.0013349107128583077</v>
      </c>
      <c r="K73" s="46">
        <f t="shared" si="18"/>
        <v>0.0013349107128583077</v>
      </c>
      <c r="L73" s="55" t="e">
        <f t="shared" si="19"/>
        <v>#VALUE!</v>
      </c>
      <c r="M73" s="43" t="e">
        <f t="shared" si="20"/>
        <v>#VALUE!</v>
      </c>
      <c r="N73" s="43" t="e">
        <f t="shared" si="21"/>
        <v>#VALUE!</v>
      </c>
      <c r="O73" s="43" t="e">
        <f t="shared" si="22"/>
        <v>#VALUE!</v>
      </c>
      <c r="P73" s="63" t="e">
        <f t="shared" si="23"/>
        <v>#VALUE!</v>
      </c>
      <c r="Q73" s="62">
        <v>5502</v>
      </c>
    </row>
    <row r="74" spans="1:17" ht="12.75">
      <c r="A74" s="61" t="s">
        <v>31</v>
      </c>
      <c r="B74" s="19">
        <f t="shared" si="12"/>
        <v>0</v>
      </c>
      <c r="C74" s="7"/>
      <c r="D74" s="43"/>
      <c r="E74" s="43">
        <v>905</v>
      </c>
      <c r="F74" s="43">
        <f t="shared" si="13"/>
        <v>905</v>
      </c>
      <c r="G74" s="52" t="e">
        <f t="shared" si="14"/>
        <v>#VALUE!</v>
      </c>
      <c r="H74" s="44" t="e">
        <f t="shared" si="15"/>
        <v>#VALUE!</v>
      </c>
      <c r="I74" s="44" t="e">
        <f t="shared" si="16"/>
        <v>#VALUE!</v>
      </c>
      <c r="J74" s="44">
        <f t="shared" si="17"/>
        <v>0.007234096976866876</v>
      </c>
      <c r="K74" s="46">
        <f t="shared" si="18"/>
        <v>0.007234096976866876</v>
      </c>
      <c r="L74" s="55" t="e">
        <f t="shared" si="19"/>
        <v>#VALUE!</v>
      </c>
      <c r="M74" s="43" t="e">
        <f t="shared" si="20"/>
        <v>#VALUE!</v>
      </c>
      <c r="N74" s="43" t="e">
        <f t="shared" si="21"/>
        <v>#VALUE!</v>
      </c>
      <c r="O74" s="43" t="e">
        <f t="shared" si="22"/>
        <v>#VALUE!</v>
      </c>
      <c r="P74" s="63" t="e">
        <f t="shared" si="23"/>
        <v>#VALUE!</v>
      </c>
      <c r="Q74" s="62">
        <v>7245</v>
      </c>
    </row>
    <row r="75" spans="1:17" ht="12.75">
      <c r="A75" s="61" t="s">
        <v>32</v>
      </c>
      <c r="B75" s="19">
        <f t="shared" si="12"/>
        <v>0</v>
      </c>
      <c r="C75" s="7"/>
      <c r="D75" s="43"/>
      <c r="E75" s="43">
        <v>610</v>
      </c>
      <c r="F75" s="43">
        <f t="shared" si="13"/>
        <v>610</v>
      </c>
      <c r="G75" s="52" t="e">
        <f t="shared" si="14"/>
        <v>#VALUE!</v>
      </c>
      <c r="H75" s="44" t="e">
        <f t="shared" si="15"/>
        <v>#VALUE!</v>
      </c>
      <c r="I75" s="44" t="e">
        <f t="shared" si="16"/>
        <v>#VALUE!</v>
      </c>
      <c r="J75" s="44">
        <f t="shared" si="17"/>
        <v>0.00487602116672795</v>
      </c>
      <c r="K75" s="46">
        <f t="shared" si="18"/>
        <v>0.00487602116672795</v>
      </c>
      <c r="L75" s="55" t="e">
        <f t="shared" si="19"/>
        <v>#VALUE!</v>
      </c>
      <c r="M75" s="43" t="e">
        <f t="shared" si="20"/>
        <v>#VALUE!</v>
      </c>
      <c r="N75" s="43" t="e">
        <f t="shared" si="21"/>
        <v>#VALUE!</v>
      </c>
      <c r="O75" s="43" t="e">
        <f t="shared" si="22"/>
        <v>#VALUE!</v>
      </c>
      <c r="P75" s="63" t="e">
        <f t="shared" si="23"/>
        <v>#VALUE!</v>
      </c>
      <c r="Q75" s="62">
        <v>16573</v>
      </c>
    </row>
    <row r="76" spans="1:17" ht="12.75">
      <c r="A76" s="61" t="s">
        <v>33</v>
      </c>
      <c r="B76" s="19">
        <f t="shared" si="12"/>
        <v>0</v>
      </c>
      <c r="C76" s="7"/>
      <c r="D76" s="43"/>
      <c r="E76" s="43">
        <v>275</v>
      </c>
      <c r="F76" s="43">
        <f t="shared" si="13"/>
        <v>275</v>
      </c>
      <c r="G76" s="52" t="e">
        <f t="shared" si="14"/>
        <v>#VALUE!</v>
      </c>
      <c r="H76" s="44" t="e">
        <f t="shared" si="15"/>
        <v>#VALUE!</v>
      </c>
      <c r="I76" s="44" t="e">
        <f t="shared" si="16"/>
        <v>#VALUE!</v>
      </c>
      <c r="J76" s="44">
        <f t="shared" si="17"/>
        <v>0.0021982062636888297</v>
      </c>
      <c r="K76" s="46">
        <f t="shared" si="18"/>
        <v>0.0021982062636888297</v>
      </c>
      <c r="L76" s="55" t="e">
        <f t="shared" si="19"/>
        <v>#VALUE!</v>
      </c>
      <c r="M76" s="43" t="e">
        <f t="shared" si="20"/>
        <v>#VALUE!</v>
      </c>
      <c r="N76" s="43" t="e">
        <f t="shared" si="21"/>
        <v>#VALUE!</v>
      </c>
      <c r="O76" s="43" t="e">
        <f t="shared" si="22"/>
        <v>#VALUE!</v>
      </c>
      <c r="P76" s="63" t="e">
        <f t="shared" si="23"/>
        <v>#VALUE!</v>
      </c>
      <c r="Q76" s="62">
        <v>7467</v>
      </c>
    </row>
    <row r="77" spans="1:17" ht="12.75">
      <c r="A77" s="50"/>
      <c r="B77" s="40"/>
      <c r="C77" s="6"/>
      <c r="D77" s="43"/>
      <c r="E77" s="32"/>
      <c r="F77" s="32"/>
      <c r="G77" s="47"/>
      <c r="H77" s="32"/>
      <c r="I77" s="32"/>
      <c r="J77" s="32"/>
      <c r="K77" s="34"/>
      <c r="L77" s="47"/>
      <c r="M77" s="32"/>
      <c r="N77" s="32"/>
      <c r="O77" s="32"/>
      <c r="P77" s="34"/>
      <c r="Q77" s="69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9"/>
    </row>
    <row r="79" spans="1:17" ht="12.75">
      <c r="A79" t="s">
        <v>34</v>
      </c>
      <c r="Q79" s="9"/>
    </row>
    <row r="80" spans="1:17" ht="12.75">
      <c r="A80" t="s">
        <v>35</v>
      </c>
      <c r="Q80" s="9"/>
    </row>
    <row r="81" spans="1:17" ht="12.75">
      <c r="A81" t="s">
        <v>64</v>
      </c>
      <c r="Q81" s="9"/>
    </row>
    <row r="82" ht="12.75">
      <c r="Q82" s="9"/>
    </row>
    <row r="83" spans="1:17" ht="12.75">
      <c r="A83" s="57" t="s">
        <v>67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64"/>
    </row>
    <row r="84" ht="12.75">
      <c r="Q84" s="9"/>
    </row>
    <row r="85" spans="1:17" ht="12.75">
      <c r="A85" s="15"/>
      <c r="B85" s="15"/>
      <c r="C85" s="15"/>
      <c r="D85" s="5"/>
      <c r="E85" s="5"/>
      <c r="F85" s="5"/>
      <c r="G85" s="15"/>
      <c r="H85" s="5"/>
      <c r="I85" s="5"/>
      <c r="J85" s="5"/>
      <c r="K85" s="5"/>
      <c r="L85" s="15"/>
      <c r="M85" s="5"/>
      <c r="N85" s="5"/>
      <c r="O85" s="5"/>
      <c r="P85" s="20"/>
      <c r="Q85" s="65"/>
    </row>
    <row r="86" spans="1:17" ht="12.75">
      <c r="A86" s="16"/>
      <c r="B86" s="12"/>
      <c r="C86" s="10"/>
      <c r="G86" s="51" t="s">
        <v>38</v>
      </c>
      <c r="H86" s="18"/>
      <c r="I86" s="18"/>
      <c r="J86" s="18"/>
      <c r="K86" s="21"/>
      <c r="L86" s="24" t="s">
        <v>39</v>
      </c>
      <c r="M86" s="18"/>
      <c r="N86" s="18"/>
      <c r="O86" s="18"/>
      <c r="P86" s="21"/>
      <c r="Q86" s="68" t="s">
        <v>40</v>
      </c>
    </row>
    <row r="87" spans="1:17" ht="12.75">
      <c r="A87" s="16"/>
      <c r="B87" s="17" t="s">
        <v>42</v>
      </c>
      <c r="C87" s="37" t="s">
        <v>68</v>
      </c>
      <c r="D87" s="18"/>
      <c r="E87" s="18"/>
      <c r="F87" s="18"/>
      <c r="G87" s="27" t="s">
        <v>42</v>
      </c>
      <c r="H87" s="58" t="s">
        <v>69</v>
      </c>
      <c r="I87" s="45"/>
      <c r="J87" s="45"/>
      <c r="K87" s="59"/>
      <c r="L87" s="56" t="s">
        <v>42</v>
      </c>
      <c r="M87" s="58" t="s">
        <v>69</v>
      </c>
      <c r="N87" s="41"/>
      <c r="O87" s="41"/>
      <c r="P87" s="42"/>
      <c r="Q87" s="70" t="s">
        <v>44</v>
      </c>
    </row>
    <row r="88" spans="1:17" ht="12.75">
      <c r="A88" s="16"/>
      <c r="B88" s="17" t="s">
        <v>50</v>
      </c>
      <c r="C88" s="2"/>
      <c r="D88" s="2"/>
      <c r="E88" s="2" t="s">
        <v>51</v>
      </c>
      <c r="F88" s="2" t="s">
        <v>52</v>
      </c>
      <c r="G88" s="27" t="s">
        <v>50</v>
      </c>
      <c r="H88" s="2"/>
      <c r="I88" s="2"/>
      <c r="J88" s="2" t="s">
        <v>51</v>
      </c>
      <c r="K88" s="2" t="s">
        <v>52</v>
      </c>
      <c r="L88" s="27" t="s">
        <v>50</v>
      </c>
      <c r="M88" s="2"/>
      <c r="N88" s="2"/>
      <c r="O88" s="2" t="s">
        <v>51</v>
      </c>
      <c r="P88" s="11" t="s">
        <v>52</v>
      </c>
      <c r="Q88" s="70" t="s">
        <v>56</v>
      </c>
    </row>
    <row r="89" spans="1:17" ht="12.75">
      <c r="A89" s="1" t="s">
        <v>58</v>
      </c>
      <c r="B89" s="17">
        <v>2000</v>
      </c>
      <c r="C89" s="3" t="s">
        <v>59</v>
      </c>
      <c r="D89" s="30" t="s">
        <v>60</v>
      </c>
      <c r="E89" s="30" t="s">
        <v>61</v>
      </c>
      <c r="F89" s="30" t="s">
        <v>62</v>
      </c>
      <c r="G89" s="27">
        <v>2000</v>
      </c>
      <c r="H89" s="3" t="s">
        <v>59</v>
      </c>
      <c r="I89" s="30" t="s">
        <v>60</v>
      </c>
      <c r="J89" s="30" t="s">
        <v>61</v>
      </c>
      <c r="K89" s="30" t="s">
        <v>62</v>
      </c>
      <c r="L89" s="27">
        <v>2000</v>
      </c>
      <c r="M89" s="3" t="s">
        <v>59</v>
      </c>
      <c r="N89" s="30" t="s">
        <v>60</v>
      </c>
      <c r="O89" s="30" t="s">
        <v>61</v>
      </c>
      <c r="P89" s="60" t="s">
        <v>62</v>
      </c>
      <c r="Q89" s="68" t="s">
        <v>63</v>
      </c>
    </row>
    <row r="90" spans="1:17" ht="12.75">
      <c r="A90" s="4"/>
      <c r="B90" s="13"/>
      <c r="C90" s="31"/>
      <c r="D90" s="31"/>
      <c r="E90" s="31"/>
      <c r="F90" s="31"/>
      <c r="G90" s="28"/>
      <c r="H90" s="31"/>
      <c r="I90" s="31"/>
      <c r="J90" s="31"/>
      <c r="K90" s="31"/>
      <c r="L90" s="28"/>
      <c r="M90" s="31"/>
      <c r="N90" s="31"/>
      <c r="O90" s="31"/>
      <c r="P90" s="35"/>
      <c r="Q90" s="69"/>
    </row>
    <row r="91" spans="1:17" ht="12.75">
      <c r="A91" s="47"/>
      <c r="B91" s="12"/>
      <c r="C91" s="6"/>
      <c r="D91" s="32"/>
      <c r="E91" s="32"/>
      <c r="F91" s="32"/>
      <c r="G91" s="47"/>
      <c r="H91" s="32"/>
      <c r="I91" s="32"/>
      <c r="J91" s="32"/>
      <c r="K91" s="34"/>
      <c r="L91" s="47"/>
      <c r="M91" s="32"/>
      <c r="N91" s="32"/>
      <c r="O91" s="32"/>
      <c r="P91" s="34"/>
      <c r="Q91" s="62"/>
    </row>
    <row r="92" spans="1:17" ht="12.75">
      <c r="A92" s="48" t="s">
        <v>9</v>
      </c>
      <c r="B92" s="19">
        <f>(HP92)</f>
        <v>0</v>
      </c>
      <c r="C92" s="6"/>
      <c r="D92" s="43"/>
      <c r="E92" s="43">
        <v>125102</v>
      </c>
      <c r="F92" s="43">
        <f>SUM(C92:E92)</f>
        <v>125102</v>
      </c>
      <c r="G92" s="52" t="e">
        <f>(B92/B$92)</f>
        <v>#VALUE!</v>
      </c>
      <c r="H92" s="44" t="e">
        <f>(C92/C$92)</f>
        <v>#VALUE!</v>
      </c>
      <c r="I92" s="44" t="e">
        <f>(D92/D$92)</f>
        <v>#VALUE!</v>
      </c>
      <c r="J92" s="44">
        <f>(E92/E$92)</f>
        <v>1</v>
      </c>
      <c r="K92" s="46">
        <f>(F92/F$92)</f>
        <v>1</v>
      </c>
      <c r="L92" s="55" t="e">
        <f>(B92/$AM92)</f>
        <v>#VALUE!</v>
      </c>
      <c r="M92" s="43" t="e">
        <f>(C92/$AM92)</f>
        <v>#VALUE!</v>
      </c>
      <c r="N92" s="43" t="e">
        <f>(D92/$AM92)</f>
        <v>#VALUE!</v>
      </c>
      <c r="O92" s="43" t="e">
        <f>(E92/$AM92)</f>
        <v>#VALUE!</v>
      </c>
      <c r="P92" s="63" t="e">
        <f>(F92/$AM92)</f>
        <v>#VALUE!</v>
      </c>
      <c r="Q92" s="62">
        <v>12972</v>
      </c>
    </row>
    <row r="93" spans="1:17" ht="12.75">
      <c r="A93" s="55"/>
      <c r="B93" s="25"/>
      <c r="C93" s="7"/>
      <c r="D93" s="43"/>
      <c r="E93" s="43"/>
      <c r="F93" s="43"/>
      <c r="G93" s="55"/>
      <c r="H93" s="32"/>
      <c r="I93" s="32"/>
      <c r="J93" s="32"/>
      <c r="K93" s="34"/>
      <c r="L93" s="47"/>
      <c r="M93" s="32"/>
      <c r="N93" s="32"/>
      <c r="O93" s="32"/>
      <c r="P93" s="34"/>
      <c r="Q93" s="22"/>
    </row>
    <row r="94" spans="1:17" ht="12.75">
      <c r="A94" s="61" t="s">
        <v>10</v>
      </c>
      <c r="B94" s="19">
        <f aca="true" t="shared" si="24" ref="B94:B117">(HP94)</f>
        <v>0</v>
      </c>
      <c r="C94" s="7"/>
      <c r="D94" s="43"/>
      <c r="E94" s="43">
        <v>319</v>
      </c>
      <c r="F94" s="43">
        <f aca="true" t="shared" si="25" ref="F94:F117">SUM(C94:E94)</f>
        <v>319</v>
      </c>
      <c r="G94" s="52" t="e">
        <f aca="true" t="shared" si="26" ref="G94:G117">(B94/B$92)</f>
        <v>#VALUE!</v>
      </c>
      <c r="H94" s="44" t="e">
        <f aca="true" t="shared" si="27" ref="H94:H117">(C94/C$92)</f>
        <v>#VALUE!</v>
      </c>
      <c r="I94" s="44" t="e">
        <f aca="true" t="shared" si="28" ref="I94:I117">(D94/D$92)</f>
        <v>#VALUE!</v>
      </c>
      <c r="J94" s="44">
        <f aca="true" t="shared" si="29" ref="J94:J117">(E94/E$92)</f>
        <v>0.0025499192658790426</v>
      </c>
      <c r="K94" s="46">
        <f aca="true" t="shared" si="30" ref="K94:K117">(F94/F$92)</f>
        <v>0.0025499192658790426</v>
      </c>
      <c r="L94" s="55" t="e">
        <f aca="true" t="shared" si="31" ref="L94:L117">(B94/$AM94)</f>
        <v>#VALUE!</v>
      </c>
      <c r="M94" s="43" t="e">
        <f aca="true" t="shared" si="32" ref="M94:M117">(C94/$AM94)</f>
        <v>#VALUE!</v>
      </c>
      <c r="N94" s="43" t="e">
        <f aca="true" t="shared" si="33" ref="N94:N117">(D94/$AM94)</f>
        <v>#VALUE!</v>
      </c>
      <c r="O94" s="43" t="e">
        <f aca="true" t="shared" si="34" ref="O94:O117">(E94/$AM94)</f>
        <v>#VALUE!</v>
      </c>
      <c r="P94" s="63" t="e">
        <f aca="true" t="shared" si="35" ref="P94:P117">(F94/$AM94)</f>
        <v>#VALUE!</v>
      </c>
      <c r="Q94" s="62">
        <v>59</v>
      </c>
    </row>
    <row r="95" spans="1:17" ht="12.75">
      <c r="A95" s="61" t="s">
        <v>11</v>
      </c>
      <c r="B95" s="19">
        <f t="shared" si="24"/>
        <v>0</v>
      </c>
      <c r="C95" s="7"/>
      <c r="D95" s="43"/>
      <c r="E95" s="43">
        <v>6815</v>
      </c>
      <c r="F95" s="43">
        <f t="shared" si="25"/>
        <v>6815</v>
      </c>
      <c r="G95" s="52" t="e">
        <f t="shared" si="26"/>
        <v>#VALUE!</v>
      </c>
      <c r="H95" s="44" t="e">
        <f t="shared" si="27"/>
        <v>#VALUE!</v>
      </c>
      <c r="I95" s="44" t="e">
        <f t="shared" si="28"/>
        <v>#VALUE!</v>
      </c>
      <c r="J95" s="44">
        <f t="shared" si="29"/>
        <v>0.054475547952870455</v>
      </c>
      <c r="K95" s="46">
        <f t="shared" si="30"/>
        <v>0.054475547952870455</v>
      </c>
      <c r="L95" s="55" t="e">
        <f t="shared" si="31"/>
        <v>#VALUE!</v>
      </c>
      <c r="M95" s="43" t="e">
        <f t="shared" si="32"/>
        <v>#VALUE!</v>
      </c>
      <c r="N95" s="43" t="e">
        <f t="shared" si="33"/>
        <v>#VALUE!</v>
      </c>
      <c r="O95" s="43" t="e">
        <f t="shared" si="34"/>
        <v>#VALUE!</v>
      </c>
      <c r="P95" s="63" t="e">
        <f t="shared" si="35"/>
        <v>#VALUE!</v>
      </c>
      <c r="Q95" s="62">
        <v>1292</v>
      </c>
    </row>
    <row r="96" spans="1:17" ht="12.75">
      <c r="A96" s="61" t="s">
        <v>12</v>
      </c>
      <c r="B96" s="19">
        <f t="shared" si="24"/>
        <v>0</v>
      </c>
      <c r="C96" s="7"/>
      <c r="D96" s="43"/>
      <c r="E96" s="43">
        <v>7602</v>
      </c>
      <c r="F96" s="43">
        <f t="shared" si="25"/>
        <v>7602</v>
      </c>
      <c r="G96" s="52" t="e">
        <f t="shared" si="26"/>
        <v>#VALUE!</v>
      </c>
      <c r="H96" s="44" t="e">
        <f t="shared" si="27"/>
        <v>#VALUE!</v>
      </c>
      <c r="I96" s="44" t="e">
        <f t="shared" si="28"/>
        <v>#VALUE!</v>
      </c>
      <c r="J96" s="44">
        <f t="shared" si="29"/>
        <v>0.060766414605681766</v>
      </c>
      <c r="K96" s="46">
        <f t="shared" si="30"/>
        <v>0.060766414605681766</v>
      </c>
      <c r="L96" s="55" t="e">
        <f t="shared" si="31"/>
        <v>#VALUE!</v>
      </c>
      <c r="M96" s="43" t="e">
        <f t="shared" si="32"/>
        <v>#VALUE!</v>
      </c>
      <c r="N96" s="43" t="e">
        <f t="shared" si="33"/>
        <v>#VALUE!</v>
      </c>
      <c r="O96" s="43" t="e">
        <f t="shared" si="34"/>
        <v>#VALUE!</v>
      </c>
      <c r="P96" s="63" t="e">
        <f t="shared" si="35"/>
        <v>#VALUE!</v>
      </c>
      <c r="Q96" s="62">
        <v>2555</v>
      </c>
    </row>
    <row r="97" spans="1:17" ht="12.75">
      <c r="A97" s="61" t="s">
        <v>13</v>
      </c>
      <c r="B97" s="19">
        <f t="shared" si="24"/>
        <v>0</v>
      </c>
      <c r="C97" s="7"/>
      <c r="D97" s="43"/>
      <c r="E97" s="43">
        <v>8131</v>
      </c>
      <c r="F97" s="43">
        <f t="shared" si="25"/>
        <v>8131</v>
      </c>
      <c r="G97" s="52" t="e">
        <f t="shared" si="26"/>
        <v>#VALUE!</v>
      </c>
      <c r="H97" s="44" t="e">
        <f t="shared" si="27"/>
        <v>#VALUE!</v>
      </c>
      <c r="I97" s="44" t="e">
        <f t="shared" si="28"/>
        <v>#VALUE!</v>
      </c>
      <c r="J97" s="44">
        <f t="shared" si="29"/>
        <v>0.06499496410928682</v>
      </c>
      <c r="K97" s="46">
        <f t="shared" si="30"/>
        <v>0.06499496410928682</v>
      </c>
      <c r="L97" s="55" t="e">
        <f t="shared" si="31"/>
        <v>#VALUE!</v>
      </c>
      <c r="M97" s="43" t="e">
        <f t="shared" si="32"/>
        <v>#VALUE!</v>
      </c>
      <c r="N97" s="43" t="e">
        <f t="shared" si="33"/>
        <v>#VALUE!</v>
      </c>
      <c r="O97" s="43" t="e">
        <f t="shared" si="34"/>
        <v>#VALUE!</v>
      </c>
      <c r="P97" s="63" t="e">
        <f t="shared" si="35"/>
        <v>#VALUE!</v>
      </c>
      <c r="Q97" s="62">
        <v>1468</v>
      </c>
    </row>
    <row r="98" spans="1:17" ht="12.75">
      <c r="A98" s="61" t="s">
        <v>14</v>
      </c>
      <c r="B98" s="19">
        <f t="shared" si="24"/>
        <v>0</v>
      </c>
      <c r="C98" s="7"/>
      <c r="D98" s="43"/>
      <c r="E98" s="43">
        <v>502</v>
      </c>
      <c r="F98" s="43">
        <f t="shared" si="25"/>
        <v>502</v>
      </c>
      <c r="G98" s="52" t="e">
        <f t="shared" si="26"/>
        <v>#VALUE!</v>
      </c>
      <c r="H98" s="44" t="e">
        <f t="shared" si="27"/>
        <v>#VALUE!</v>
      </c>
      <c r="I98" s="44" t="e">
        <f t="shared" si="28"/>
        <v>#VALUE!</v>
      </c>
      <c r="J98" s="44">
        <f t="shared" si="29"/>
        <v>0.004012725615897428</v>
      </c>
      <c r="K98" s="46">
        <f t="shared" si="30"/>
        <v>0.004012725615897428</v>
      </c>
      <c r="L98" s="55" t="e">
        <f t="shared" si="31"/>
        <v>#VALUE!</v>
      </c>
      <c r="M98" s="43" t="e">
        <f t="shared" si="32"/>
        <v>#VALUE!</v>
      </c>
      <c r="N98" s="43" t="e">
        <f t="shared" si="33"/>
        <v>#VALUE!</v>
      </c>
      <c r="O98" s="43" t="e">
        <f t="shared" si="34"/>
        <v>#VALUE!</v>
      </c>
      <c r="P98" s="63" t="e">
        <f t="shared" si="35"/>
        <v>#VALUE!</v>
      </c>
      <c r="Q98" s="62">
        <v>127</v>
      </c>
    </row>
    <row r="99" spans="1:17" ht="12.75">
      <c r="A99" s="61" t="s">
        <v>15</v>
      </c>
      <c r="B99" s="19">
        <f t="shared" si="24"/>
        <v>0</v>
      </c>
      <c r="C99" s="7"/>
      <c r="D99" s="43"/>
      <c r="E99" s="43">
        <v>231</v>
      </c>
      <c r="F99" s="43">
        <f t="shared" si="25"/>
        <v>231</v>
      </c>
      <c r="G99" s="52" t="e">
        <f t="shared" si="26"/>
        <v>#VALUE!</v>
      </c>
      <c r="H99" s="44" t="e">
        <f t="shared" si="27"/>
        <v>#VALUE!</v>
      </c>
      <c r="I99" s="44" t="e">
        <f t="shared" si="28"/>
        <v>#VALUE!</v>
      </c>
      <c r="J99" s="44">
        <f t="shared" si="29"/>
        <v>0.001846493261498617</v>
      </c>
      <c r="K99" s="46">
        <f t="shared" si="30"/>
        <v>0.001846493261498617</v>
      </c>
      <c r="L99" s="55" t="e">
        <f t="shared" si="31"/>
        <v>#VALUE!</v>
      </c>
      <c r="M99" s="43" t="e">
        <f t="shared" si="32"/>
        <v>#VALUE!</v>
      </c>
      <c r="N99" s="43" t="e">
        <f t="shared" si="33"/>
        <v>#VALUE!</v>
      </c>
      <c r="O99" s="43" t="e">
        <f t="shared" si="34"/>
        <v>#VALUE!</v>
      </c>
      <c r="P99" s="63" t="e">
        <f t="shared" si="35"/>
        <v>#VALUE!</v>
      </c>
      <c r="Q99" s="62">
        <v>58</v>
      </c>
    </row>
    <row r="100" spans="1:17" ht="12.75">
      <c r="A100" s="61" t="s">
        <v>16</v>
      </c>
      <c r="B100" s="19">
        <f t="shared" si="24"/>
        <v>0</v>
      </c>
      <c r="C100" s="7"/>
      <c r="D100" s="43"/>
      <c r="E100" s="43">
        <v>903</v>
      </c>
      <c r="F100" s="43">
        <f t="shared" si="25"/>
        <v>903</v>
      </c>
      <c r="G100" s="52" t="e">
        <f t="shared" si="26"/>
        <v>#VALUE!</v>
      </c>
      <c r="H100" s="44" t="e">
        <f t="shared" si="27"/>
        <v>#VALUE!</v>
      </c>
      <c r="I100" s="44" t="e">
        <f t="shared" si="28"/>
        <v>#VALUE!</v>
      </c>
      <c r="J100" s="44">
        <f t="shared" si="29"/>
        <v>0.007218110022221867</v>
      </c>
      <c r="K100" s="46">
        <f t="shared" si="30"/>
        <v>0.007218110022221867</v>
      </c>
      <c r="L100" s="55" t="e">
        <f t="shared" si="31"/>
        <v>#VALUE!</v>
      </c>
      <c r="M100" s="43" t="e">
        <f t="shared" si="32"/>
        <v>#VALUE!</v>
      </c>
      <c r="N100" s="43" t="e">
        <f t="shared" si="33"/>
        <v>#VALUE!</v>
      </c>
      <c r="O100" s="43" t="e">
        <f t="shared" si="34"/>
        <v>#VALUE!</v>
      </c>
      <c r="P100" s="63" t="e">
        <f t="shared" si="35"/>
        <v>#VALUE!</v>
      </c>
      <c r="Q100" s="62">
        <v>192</v>
      </c>
    </row>
    <row r="101" spans="1:17" ht="12.75">
      <c r="A101" s="61" t="s">
        <v>17</v>
      </c>
      <c r="B101" s="19">
        <f t="shared" si="24"/>
        <v>0</v>
      </c>
      <c r="C101" s="7"/>
      <c r="D101" s="43"/>
      <c r="E101" s="43">
        <v>635</v>
      </c>
      <c r="F101" s="43">
        <f t="shared" si="25"/>
        <v>635</v>
      </c>
      <c r="G101" s="52" t="e">
        <f t="shared" si="26"/>
        <v>#VALUE!</v>
      </c>
      <c r="H101" s="44" t="e">
        <f t="shared" si="27"/>
        <v>#VALUE!</v>
      </c>
      <c r="I101" s="44" t="e">
        <f t="shared" si="28"/>
        <v>#VALUE!</v>
      </c>
      <c r="J101" s="44">
        <f t="shared" si="29"/>
        <v>0.005075858099790571</v>
      </c>
      <c r="K101" s="46">
        <f t="shared" si="30"/>
        <v>0.005075858099790571</v>
      </c>
      <c r="L101" s="55" t="e">
        <f t="shared" si="31"/>
        <v>#VALUE!</v>
      </c>
      <c r="M101" s="43" t="e">
        <f t="shared" si="32"/>
        <v>#VALUE!</v>
      </c>
      <c r="N101" s="43" t="e">
        <f t="shared" si="33"/>
        <v>#VALUE!</v>
      </c>
      <c r="O101" s="43" t="e">
        <f t="shared" si="34"/>
        <v>#VALUE!</v>
      </c>
      <c r="P101" s="63" t="e">
        <f t="shared" si="35"/>
        <v>#VALUE!</v>
      </c>
      <c r="Q101" s="62">
        <v>150</v>
      </c>
    </row>
    <row r="102" spans="1:17" ht="12.75">
      <c r="A102" s="61" t="s">
        <v>18</v>
      </c>
      <c r="B102" s="19">
        <f t="shared" si="24"/>
        <v>0</v>
      </c>
      <c r="C102" s="7"/>
      <c r="D102" s="43"/>
      <c r="E102" s="43">
        <v>1705</v>
      </c>
      <c r="F102" s="43">
        <f t="shared" si="25"/>
        <v>1705</v>
      </c>
      <c r="G102" s="52" t="e">
        <f t="shared" si="26"/>
        <v>#VALUE!</v>
      </c>
      <c r="H102" s="44" t="e">
        <f t="shared" si="27"/>
        <v>#VALUE!</v>
      </c>
      <c r="I102" s="44" t="e">
        <f t="shared" si="28"/>
        <v>#VALUE!</v>
      </c>
      <c r="J102" s="44">
        <f t="shared" si="29"/>
        <v>0.013628878834870746</v>
      </c>
      <c r="K102" s="46">
        <f t="shared" si="30"/>
        <v>0.013628878834870746</v>
      </c>
      <c r="L102" s="55" t="e">
        <f t="shared" si="31"/>
        <v>#VALUE!</v>
      </c>
      <c r="M102" s="43" t="e">
        <f t="shared" si="32"/>
        <v>#VALUE!</v>
      </c>
      <c r="N102" s="43" t="e">
        <f t="shared" si="33"/>
        <v>#VALUE!</v>
      </c>
      <c r="O102" s="43" t="e">
        <f t="shared" si="34"/>
        <v>#VALUE!</v>
      </c>
      <c r="P102" s="63" t="e">
        <f t="shared" si="35"/>
        <v>#VALUE!</v>
      </c>
      <c r="Q102" s="62">
        <v>761</v>
      </c>
    </row>
    <row r="103" spans="1:17" ht="12.75">
      <c r="A103" s="55" t="s">
        <v>19</v>
      </c>
      <c r="B103" s="19">
        <f t="shared" si="24"/>
        <v>0</v>
      </c>
      <c r="C103" s="7"/>
      <c r="D103" s="43"/>
      <c r="E103" s="43">
        <v>177</v>
      </c>
      <c r="F103" s="43">
        <f t="shared" si="25"/>
        <v>177</v>
      </c>
      <c r="G103" s="52" t="e">
        <f t="shared" si="26"/>
        <v>#VALUE!</v>
      </c>
      <c r="H103" s="44" t="e">
        <f t="shared" si="27"/>
        <v>#VALUE!</v>
      </c>
      <c r="I103" s="44" t="e">
        <f t="shared" si="28"/>
        <v>#VALUE!</v>
      </c>
      <c r="J103" s="44">
        <f t="shared" si="29"/>
        <v>0.001414845486083356</v>
      </c>
      <c r="K103" s="46">
        <f t="shared" si="30"/>
        <v>0.001414845486083356</v>
      </c>
      <c r="L103" s="55" t="e">
        <f t="shared" si="31"/>
        <v>#VALUE!</v>
      </c>
      <c r="M103" s="43" t="e">
        <f t="shared" si="32"/>
        <v>#VALUE!</v>
      </c>
      <c r="N103" s="43" t="e">
        <f t="shared" si="33"/>
        <v>#VALUE!</v>
      </c>
      <c r="O103" s="43" t="e">
        <f t="shared" si="34"/>
        <v>#VALUE!</v>
      </c>
      <c r="P103" s="63" t="e">
        <f t="shared" si="35"/>
        <v>#VALUE!</v>
      </c>
      <c r="Q103" s="62">
        <v>51</v>
      </c>
    </row>
    <row r="104" spans="1:17" ht="12.75">
      <c r="A104" s="61" t="s">
        <v>20</v>
      </c>
      <c r="B104" s="19">
        <f t="shared" si="24"/>
        <v>0</v>
      </c>
      <c r="C104" s="7"/>
      <c r="D104" s="43"/>
      <c r="E104" s="43">
        <v>55684</v>
      </c>
      <c r="F104" s="43">
        <f t="shared" si="25"/>
        <v>55684</v>
      </c>
      <c r="G104" s="52" t="e">
        <f t="shared" si="26"/>
        <v>#VALUE!</v>
      </c>
      <c r="H104" s="44" t="e">
        <f t="shared" si="27"/>
        <v>#VALUE!</v>
      </c>
      <c r="I104" s="44" t="e">
        <f t="shared" si="28"/>
        <v>#VALUE!</v>
      </c>
      <c r="J104" s="44">
        <f t="shared" si="29"/>
        <v>0.44510879122635927</v>
      </c>
      <c r="K104" s="46">
        <f t="shared" si="30"/>
        <v>0.44510879122635927</v>
      </c>
      <c r="L104" s="55" t="e">
        <f t="shared" si="31"/>
        <v>#VALUE!</v>
      </c>
      <c r="M104" s="43" t="e">
        <f t="shared" si="32"/>
        <v>#VALUE!</v>
      </c>
      <c r="N104" s="43" t="e">
        <f t="shared" si="33"/>
        <v>#VALUE!</v>
      </c>
      <c r="O104" s="43" t="e">
        <f t="shared" si="34"/>
        <v>#VALUE!</v>
      </c>
      <c r="P104" s="63" t="e">
        <f t="shared" si="35"/>
        <v>#VALUE!</v>
      </c>
      <c r="Q104" s="62">
        <v>284</v>
      </c>
    </row>
    <row r="105" spans="1:17" ht="12.75">
      <c r="A105" s="61" t="s">
        <v>21</v>
      </c>
      <c r="B105" s="19">
        <f t="shared" si="24"/>
        <v>0</v>
      </c>
      <c r="C105" s="7"/>
      <c r="D105" s="43"/>
      <c r="E105" s="43">
        <v>110</v>
      </c>
      <c r="F105" s="43">
        <f t="shared" si="25"/>
        <v>110</v>
      </c>
      <c r="G105" s="52" t="e">
        <f t="shared" si="26"/>
        <v>#VALUE!</v>
      </c>
      <c r="H105" s="44" t="e">
        <f t="shared" si="27"/>
        <v>#VALUE!</v>
      </c>
      <c r="I105" s="44" t="e">
        <f t="shared" si="28"/>
        <v>#VALUE!</v>
      </c>
      <c r="J105" s="44">
        <f t="shared" si="29"/>
        <v>0.000879282505475532</v>
      </c>
      <c r="K105" s="46">
        <f t="shared" si="30"/>
        <v>0.000879282505475532</v>
      </c>
      <c r="L105" s="55" t="e">
        <f t="shared" si="31"/>
        <v>#VALUE!</v>
      </c>
      <c r="M105" s="43" t="e">
        <f t="shared" si="32"/>
        <v>#VALUE!</v>
      </c>
      <c r="N105" s="43" t="e">
        <f t="shared" si="33"/>
        <v>#VALUE!</v>
      </c>
      <c r="O105" s="43" t="e">
        <f t="shared" si="34"/>
        <v>#VALUE!</v>
      </c>
      <c r="P105" s="63" t="e">
        <f t="shared" si="35"/>
        <v>#VALUE!</v>
      </c>
      <c r="Q105" s="62">
        <v>22</v>
      </c>
    </row>
    <row r="106" spans="1:17" ht="12.75">
      <c r="A106" s="61" t="s">
        <v>22</v>
      </c>
      <c r="B106" s="19">
        <f t="shared" si="24"/>
        <v>0</v>
      </c>
      <c r="C106" s="7"/>
      <c r="D106" s="43"/>
      <c r="E106" s="43">
        <v>2821</v>
      </c>
      <c r="F106" s="43">
        <f t="shared" si="25"/>
        <v>2821</v>
      </c>
      <c r="G106" s="52" t="e">
        <f t="shared" si="26"/>
        <v>#VALUE!</v>
      </c>
      <c r="H106" s="44" t="e">
        <f t="shared" si="27"/>
        <v>#VALUE!</v>
      </c>
      <c r="I106" s="44" t="e">
        <f t="shared" si="28"/>
        <v>#VALUE!</v>
      </c>
      <c r="J106" s="44">
        <f t="shared" si="29"/>
        <v>0.022549599526786143</v>
      </c>
      <c r="K106" s="46">
        <f t="shared" si="30"/>
        <v>0.022549599526786143</v>
      </c>
      <c r="L106" s="55" t="e">
        <f t="shared" si="31"/>
        <v>#VALUE!</v>
      </c>
      <c r="M106" s="43" t="e">
        <f t="shared" si="32"/>
        <v>#VALUE!</v>
      </c>
      <c r="N106" s="43" t="e">
        <f t="shared" si="33"/>
        <v>#VALUE!</v>
      </c>
      <c r="O106" s="43" t="e">
        <f t="shared" si="34"/>
        <v>#VALUE!</v>
      </c>
      <c r="P106" s="63" t="e">
        <f t="shared" si="35"/>
        <v>#VALUE!</v>
      </c>
      <c r="Q106" s="62">
        <v>490</v>
      </c>
    </row>
    <row r="107" spans="1:17" ht="12.75">
      <c r="A107" s="61" t="s">
        <v>23</v>
      </c>
      <c r="B107" s="19">
        <f t="shared" si="24"/>
        <v>0</v>
      </c>
      <c r="C107" s="7"/>
      <c r="D107" s="43"/>
      <c r="E107" s="43">
        <v>3699</v>
      </c>
      <c r="F107" s="43">
        <f t="shared" si="25"/>
        <v>3699</v>
      </c>
      <c r="G107" s="52" t="e">
        <f t="shared" si="26"/>
        <v>#VALUE!</v>
      </c>
      <c r="H107" s="44" t="e">
        <f t="shared" si="27"/>
        <v>#VALUE!</v>
      </c>
      <c r="I107" s="44" t="e">
        <f t="shared" si="28"/>
        <v>#VALUE!</v>
      </c>
      <c r="J107" s="44">
        <f t="shared" si="29"/>
        <v>0.029567872615945387</v>
      </c>
      <c r="K107" s="46">
        <f t="shared" si="30"/>
        <v>0.029567872615945387</v>
      </c>
      <c r="L107" s="55" t="e">
        <f t="shared" si="31"/>
        <v>#VALUE!</v>
      </c>
      <c r="M107" s="43" t="e">
        <f t="shared" si="32"/>
        <v>#VALUE!</v>
      </c>
      <c r="N107" s="43" t="e">
        <f t="shared" si="33"/>
        <v>#VALUE!</v>
      </c>
      <c r="O107" s="43" t="e">
        <f t="shared" si="34"/>
        <v>#VALUE!</v>
      </c>
      <c r="P107" s="63" t="e">
        <f t="shared" si="35"/>
        <v>#VALUE!</v>
      </c>
      <c r="Q107" s="62">
        <v>402</v>
      </c>
    </row>
    <row r="108" spans="1:17" ht="12.75">
      <c r="A108" s="61" t="s">
        <v>24</v>
      </c>
      <c r="B108" s="19">
        <f t="shared" si="24"/>
        <v>0</v>
      </c>
      <c r="C108" s="7"/>
      <c r="D108" s="43"/>
      <c r="E108" s="43">
        <v>467</v>
      </c>
      <c r="F108" s="43">
        <f t="shared" si="25"/>
        <v>467</v>
      </c>
      <c r="G108" s="52" t="e">
        <f t="shared" si="26"/>
        <v>#VALUE!</v>
      </c>
      <c r="H108" s="44" t="e">
        <f t="shared" si="27"/>
        <v>#VALUE!</v>
      </c>
      <c r="I108" s="44" t="e">
        <f t="shared" si="28"/>
        <v>#VALUE!</v>
      </c>
      <c r="J108" s="44">
        <f t="shared" si="29"/>
        <v>0.0037329539096097584</v>
      </c>
      <c r="K108" s="46">
        <f t="shared" si="30"/>
        <v>0.0037329539096097584</v>
      </c>
      <c r="L108" s="55" t="e">
        <f t="shared" si="31"/>
        <v>#VALUE!</v>
      </c>
      <c r="M108" s="43" t="e">
        <f t="shared" si="32"/>
        <v>#VALUE!</v>
      </c>
      <c r="N108" s="43" t="e">
        <f t="shared" si="33"/>
        <v>#VALUE!</v>
      </c>
      <c r="O108" s="43" t="e">
        <f t="shared" si="34"/>
        <v>#VALUE!</v>
      </c>
      <c r="P108" s="63" t="e">
        <f t="shared" si="35"/>
        <v>#VALUE!</v>
      </c>
      <c r="Q108" s="62">
        <v>29</v>
      </c>
    </row>
    <row r="109" spans="1:17" ht="12.75">
      <c r="A109" s="61" t="s">
        <v>25</v>
      </c>
      <c r="B109" s="19">
        <f t="shared" si="24"/>
        <v>0</v>
      </c>
      <c r="C109" s="7"/>
      <c r="D109" s="43"/>
      <c r="E109" s="43">
        <v>1713</v>
      </c>
      <c r="F109" s="43">
        <f t="shared" si="25"/>
        <v>1713</v>
      </c>
      <c r="G109" s="52" t="e">
        <f t="shared" si="26"/>
        <v>#VALUE!</v>
      </c>
      <c r="H109" s="44" t="e">
        <f t="shared" si="27"/>
        <v>#VALUE!</v>
      </c>
      <c r="I109" s="44" t="e">
        <f t="shared" si="28"/>
        <v>#VALUE!</v>
      </c>
      <c r="J109" s="44">
        <f t="shared" si="29"/>
        <v>0.013692826653450785</v>
      </c>
      <c r="K109" s="46">
        <f t="shared" si="30"/>
        <v>0.013692826653450785</v>
      </c>
      <c r="L109" s="55" t="e">
        <f t="shared" si="31"/>
        <v>#VALUE!</v>
      </c>
      <c r="M109" s="43" t="e">
        <f t="shared" si="32"/>
        <v>#VALUE!</v>
      </c>
      <c r="N109" s="43" t="e">
        <f t="shared" si="33"/>
        <v>#VALUE!</v>
      </c>
      <c r="O109" s="43" t="e">
        <f t="shared" si="34"/>
        <v>#VALUE!</v>
      </c>
      <c r="P109" s="63" t="e">
        <f t="shared" si="35"/>
        <v>#VALUE!</v>
      </c>
      <c r="Q109" s="62">
        <v>1841</v>
      </c>
    </row>
    <row r="110" spans="1:17" ht="12.75">
      <c r="A110" s="61" t="s">
        <v>26</v>
      </c>
      <c r="B110" s="19">
        <f t="shared" si="24"/>
        <v>0</v>
      </c>
      <c r="C110" s="7"/>
      <c r="D110" s="43"/>
      <c r="E110" s="43">
        <v>29983</v>
      </c>
      <c r="F110" s="43">
        <f t="shared" si="25"/>
        <v>29983</v>
      </c>
      <c r="G110" s="52" t="e">
        <f t="shared" si="26"/>
        <v>#VALUE!</v>
      </c>
      <c r="H110" s="44" t="e">
        <f t="shared" si="27"/>
        <v>#VALUE!</v>
      </c>
      <c r="I110" s="44" t="e">
        <f t="shared" si="28"/>
        <v>#VALUE!</v>
      </c>
      <c r="J110" s="44">
        <f t="shared" si="29"/>
        <v>0.2396684305606625</v>
      </c>
      <c r="K110" s="46">
        <f t="shared" si="30"/>
        <v>0.2396684305606625</v>
      </c>
      <c r="L110" s="55" t="e">
        <f t="shared" si="31"/>
        <v>#VALUE!</v>
      </c>
      <c r="M110" s="43" t="e">
        <f t="shared" si="32"/>
        <v>#VALUE!</v>
      </c>
      <c r="N110" s="43" t="e">
        <f t="shared" si="33"/>
        <v>#VALUE!</v>
      </c>
      <c r="O110" s="43" t="e">
        <f t="shared" si="34"/>
        <v>#VALUE!</v>
      </c>
      <c r="P110" s="63" t="e">
        <f t="shared" si="35"/>
        <v>#VALUE!</v>
      </c>
      <c r="Q110" s="62">
        <v>2339</v>
      </c>
    </row>
    <row r="111" spans="1:17" ht="12.75">
      <c r="A111" s="61" t="s">
        <v>27</v>
      </c>
      <c r="B111" s="19">
        <f t="shared" si="24"/>
        <v>0</v>
      </c>
      <c r="C111" s="7"/>
      <c r="D111" s="43"/>
      <c r="E111" s="43">
        <v>189</v>
      </c>
      <c r="F111" s="43">
        <f t="shared" si="25"/>
        <v>189</v>
      </c>
      <c r="G111" s="52" t="e">
        <f t="shared" si="26"/>
        <v>#VALUE!</v>
      </c>
      <c r="H111" s="44" t="e">
        <f t="shared" si="27"/>
        <v>#VALUE!</v>
      </c>
      <c r="I111" s="44" t="e">
        <f t="shared" si="28"/>
        <v>#VALUE!</v>
      </c>
      <c r="J111" s="44">
        <f t="shared" si="29"/>
        <v>0.0015107672139534141</v>
      </c>
      <c r="K111" s="46">
        <f t="shared" si="30"/>
        <v>0.0015107672139534141</v>
      </c>
      <c r="L111" s="55" t="e">
        <f t="shared" si="31"/>
        <v>#VALUE!</v>
      </c>
      <c r="M111" s="43" t="e">
        <f t="shared" si="32"/>
        <v>#VALUE!</v>
      </c>
      <c r="N111" s="43" t="e">
        <f t="shared" si="33"/>
        <v>#VALUE!</v>
      </c>
      <c r="O111" s="43" t="e">
        <f t="shared" si="34"/>
        <v>#VALUE!</v>
      </c>
      <c r="P111" s="63" t="e">
        <f t="shared" si="35"/>
        <v>#VALUE!</v>
      </c>
      <c r="Q111" s="62">
        <v>45</v>
      </c>
    </row>
    <row r="112" spans="1:17" ht="12.75">
      <c r="A112" s="61" t="s">
        <v>28</v>
      </c>
      <c r="B112" s="19">
        <f t="shared" si="24"/>
        <v>0</v>
      </c>
      <c r="C112" s="7"/>
      <c r="D112" s="43"/>
      <c r="E112" s="43">
        <v>1230</v>
      </c>
      <c r="F112" s="43">
        <f t="shared" si="25"/>
        <v>1230</v>
      </c>
      <c r="G112" s="52" t="e">
        <f t="shared" si="26"/>
        <v>#VALUE!</v>
      </c>
      <c r="H112" s="44" t="e">
        <f t="shared" si="27"/>
        <v>#VALUE!</v>
      </c>
      <c r="I112" s="44" t="e">
        <f t="shared" si="28"/>
        <v>#VALUE!</v>
      </c>
      <c r="J112" s="44">
        <f t="shared" si="29"/>
        <v>0.009831977106680947</v>
      </c>
      <c r="K112" s="46">
        <f t="shared" si="30"/>
        <v>0.009831977106680947</v>
      </c>
      <c r="L112" s="55" t="e">
        <f t="shared" si="31"/>
        <v>#VALUE!</v>
      </c>
      <c r="M112" s="43" t="e">
        <f t="shared" si="32"/>
        <v>#VALUE!</v>
      </c>
      <c r="N112" s="43" t="e">
        <f t="shared" si="33"/>
        <v>#VALUE!</v>
      </c>
      <c r="O112" s="43" t="e">
        <f t="shared" si="34"/>
        <v>#VALUE!</v>
      </c>
      <c r="P112" s="63" t="e">
        <f t="shared" si="35"/>
        <v>#VALUE!</v>
      </c>
      <c r="Q112" s="62">
        <v>268</v>
      </c>
    </row>
    <row r="113" spans="1:17" ht="12.75">
      <c r="A113" s="61" t="s">
        <v>29</v>
      </c>
      <c r="B113" s="19">
        <f t="shared" si="24"/>
        <v>0</v>
      </c>
      <c r="C113" s="7"/>
      <c r="D113" s="43"/>
      <c r="E113" s="43">
        <v>229</v>
      </c>
      <c r="F113" s="43">
        <f t="shared" si="25"/>
        <v>229</v>
      </c>
      <c r="G113" s="52" t="e">
        <f t="shared" si="26"/>
        <v>#VALUE!</v>
      </c>
      <c r="H113" s="44" t="e">
        <f t="shared" si="27"/>
        <v>#VALUE!</v>
      </c>
      <c r="I113" s="44" t="e">
        <f t="shared" si="28"/>
        <v>#VALUE!</v>
      </c>
      <c r="J113" s="44">
        <f t="shared" si="29"/>
        <v>0.0018305063068536074</v>
      </c>
      <c r="K113" s="46">
        <f t="shared" si="30"/>
        <v>0.0018305063068536074</v>
      </c>
      <c r="L113" s="55" t="e">
        <f t="shared" si="31"/>
        <v>#VALUE!</v>
      </c>
      <c r="M113" s="43" t="e">
        <f t="shared" si="32"/>
        <v>#VALUE!</v>
      </c>
      <c r="N113" s="43" t="e">
        <f t="shared" si="33"/>
        <v>#VALUE!</v>
      </c>
      <c r="O113" s="43" t="e">
        <f t="shared" si="34"/>
        <v>#VALUE!</v>
      </c>
      <c r="P113" s="63" t="e">
        <f t="shared" si="35"/>
        <v>#VALUE!</v>
      </c>
      <c r="Q113" s="62">
        <v>47</v>
      </c>
    </row>
    <row r="114" spans="1:17" ht="12.75">
      <c r="A114" s="61" t="s">
        <v>30</v>
      </c>
      <c r="B114" s="19">
        <f t="shared" si="24"/>
        <v>0</v>
      </c>
      <c r="C114" s="7"/>
      <c r="D114" s="43"/>
      <c r="E114" s="43">
        <v>167</v>
      </c>
      <c r="F114" s="43">
        <f t="shared" si="25"/>
        <v>167</v>
      </c>
      <c r="G114" s="52" t="e">
        <f t="shared" si="26"/>
        <v>#VALUE!</v>
      </c>
      <c r="H114" s="44" t="e">
        <f t="shared" si="27"/>
        <v>#VALUE!</v>
      </c>
      <c r="I114" s="44" t="e">
        <f t="shared" si="28"/>
        <v>#VALUE!</v>
      </c>
      <c r="J114" s="44">
        <f t="shared" si="29"/>
        <v>0.0013349107128583077</v>
      </c>
      <c r="K114" s="46">
        <f t="shared" si="30"/>
        <v>0.0013349107128583077</v>
      </c>
      <c r="L114" s="55" t="e">
        <f t="shared" si="31"/>
        <v>#VALUE!</v>
      </c>
      <c r="M114" s="43" t="e">
        <f t="shared" si="32"/>
        <v>#VALUE!</v>
      </c>
      <c r="N114" s="43" t="e">
        <f t="shared" si="33"/>
        <v>#VALUE!</v>
      </c>
      <c r="O114" s="43" t="e">
        <f t="shared" si="34"/>
        <v>#VALUE!</v>
      </c>
      <c r="P114" s="63" t="e">
        <f t="shared" si="35"/>
        <v>#VALUE!</v>
      </c>
      <c r="Q114" s="62">
        <v>42</v>
      </c>
    </row>
    <row r="115" spans="1:17" ht="12.75">
      <c r="A115" s="61" t="s">
        <v>31</v>
      </c>
      <c r="B115" s="19">
        <f t="shared" si="24"/>
        <v>0</v>
      </c>
      <c r="C115" s="7"/>
      <c r="D115" s="43"/>
      <c r="E115" s="43">
        <v>905</v>
      </c>
      <c r="F115" s="43">
        <f t="shared" si="25"/>
        <v>905</v>
      </c>
      <c r="G115" s="52" t="e">
        <f t="shared" si="26"/>
        <v>#VALUE!</v>
      </c>
      <c r="H115" s="44" t="e">
        <f t="shared" si="27"/>
        <v>#VALUE!</v>
      </c>
      <c r="I115" s="44" t="e">
        <f t="shared" si="28"/>
        <v>#VALUE!</v>
      </c>
      <c r="J115" s="44">
        <f t="shared" si="29"/>
        <v>0.007234096976866876</v>
      </c>
      <c r="K115" s="46">
        <f t="shared" si="30"/>
        <v>0.007234096976866876</v>
      </c>
      <c r="L115" s="55" t="e">
        <f t="shared" si="31"/>
        <v>#VALUE!</v>
      </c>
      <c r="M115" s="43" t="e">
        <f t="shared" si="32"/>
        <v>#VALUE!</v>
      </c>
      <c r="N115" s="43" t="e">
        <f t="shared" si="33"/>
        <v>#VALUE!</v>
      </c>
      <c r="O115" s="43" t="e">
        <f t="shared" si="34"/>
        <v>#VALUE!</v>
      </c>
      <c r="P115" s="63" t="e">
        <f t="shared" si="35"/>
        <v>#VALUE!</v>
      </c>
      <c r="Q115" s="62">
        <v>241</v>
      </c>
    </row>
    <row r="116" spans="1:17" ht="12.75">
      <c r="A116" s="61" t="s">
        <v>32</v>
      </c>
      <c r="B116" s="19">
        <f t="shared" si="24"/>
        <v>0</v>
      </c>
      <c r="C116" s="7"/>
      <c r="D116" s="43"/>
      <c r="E116" s="43">
        <v>610</v>
      </c>
      <c r="F116" s="43">
        <f t="shared" si="25"/>
        <v>610</v>
      </c>
      <c r="G116" s="52" t="e">
        <f t="shared" si="26"/>
        <v>#VALUE!</v>
      </c>
      <c r="H116" s="44" t="e">
        <f t="shared" si="27"/>
        <v>#VALUE!</v>
      </c>
      <c r="I116" s="44" t="e">
        <f t="shared" si="28"/>
        <v>#VALUE!</v>
      </c>
      <c r="J116" s="44">
        <f t="shared" si="29"/>
        <v>0.00487602116672795</v>
      </c>
      <c r="K116" s="46">
        <f t="shared" si="30"/>
        <v>0.00487602116672795</v>
      </c>
      <c r="L116" s="55" t="e">
        <f t="shared" si="31"/>
        <v>#VALUE!</v>
      </c>
      <c r="M116" s="43" t="e">
        <f t="shared" si="32"/>
        <v>#VALUE!</v>
      </c>
      <c r="N116" s="43" t="e">
        <f t="shared" si="33"/>
        <v>#VALUE!</v>
      </c>
      <c r="O116" s="43" t="e">
        <f t="shared" si="34"/>
        <v>#VALUE!</v>
      </c>
      <c r="P116" s="63" t="e">
        <f t="shared" si="35"/>
        <v>#VALUE!</v>
      </c>
      <c r="Q116" s="62">
        <v>137</v>
      </c>
    </row>
    <row r="117" spans="1:17" ht="12.75">
      <c r="A117" s="61" t="s">
        <v>33</v>
      </c>
      <c r="B117" s="19">
        <f t="shared" si="24"/>
        <v>0</v>
      </c>
      <c r="C117" s="7"/>
      <c r="D117" s="43"/>
      <c r="E117" s="43">
        <v>275</v>
      </c>
      <c r="F117" s="43">
        <f t="shared" si="25"/>
        <v>275</v>
      </c>
      <c r="G117" s="52" t="e">
        <f t="shared" si="26"/>
        <v>#VALUE!</v>
      </c>
      <c r="H117" s="44" t="e">
        <f t="shared" si="27"/>
        <v>#VALUE!</v>
      </c>
      <c r="I117" s="44" t="e">
        <f t="shared" si="28"/>
        <v>#VALUE!</v>
      </c>
      <c r="J117" s="44">
        <f t="shared" si="29"/>
        <v>0.0021982062636888297</v>
      </c>
      <c r="K117" s="46">
        <f t="shared" si="30"/>
        <v>0.0021982062636888297</v>
      </c>
      <c r="L117" s="55" t="e">
        <f t="shared" si="31"/>
        <v>#VALUE!</v>
      </c>
      <c r="M117" s="43" t="e">
        <f t="shared" si="32"/>
        <v>#VALUE!</v>
      </c>
      <c r="N117" s="43" t="e">
        <f t="shared" si="33"/>
        <v>#VALUE!</v>
      </c>
      <c r="O117" s="43" t="e">
        <f t="shared" si="34"/>
        <v>#VALUE!</v>
      </c>
      <c r="P117" s="63" t="e">
        <f t="shared" si="35"/>
        <v>#VALUE!</v>
      </c>
      <c r="Q117" s="62">
        <v>72</v>
      </c>
    </row>
    <row r="118" spans="1:17" ht="12.75">
      <c r="A118" s="50"/>
      <c r="B118" s="40"/>
      <c r="C118" s="6"/>
      <c r="D118" s="43"/>
      <c r="E118" s="32"/>
      <c r="F118" s="32"/>
      <c r="G118" s="47"/>
      <c r="H118" s="32"/>
      <c r="I118" s="32"/>
      <c r="J118" s="32"/>
      <c r="K118" s="34"/>
      <c r="L118" s="47"/>
      <c r="M118" s="32"/>
      <c r="N118" s="32"/>
      <c r="O118" s="32"/>
      <c r="P118" s="34"/>
      <c r="Q118" s="69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"/>
    </row>
    <row r="120" spans="1:17" ht="12.75">
      <c r="A120" t="s">
        <v>34</v>
      </c>
      <c r="Q120" s="9"/>
    </row>
    <row r="121" spans="1:17" ht="12.75">
      <c r="A121" t="s">
        <v>35</v>
      </c>
      <c r="Q121" s="9"/>
    </row>
    <row r="122" spans="1:17" ht="12.75">
      <c r="A122" t="s">
        <v>64</v>
      </c>
      <c r="Q122" s="9"/>
    </row>
    <row r="123" spans="1:17" ht="12.75">
      <c r="A123" s="57" t="s">
        <v>70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64"/>
    </row>
    <row r="124" ht="12.75">
      <c r="Q124" s="9"/>
    </row>
    <row r="125" spans="1:17" ht="12.75">
      <c r="A125" s="15"/>
      <c r="B125" s="15"/>
      <c r="C125" s="15"/>
      <c r="D125" s="5"/>
      <c r="E125" s="5"/>
      <c r="F125" s="5"/>
      <c r="G125" s="15"/>
      <c r="H125" s="5"/>
      <c r="I125" s="5"/>
      <c r="J125" s="5"/>
      <c r="K125" s="5"/>
      <c r="L125" s="15"/>
      <c r="M125" s="5"/>
      <c r="N125" s="5"/>
      <c r="O125" s="5"/>
      <c r="P125" s="20"/>
      <c r="Q125" s="65"/>
    </row>
    <row r="126" spans="1:17" ht="12.75">
      <c r="A126" s="16"/>
      <c r="B126" s="12"/>
      <c r="C126" s="10"/>
      <c r="G126" s="51" t="s">
        <v>38</v>
      </c>
      <c r="H126" s="18"/>
      <c r="I126" s="18"/>
      <c r="J126" s="18"/>
      <c r="K126" s="21"/>
      <c r="L126" s="24" t="s">
        <v>39</v>
      </c>
      <c r="M126" s="18"/>
      <c r="N126" s="18"/>
      <c r="O126" s="18"/>
      <c r="P126" s="21"/>
      <c r="Q126" s="25"/>
    </row>
    <row r="127" spans="1:17" ht="12.75">
      <c r="A127" s="16"/>
      <c r="B127" s="17" t="s">
        <v>42</v>
      </c>
      <c r="C127" s="37" t="s">
        <v>71</v>
      </c>
      <c r="D127" s="18"/>
      <c r="E127" s="18"/>
      <c r="F127" s="18"/>
      <c r="G127" s="27" t="s">
        <v>42</v>
      </c>
      <c r="H127" s="58" t="s">
        <v>71</v>
      </c>
      <c r="I127" s="45"/>
      <c r="J127" s="45"/>
      <c r="K127" s="59"/>
      <c r="L127" s="56" t="s">
        <v>42</v>
      </c>
      <c r="M127" s="58" t="s">
        <v>71</v>
      </c>
      <c r="N127" s="41"/>
      <c r="O127" s="41"/>
      <c r="P127" s="42"/>
      <c r="Q127" s="66"/>
    </row>
    <row r="128" spans="1:17" ht="12.75">
      <c r="A128" s="16"/>
      <c r="B128" s="17" t="s">
        <v>50</v>
      </c>
      <c r="C128" s="2"/>
      <c r="D128" s="2"/>
      <c r="E128" s="2" t="s">
        <v>51</v>
      </c>
      <c r="F128" s="2" t="s">
        <v>52</v>
      </c>
      <c r="G128" s="27" t="s">
        <v>50</v>
      </c>
      <c r="H128" s="2"/>
      <c r="I128" s="2"/>
      <c r="J128" s="2" t="s">
        <v>51</v>
      </c>
      <c r="K128" s="2" t="s">
        <v>52</v>
      </c>
      <c r="L128" s="27" t="s">
        <v>50</v>
      </c>
      <c r="M128" s="2"/>
      <c r="N128" s="2"/>
      <c r="O128" s="2" t="s">
        <v>51</v>
      </c>
      <c r="P128" s="11" t="s">
        <v>52</v>
      </c>
      <c r="Q128" s="67" t="s">
        <v>57</v>
      </c>
    </row>
    <row r="129" spans="1:17" ht="12.75">
      <c r="A129" s="1" t="s">
        <v>58</v>
      </c>
      <c r="B129" s="17">
        <v>2000</v>
      </c>
      <c r="C129" s="3" t="s">
        <v>59</v>
      </c>
      <c r="D129" s="30" t="s">
        <v>60</v>
      </c>
      <c r="E129" s="30" t="s">
        <v>61</v>
      </c>
      <c r="F129" s="30" t="s">
        <v>62</v>
      </c>
      <c r="G129" s="27">
        <v>2000</v>
      </c>
      <c r="H129" s="3" t="s">
        <v>59</v>
      </c>
      <c r="I129" s="30" t="s">
        <v>60</v>
      </c>
      <c r="J129" s="30" t="s">
        <v>61</v>
      </c>
      <c r="K129" s="30" t="s">
        <v>62</v>
      </c>
      <c r="L129" s="27">
        <v>2000</v>
      </c>
      <c r="M129" s="3" t="s">
        <v>59</v>
      </c>
      <c r="N129" s="30" t="s">
        <v>60</v>
      </c>
      <c r="O129" s="30" t="s">
        <v>61</v>
      </c>
      <c r="P129" s="60" t="s">
        <v>62</v>
      </c>
      <c r="Q129" s="68" t="s">
        <v>63</v>
      </c>
    </row>
    <row r="130" spans="1:17" ht="12.75">
      <c r="A130" s="4"/>
      <c r="B130" s="13"/>
      <c r="C130" s="31"/>
      <c r="D130" s="31"/>
      <c r="E130" s="31"/>
      <c r="F130" s="31"/>
      <c r="G130" s="28"/>
      <c r="H130" s="31"/>
      <c r="I130" s="31"/>
      <c r="J130" s="31"/>
      <c r="K130" s="31"/>
      <c r="L130" s="28"/>
      <c r="M130" s="31"/>
      <c r="N130" s="31"/>
      <c r="O130" s="31"/>
      <c r="P130" s="35"/>
      <c r="Q130" s="69"/>
    </row>
    <row r="131" spans="1:17" ht="12.75">
      <c r="A131" s="47"/>
      <c r="B131" s="12"/>
      <c r="C131" s="6"/>
      <c r="D131" s="32"/>
      <c r="E131" s="32"/>
      <c r="F131" s="32"/>
      <c r="G131" s="47"/>
      <c r="H131" s="32"/>
      <c r="I131" s="32"/>
      <c r="J131" s="32"/>
      <c r="K131" s="34"/>
      <c r="L131" s="47"/>
      <c r="M131" s="32"/>
      <c r="N131" s="32"/>
      <c r="O131" s="32"/>
      <c r="P131" s="34"/>
      <c r="Q131" s="62"/>
    </row>
    <row r="132" spans="1:17" ht="12.75">
      <c r="A132" s="61" t="s">
        <v>10</v>
      </c>
      <c r="B132" s="19">
        <f aca="true" t="shared" si="36" ref="B132:B155">(HP132)</f>
        <v>0</v>
      </c>
      <c r="C132" s="7"/>
      <c r="D132" s="43"/>
      <c r="E132" s="43">
        <v>319</v>
      </c>
      <c r="F132" s="43">
        <f aca="true" t="shared" si="37" ref="F132:F155">SUM(C132:E132)</f>
        <v>319</v>
      </c>
      <c r="G132" s="52">
        <f aca="true" t="shared" si="38" ref="G132:G155">(B132/Q$10)</f>
        <v>0</v>
      </c>
      <c r="H132" s="44" t="e">
        <f aca="true" t="shared" si="39" ref="H132:H155">(C132/C$10)</f>
        <v>#VALUE!</v>
      </c>
      <c r="I132" s="44" t="e">
        <f aca="true" t="shared" si="40" ref="I132:I155">(D132/D$10)</f>
        <v>#VALUE!</v>
      </c>
      <c r="J132" s="44">
        <f aca="true" t="shared" si="41" ref="J132:J155">(E132/E$10)</f>
        <v>0.0025499192658790426</v>
      </c>
      <c r="K132" s="46">
        <f aca="true" t="shared" si="42" ref="K132:K155">(F132/F$10)</f>
        <v>0.0025499192658790426</v>
      </c>
      <c r="L132" s="55" t="e">
        <f aca="true" t="shared" si="43" ref="L132:L155">(B132/$AM132)</f>
        <v>#VALUE!</v>
      </c>
      <c r="M132" s="43" t="e">
        <f aca="true" t="shared" si="44" ref="M132:M155">(C132/$AM132)</f>
        <v>#VALUE!</v>
      </c>
      <c r="N132" s="43" t="e">
        <f aca="true" t="shared" si="45" ref="N132:N155">(D132/$AM132)</f>
        <v>#VALUE!</v>
      </c>
      <c r="O132" s="43" t="e">
        <f aca="true" t="shared" si="46" ref="O132:O155">(E132/$AM132)</f>
        <v>#VALUE!</v>
      </c>
      <c r="P132" s="63" t="e">
        <f aca="true" t="shared" si="47" ref="P132:P155">(F132/$AM132)</f>
        <v>#VALUE!</v>
      </c>
      <c r="Q132" s="62">
        <v>316</v>
      </c>
    </row>
    <row r="133" spans="1:17" ht="12.75">
      <c r="A133" s="61" t="s">
        <v>11</v>
      </c>
      <c r="B133" s="19">
        <f t="shared" si="36"/>
        <v>0</v>
      </c>
      <c r="C133" s="7"/>
      <c r="D133" s="43"/>
      <c r="E133" s="43">
        <v>6815</v>
      </c>
      <c r="F133" s="43">
        <f t="shared" si="37"/>
        <v>6815</v>
      </c>
      <c r="G133" s="52">
        <f t="shared" si="38"/>
        <v>0</v>
      </c>
      <c r="H133" s="44" t="e">
        <f t="shared" si="39"/>
        <v>#VALUE!</v>
      </c>
      <c r="I133" s="44" t="e">
        <f t="shared" si="40"/>
        <v>#VALUE!</v>
      </c>
      <c r="J133" s="44">
        <f t="shared" si="41"/>
        <v>0.054475547952870455</v>
      </c>
      <c r="K133" s="46">
        <f t="shared" si="42"/>
        <v>0.054475547952870455</v>
      </c>
      <c r="L133" s="55" t="e">
        <f t="shared" si="43"/>
        <v>#VALUE!</v>
      </c>
      <c r="M133" s="43" t="e">
        <f t="shared" si="44"/>
        <v>#VALUE!</v>
      </c>
      <c r="N133" s="43" t="e">
        <f t="shared" si="45"/>
        <v>#VALUE!</v>
      </c>
      <c r="O133" s="43" t="e">
        <f t="shared" si="46"/>
        <v>#VALUE!</v>
      </c>
      <c r="P133" s="63" t="e">
        <f t="shared" si="47"/>
        <v>#VALUE!</v>
      </c>
      <c r="Q133" s="62">
        <v>7478</v>
      </c>
    </row>
    <row r="134" spans="1:17" ht="12.75">
      <c r="A134" s="61" t="s">
        <v>12</v>
      </c>
      <c r="B134" s="19">
        <f t="shared" si="36"/>
        <v>0</v>
      </c>
      <c r="C134" s="7"/>
      <c r="D134" s="43"/>
      <c r="E134" s="43">
        <v>7602</v>
      </c>
      <c r="F134" s="43">
        <f t="shared" si="37"/>
        <v>7602</v>
      </c>
      <c r="G134" s="52">
        <f t="shared" si="38"/>
        <v>0</v>
      </c>
      <c r="H134" s="44" t="e">
        <f t="shared" si="39"/>
        <v>#VALUE!</v>
      </c>
      <c r="I134" s="44" t="e">
        <f t="shared" si="40"/>
        <v>#VALUE!</v>
      </c>
      <c r="J134" s="44">
        <f t="shared" si="41"/>
        <v>0.060766414605681766</v>
      </c>
      <c r="K134" s="46">
        <f t="shared" si="42"/>
        <v>0.060766414605681766</v>
      </c>
      <c r="L134" s="55" t="e">
        <f t="shared" si="43"/>
        <v>#VALUE!</v>
      </c>
      <c r="M134" s="43" t="e">
        <f t="shared" si="44"/>
        <v>#VALUE!</v>
      </c>
      <c r="N134" s="43" t="e">
        <f t="shared" si="45"/>
        <v>#VALUE!</v>
      </c>
      <c r="O134" s="43" t="e">
        <f t="shared" si="46"/>
        <v>#VALUE!</v>
      </c>
      <c r="P134" s="63" t="e">
        <f t="shared" si="47"/>
        <v>#VALUE!</v>
      </c>
      <c r="Q134" s="62">
        <v>7822</v>
      </c>
    </row>
    <row r="135" spans="1:17" ht="12.75">
      <c r="A135" s="61" t="s">
        <v>13</v>
      </c>
      <c r="B135" s="19">
        <f t="shared" si="36"/>
        <v>0</v>
      </c>
      <c r="C135" s="7"/>
      <c r="D135" s="43"/>
      <c r="E135" s="43">
        <v>8131</v>
      </c>
      <c r="F135" s="43">
        <f t="shared" si="37"/>
        <v>8131</v>
      </c>
      <c r="G135" s="52">
        <f t="shared" si="38"/>
        <v>0</v>
      </c>
      <c r="H135" s="44" t="e">
        <f t="shared" si="39"/>
        <v>#VALUE!</v>
      </c>
      <c r="I135" s="44" t="e">
        <f t="shared" si="40"/>
        <v>#VALUE!</v>
      </c>
      <c r="J135" s="44">
        <f t="shared" si="41"/>
        <v>0.06499496410928682</v>
      </c>
      <c r="K135" s="46">
        <f t="shared" si="42"/>
        <v>0.06499496410928682</v>
      </c>
      <c r="L135" s="55" t="e">
        <f t="shared" si="43"/>
        <v>#VALUE!</v>
      </c>
      <c r="M135" s="43" t="e">
        <f t="shared" si="44"/>
        <v>#VALUE!</v>
      </c>
      <c r="N135" s="43" t="e">
        <f t="shared" si="45"/>
        <v>#VALUE!</v>
      </c>
      <c r="O135" s="43" t="e">
        <f t="shared" si="46"/>
        <v>#VALUE!</v>
      </c>
      <c r="P135" s="63" t="e">
        <f t="shared" si="47"/>
        <v>#VALUE!</v>
      </c>
      <c r="Q135" s="62">
        <v>15438</v>
      </c>
    </row>
    <row r="136" spans="1:17" ht="12.75">
      <c r="A136" s="61" t="s">
        <v>14</v>
      </c>
      <c r="B136" s="19">
        <f t="shared" si="36"/>
        <v>0</v>
      </c>
      <c r="C136" s="7"/>
      <c r="D136" s="43"/>
      <c r="E136" s="43">
        <v>502</v>
      </c>
      <c r="F136" s="43">
        <f t="shared" si="37"/>
        <v>502</v>
      </c>
      <c r="G136" s="52">
        <f t="shared" si="38"/>
        <v>0</v>
      </c>
      <c r="H136" s="44" t="e">
        <f t="shared" si="39"/>
        <v>#VALUE!</v>
      </c>
      <c r="I136" s="44" t="e">
        <f t="shared" si="40"/>
        <v>#VALUE!</v>
      </c>
      <c r="J136" s="44">
        <f t="shared" si="41"/>
        <v>0.004012725615897428</v>
      </c>
      <c r="K136" s="46">
        <f t="shared" si="42"/>
        <v>0.004012725615897428</v>
      </c>
      <c r="L136" s="55" t="e">
        <f t="shared" si="43"/>
        <v>#VALUE!</v>
      </c>
      <c r="M136" s="43" t="e">
        <f t="shared" si="44"/>
        <v>#VALUE!</v>
      </c>
      <c r="N136" s="43" t="e">
        <f t="shared" si="45"/>
        <v>#VALUE!</v>
      </c>
      <c r="O136" s="43" t="e">
        <f t="shared" si="46"/>
        <v>#VALUE!</v>
      </c>
      <c r="P136" s="63" t="e">
        <f t="shared" si="47"/>
        <v>#VALUE!</v>
      </c>
      <c r="Q136" s="62">
        <v>287</v>
      </c>
    </row>
    <row r="137" spans="1:17" ht="12.75">
      <c r="A137" s="61" t="s">
        <v>15</v>
      </c>
      <c r="B137" s="19">
        <f t="shared" si="36"/>
        <v>0</v>
      </c>
      <c r="C137" s="7"/>
      <c r="D137" s="43"/>
      <c r="E137" s="43">
        <v>231</v>
      </c>
      <c r="F137" s="43">
        <f t="shared" si="37"/>
        <v>231</v>
      </c>
      <c r="G137" s="52">
        <f t="shared" si="38"/>
        <v>0</v>
      </c>
      <c r="H137" s="44" t="e">
        <f t="shared" si="39"/>
        <v>#VALUE!</v>
      </c>
      <c r="I137" s="44" t="e">
        <f t="shared" si="40"/>
        <v>#VALUE!</v>
      </c>
      <c r="J137" s="44">
        <f t="shared" si="41"/>
        <v>0.001846493261498617</v>
      </c>
      <c r="K137" s="46">
        <f t="shared" si="42"/>
        <v>0.001846493261498617</v>
      </c>
      <c r="L137" s="55" t="e">
        <f t="shared" si="43"/>
        <v>#VALUE!</v>
      </c>
      <c r="M137" s="43" t="e">
        <f t="shared" si="44"/>
        <v>#VALUE!</v>
      </c>
      <c r="N137" s="43" t="e">
        <f t="shared" si="45"/>
        <v>#VALUE!</v>
      </c>
      <c r="O137" s="43" t="e">
        <f t="shared" si="46"/>
        <v>#VALUE!</v>
      </c>
      <c r="P137" s="63" t="e">
        <f t="shared" si="47"/>
        <v>#VALUE!</v>
      </c>
      <c r="Q137" s="62">
        <v>76</v>
      </c>
    </row>
    <row r="138" spans="1:17" ht="12.75">
      <c r="A138" s="61" t="s">
        <v>16</v>
      </c>
      <c r="B138" s="19">
        <f t="shared" si="36"/>
        <v>0</v>
      </c>
      <c r="C138" s="7"/>
      <c r="D138" s="43"/>
      <c r="E138" s="43">
        <v>903</v>
      </c>
      <c r="F138" s="43">
        <f t="shared" si="37"/>
        <v>903</v>
      </c>
      <c r="G138" s="52">
        <f t="shared" si="38"/>
        <v>0</v>
      </c>
      <c r="H138" s="44" t="e">
        <f t="shared" si="39"/>
        <v>#VALUE!</v>
      </c>
      <c r="I138" s="44" t="e">
        <f t="shared" si="40"/>
        <v>#VALUE!</v>
      </c>
      <c r="J138" s="44">
        <f t="shared" si="41"/>
        <v>0.007218110022221867</v>
      </c>
      <c r="K138" s="46">
        <f t="shared" si="42"/>
        <v>0.007218110022221867</v>
      </c>
      <c r="L138" s="55" t="e">
        <f t="shared" si="43"/>
        <v>#VALUE!</v>
      </c>
      <c r="M138" s="43" t="e">
        <f t="shared" si="44"/>
        <v>#VALUE!</v>
      </c>
      <c r="N138" s="43" t="e">
        <f t="shared" si="45"/>
        <v>#VALUE!</v>
      </c>
      <c r="O138" s="43" t="e">
        <f t="shared" si="46"/>
        <v>#VALUE!</v>
      </c>
      <c r="P138" s="63" t="e">
        <f t="shared" si="47"/>
        <v>#VALUE!</v>
      </c>
      <c r="Q138" s="62">
        <v>724</v>
      </c>
    </row>
    <row r="139" spans="1:17" ht="12.75">
      <c r="A139" s="61" t="s">
        <v>17</v>
      </c>
      <c r="B139" s="19">
        <f t="shared" si="36"/>
        <v>0</v>
      </c>
      <c r="C139" s="7"/>
      <c r="D139" s="43"/>
      <c r="E139" s="43">
        <v>635</v>
      </c>
      <c r="F139" s="43">
        <f t="shared" si="37"/>
        <v>635</v>
      </c>
      <c r="G139" s="52">
        <f t="shared" si="38"/>
        <v>0</v>
      </c>
      <c r="H139" s="44" t="e">
        <f t="shared" si="39"/>
        <v>#VALUE!</v>
      </c>
      <c r="I139" s="44" t="e">
        <f t="shared" si="40"/>
        <v>#VALUE!</v>
      </c>
      <c r="J139" s="44">
        <f t="shared" si="41"/>
        <v>0.005075858099790571</v>
      </c>
      <c r="K139" s="46">
        <f t="shared" si="42"/>
        <v>0.005075858099790571</v>
      </c>
      <c r="L139" s="55" t="e">
        <f t="shared" si="43"/>
        <v>#VALUE!</v>
      </c>
      <c r="M139" s="43" t="e">
        <f t="shared" si="44"/>
        <v>#VALUE!</v>
      </c>
      <c r="N139" s="43" t="e">
        <f t="shared" si="45"/>
        <v>#VALUE!</v>
      </c>
      <c r="O139" s="43" t="e">
        <f t="shared" si="46"/>
        <v>#VALUE!</v>
      </c>
      <c r="P139" s="63" t="e">
        <f t="shared" si="47"/>
        <v>#VALUE!</v>
      </c>
      <c r="Q139" s="62">
        <v>297</v>
      </c>
    </row>
    <row r="140" spans="1:17" ht="12.75">
      <c r="A140" s="61" t="s">
        <v>18</v>
      </c>
      <c r="B140" s="19">
        <f t="shared" si="36"/>
        <v>0</v>
      </c>
      <c r="C140" s="7"/>
      <c r="D140" s="43"/>
      <c r="E140" s="43">
        <v>1705</v>
      </c>
      <c r="F140" s="43">
        <f t="shared" si="37"/>
        <v>1705</v>
      </c>
      <c r="G140" s="52">
        <f t="shared" si="38"/>
        <v>0</v>
      </c>
      <c r="H140" s="44" t="e">
        <f t="shared" si="39"/>
        <v>#VALUE!</v>
      </c>
      <c r="I140" s="44" t="e">
        <f t="shared" si="40"/>
        <v>#VALUE!</v>
      </c>
      <c r="J140" s="44">
        <f t="shared" si="41"/>
        <v>0.013628878834870746</v>
      </c>
      <c r="K140" s="46">
        <f t="shared" si="42"/>
        <v>0.013628878834870746</v>
      </c>
      <c r="L140" s="55" t="e">
        <f t="shared" si="43"/>
        <v>#VALUE!</v>
      </c>
      <c r="M140" s="43" t="e">
        <f t="shared" si="44"/>
        <v>#VALUE!</v>
      </c>
      <c r="N140" s="43" t="e">
        <f t="shared" si="45"/>
        <v>#VALUE!</v>
      </c>
      <c r="O140" s="43" t="e">
        <f t="shared" si="46"/>
        <v>#VALUE!</v>
      </c>
      <c r="P140" s="63" t="e">
        <f t="shared" si="47"/>
        <v>#VALUE!</v>
      </c>
      <c r="Q140" s="62">
        <v>1284</v>
      </c>
    </row>
    <row r="141" spans="1:17" ht="12.75">
      <c r="A141" s="55" t="s">
        <v>19</v>
      </c>
      <c r="B141" s="19">
        <f t="shared" si="36"/>
        <v>0</v>
      </c>
      <c r="C141" s="7"/>
      <c r="D141" s="43"/>
      <c r="E141" s="43">
        <v>177</v>
      </c>
      <c r="F141" s="43">
        <f t="shared" si="37"/>
        <v>177</v>
      </c>
      <c r="G141" s="52">
        <f t="shared" si="38"/>
        <v>0</v>
      </c>
      <c r="H141" s="44" t="e">
        <f t="shared" si="39"/>
        <v>#VALUE!</v>
      </c>
      <c r="I141" s="44" t="e">
        <f t="shared" si="40"/>
        <v>#VALUE!</v>
      </c>
      <c r="J141" s="44">
        <f t="shared" si="41"/>
        <v>0.001414845486083356</v>
      </c>
      <c r="K141" s="46">
        <f t="shared" si="42"/>
        <v>0.001414845486083356</v>
      </c>
      <c r="L141" s="55" t="e">
        <f t="shared" si="43"/>
        <v>#VALUE!</v>
      </c>
      <c r="M141" s="43" t="e">
        <f t="shared" si="44"/>
        <v>#VALUE!</v>
      </c>
      <c r="N141" s="43" t="e">
        <f t="shared" si="45"/>
        <v>#VALUE!</v>
      </c>
      <c r="O141" s="43" t="e">
        <f t="shared" si="46"/>
        <v>#VALUE!</v>
      </c>
      <c r="P141" s="63" t="e">
        <f t="shared" si="47"/>
        <v>#VALUE!</v>
      </c>
      <c r="Q141" s="62">
        <v>135</v>
      </c>
    </row>
    <row r="142" spans="1:17" ht="12.75">
      <c r="A142" s="61" t="s">
        <v>20</v>
      </c>
      <c r="B142" s="19">
        <f t="shared" si="36"/>
        <v>0</v>
      </c>
      <c r="C142" s="7"/>
      <c r="D142" s="43"/>
      <c r="E142" s="43">
        <v>55684</v>
      </c>
      <c r="F142" s="43">
        <f t="shared" si="37"/>
        <v>55684</v>
      </c>
      <c r="G142" s="52">
        <f t="shared" si="38"/>
        <v>0</v>
      </c>
      <c r="H142" s="44" t="e">
        <f t="shared" si="39"/>
        <v>#VALUE!</v>
      </c>
      <c r="I142" s="44" t="e">
        <f t="shared" si="40"/>
        <v>#VALUE!</v>
      </c>
      <c r="J142" s="44">
        <f t="shared" si="41"/>
        <v>0.44510879122635927</v>
      </c>
      <c r="K142" s="46">
        <f t="shared" si="42"/>
        <v>0.44510879122635927</v>
      </c>
      <c r="L142" s="55" t="e">
        <f t="shared" si="43"/>
        <v>#VALUE!</v>
      </c>
      <c r="M142" s="43" t="e">
        <f t="shared" si="44"/>
        <v>#VALUE!</v>
      </c>
      <c r="N142" s="43" t="e">
        <f t="shared" si="45"/>
        <v>#VALUE!</v>
      </c>
      <c r="O142" s="43" t="e">
        <f t="shared" si="46"/>
        <v>#VALUE!</v>
      </c>
      <c r="P142" s="63" t="e">
        <f t="shared" si="47"/>
        <v>#VALUE!</v>
      </c>
      <c r="Q142" s="62">
        <v>1472</v>
      </c>
    </row>
    <row r="143" spans="1:17" ht="12.75">
      <c r="A143" s="61" t="s">
        <v>21</v>
      </c>
      <c r="B143" s="19">
        <f t="shared" si="36"/>
        <v>0</v>
      </c>
      <c r="C143" s="7"/>
      <c r="D143" s="43"/>
      <c r="E143" s="43">
        <v>110</v>
      </c>
      <c r="F143" s="43">
        <f t="shared" si="37"/>
        <v>110</v>
      </c>
      <c r="G143" s="52">
        <f t="shared" si="38"/>
        <v>0</v>
      </c>
      <c r="H143" s="44" t="e">
        <f t="shared" si="39"/>
        <v>#VALUE!</v>
      </c>
      <c r="I143" s="44" t="e">
        <f t="shared" si="40"/>
        <v>#VALUE!</v>
      </c>
      <c r="J143" s="44">
        <f t="shared" si="41"/>
        <v>0.000879282505475532</v>
      </c>
      <c r="K143" s="46">
        <f t="shared" si="42"/>
        <v>0.000879282505475532</v>
      </c>
      <c r="L143" s="55" t="e">
        <f t="shared" si="43"/>
        <v>#VALUE!</v>
      </c>
      <c r="M143" s="43" t="e">
        <f t="shared" si="44"/>
        <v>#VALUE!</v>
      </c>
      <c r="N143" s="43" t="e">
        <f t="shared" si="45"/>
        <v>#VALUE!</v>
      </c>
      <c r="O143" s="43" t="e">
        <f t="shared" si="46"/>
        <v>#VALUE!</v>
      </c>
      <c r="P143" s="63" t="e">
        <f t="shared" si="47"/>
        <v>#VALUE!</v>
      </c>
      <c r="Q143" s="62">
        <v>36</v>
      </c>
    </row>
    <row r="144" spans="1:17" ht="12.75">
      <c r="A144" s="61" t="s">
        <v>22</v>
      </c>
      <c r="B144" s="19">
        <f t="shared" si="36"/>
        <v>0</v>
      </c>
      <c r="C144" s="7"/>
      <c r="D144" s="43"/>
      <c r="E144" s="43">
        <v>2821</v>
      </c>
      <c r="F144" s="43">
        <f t="shared" si="37"/>
        <v>2821</v>
      </c>
      <c r="G144" s="52">
        <f t="shared" si="38"/>
        <v>0</v>
      </c>
      <c r="H144" s="44" t="e">
        <f t="shared" si="39"/>
        <v>#VALUE!</v>
      </c>
      <c r="I144" s="44" t="e">
        <f t="shared" si="40"/>
        <v>#VALUE!</v>
      </c>
      <c r="J144" s="44">
        <f t="shared" si="41"/>
        <v>0.022549599526786143</v>
      </c>
      <c r="K144" s="46">
        <f t="shared" si="42"/>
        <v>0.022549599526786143</v>
      </c>
      <c r="L144" s="55" t="e">
        <f t="shared" si="43"/>
        <v>#VALUE!</v>
      </c>
      <c r="M144" s="43" t="e">
        <f t="shared" si="44"/>
        <v>#VALUE!</v>
      </c>
      <c r="N144" s="43" t="e">
        <f t="shared" si="45"/>
        <v>#VALUE!</v>
      </c>
      <c r="O144" s="43" t="e">
        <f t="shared" si="46"/>
        <v>#VALUE!</v>
      </c>
      <c r="P144" s="63" t="e">
        <f t="shared" si="47"/>
        <v>#VALUE!</v>
      </c>
      <c r="Q144" s="62">
        <v>2396</v>
      </c>
    </row>
    <row r="145" spans="1:17" ht="12.75">
      <c r="A145" s="61" t="s">
        <v>23</v>
      </c>
      <c r="B145" s="19">
        <f t="shared" si="36"/>
        <v>0</v>
      </c>
      <c r="C145" s="7"/>
      <c r="D145" s="43"/>
      <c r="E145" s="43">
        <v>3699</v>
      </c>
      <c r="F145" s="43">
        <f t="shared" si="37"/>
        <v>3699</v>
      </c>
      <c r="G145" s="52">
        <f t="shared" si="38"/>
        <v>0</v>
      </c>
      <c r="H145" s="44" t="e">
        <f t="shared" si="39"/>
        <v>#VALUE!</v>
      </c>
      <c r="I145" s="44" t="e">
        <f t="shared" si="40"/>
        <v>#VALUE!</v>
      </c>
      <c r="J145" s="44">
        <f t="shared" si="41"/>
        <v>0.029567872615945387</v>
      </c>
      <c r="K145" s="46">
        <f t="shared" si="42"/>
        <v>0.029567872615945387</v>
      </c>
      <c r="L145" s="55" t="e">
        <f t="shared" si="43"/>
        <v>#VALUE!</v>
      </c>
      <c r="M145" s="43" t="e">
        <f t="shared" si="44"/>
        <v>#VALUE!</v>
      </c>
      <c r="N145" s="43" t="e">
        <f t="shared" si="45"/>
        <v>#VALUE!</v>
      </c>
      <c r="O145" s="43" t="e">
        <f t="shared" si="46"/>
        <v>#VALUE!</v>
      </c>
      <c r="P145" s="63" t="e">
        <f t="shared" si="47"/>
        <v>#VALUE!</v>
      </c>
      <c r="Q145" s="62">
        <v>8035</v>
      </c>
    </row>
    <row r="146" spans="1:17" ht="12.75">
      <c r="A146" s="61" t="s">
        <v>24</v>
      </c>
      <c r="B146" s="19">
        <f t="shared" si="36"/>
        <v>0</v>
      </c>
      <c r="C146" s="7"/>
      <c r="D146" s="43"/>
      <c r="E146" s="43">
        <v>467</v>
      </c>
      <c r="F146" s="43">
        <f t="shared" si="37"/>
        <v>467</v>
      </c>
      <c r="G146" s="52">
        <f t="shared" si="38"/>
        <v>0</v>
      </c>
      <c r="H146" s="44" t="e">
        <f t="shared" si="39"/>
        <v>#VALUE!</v>
      </c>
      <c r="I146" s="44" t="e">
        <f t="shared" si="40"/>
        <v>#VALUE!</v>
      </c>
      <c r="J146" s="44">
        <f t="shared" si="41"/>
        <v>0.0037329539096097584</v>
      </c>
      <c r="K146" s="46">
        <f t="shared" si="42"/>
        <v>0.0037329539096097584</v>
      </c>
      <c r="L146" s="55" t="e">
        <f t="shared" si="43"/>
        <v>#VALUE!</v>
      </c>
      <c r="M146" s="43" t="e">
        <f t="shared" si="44"/>
        <v>#VALUE!</v>
      </c>
      <c r="N146" s="43" t="e">
        <f t="shared" si="45"/>
        <v>#VALUE!</v>
      </c>
      <c r="O146" s="43" t="e">
        <f t="shared" si="46"/>
        <v>#VALUE!</v>
      </c>
      <c r="P146" s="63" t="e">
        <f t="shared" si="47"/>
        <v>#VALUE!</v>
      </c>
      <c r="Q146" s="62">
        <v>65</v>
      </c>
    </row>
    <row r="147" spans="1:17" ht="12.75">
      <c r="A147" s="61" t="s">
        <v>25</v>
      </c>
      <c r="B147" s="19">
        <f t="shared" si="36"/>
        <v>0</v>
      </c>
      <c r="C147" s="7"/>
      <c r="D147" s="43"/>
      <c r="E147" s="43">
        <v>1713</v>
      </c>
      <c r="F147" s="43">
        <f t="shared" si="37"/>
        <v>1713</v>
      </c>
      <c r="G147" s="52">
        <f t="shared" si="38"/>
        <v>0</v>
      </c>
      <c r="H147" s="44" t="e">
        <f t="shared" si="39"/>
        <v>#VALUE!</v>
      </c>
      <c r="I147" s="44" t="e">
        <f t="shared" si="40"/>
        <v>#VALUE!</v>
      </c>
      <c r="J147" s="44">
        <f t="shared" si="41"/>
        <v>0.013692826653450785</v>
      </c>
      <c r="K147" s="46">
        <f t="shared" si="42"/>
        <v>0.013692826653450785</v>
      </c>
      <c r="L147" s="55" t="e">
        <f t="shared" si="43"/>
        <v>#VALUE!</v>
      </c>
      <c r="M147" s="43" t="e">
        <f t="shared" si="44"/>
        <v>#VALUE!</v>
      </c>
      <c r="N147" s="43" t="e">
        <f t="shared" si="45"/>
        <v>#VALUE!</v>
      </c>
      <c r="O147" s="43" t="e">
        <f t="shared" si="46"/>
        <v>#VALUE!</v>
      </c>
      <c r="P147" s="63" t="e">
        <f t="shared" si="47"/>
        <v>#VALUE!</v>
      </c>
      <c r="Q147" s="62">
        <v>61654</v>
      </c>
    </row>
    <row r="148" spans="1:17" ht="12.75">
      <c r="A148" s="61" t="s">
        <v>26</v>
      </c>
      <c r="B148" s="19">
        <f t="shared" si="36"/>
        <v>0</v>
      </c>
      <c r="C148" s="7"/>
      <c r="D148" s="43"/>
      <c r="E148" s="43">
        <v>29983</v>
      </c>
      <c r="F148" s="43">
        <f t="shared" si="37"/>
        <v>29983</v>
      </c>
      <c r="G148" s="52">
        <f t="shared" si="38"/>
        <v>0</v>
      </c>
      <c r="H148" s="44" t="e">
        <f t="shared" si="39"/>
        <v>#VALUE!</v>
      </c>
      <c r="I148" s="44" t="e">
        <f t="shared" si="40"/>
        <v>#VALUE!</v>
      </c>
      <c r="J148" s="44">
        <f t="shared" si="41"/>
        <v>0.2396684305606625</v>
      </c>
      <c r="K148" s="46">
        <f t="shared" si="42"/>
        <v>0.2396684305606625</v>
      </c>
      <c r="L148" s="55" t="e">
        <f t="shared" si="43"/>
        <v>#VALUE!</v>
      </c>
      <c r="M148" s="43" t="e">
        <f t="shared" si="44"/>
        <v>#VALUE!</v>
      </c>
      <c r="N148" s="43" t="e">
        <f t="shared" si="45"/>
        <v>#VALUE!</v>
      </c>
      <c r="O148" s="43" t="e">
        <f t="shared" si="46"/>
        <v>#VALUE!</v>
      </c>
      <c r="P148" s="63" t="e">
        <f t="shared" si="47"/>
        <v>#VALUE!</v>
      </c>
      <c r="Q148" s="62">
        <v>27859</v>
      </c>
    </row>
    <row r="149" spans="1:17" ht="12.75">
      <c r="A149" s="61" t="s">
        <v>27</v>
      </c>
      <c r="B149" s="19">
        <f t="shared" si="36"/>
        <v>0</v>
      </c>
      <c r="C149" s="7"/>
      <c r="D149" s="43"/>
      <c r="E149" s="43">
        <v>189</v>
      </c>
      <c r="F149" s="43">
        <f t="shared" si="37"/>
        <v>189</v>
      </c>
      <c r="G149" s="52">
        <f t="shared" si="38"/>
        <v>0</v>
      </c>
      <c r="H149" s="44" t="e">
        <f t="shared" si="39"/>
        <v>#VALUE!</v>
      </c>
      <c r="I149" s="44" t="e">
        <f t="shared" si="40"/>
        <v>#VALUE!</v>
      </c>
      <c r="J149" s="44">
        <f t="shared" si="41"/>
        <v>0.0015107672139534141</v>
      </c>
      <c r="K149" s="46">
        <f t="shared" si="42"/>
        <v>0.0015107672139534141</v>
      </c>
      <c r="L149" s="55" t="e">
        <f t="shared" si="43"/>
        <v>#VALUE!</v>
      </c>
      <c r="M149" s="43" t="e">
        <f t="shared" si="44"/>
        <v>#VALUE!</v>
      </c>
      <c r="N149" s="43" t="e">
        <f t="shared" si="45"/>
        <v>#VALUE!</v>
      </c>
      <c r="O149" s="43" t="e">
        <f t="shared" si="46"/>
        <v>#VALUE!</v>
      </c>
      <c r="P149" s="63" t="e">
        <f t="shared" si="47"/>
        <v>#VALUE!</v>
      </c>
      <c r="Q149" s="62">
        <v>124</v>
      </c>
    </row>
    <row r="150" spans="1:17" ht="12.75">
      <c r="A150" s="61" t="s">
        <v>28</v>
      </c>
      <c r="B150" s="19">
        <f t="shared" si="36"/>
        <v>0</v>
      </c>
      <c r="C150" s="7"/>
      <c r="D150" s="43"/>
      <c r="E150" s="43">
        <v>1230</v>
      </c>
      <c r="F150" s="43">
        <f t="shared" si="37"/>
        <v>1230</v>
      </c>
      <c r="G150" s="52">
        <f t="shared" si="38"/>
        <v>0</v>
      </c>
      <c r="H150" s="44" t="e">
        <f t="shared" si="39"/>
        <v>#VALUE!</v>
      </c>
      <c r="I150" s="44" t="e">
        <f t="shared" si="40"/>
        <v>#VALUE!</v>
      </c>
      <c r="J150" s="44">
        <f t="shared" si="41"/>
        <v>0.009831977106680947</v>
      </c>
      <c r="K150" s="46">
        <f t="shared" si="42"/>
        <v>0.009831977106680947</v>
      </c>
      <c r="L150" s="55" t="e">
        <f t="shared" si="43"/>
        <v>#VALUE!</v>
      </c>
      <c r="M150" s="43" t="e">
        <f t="shared" si="44"/>
        <v>#VALUE!</v>
      </c>
      <c r="N150" s="43" t="e">
        <f t="shared" si="45"/>
        <v>#VALUE!</v>
      </c>
      <c r="O150" s="43" t="e">
        <f t="shared" si="46"/>
        <v>#VALUE!</v>
      </c>
      <c r="P150" s="63" t="e">
        <f t="shared" si="47"/>
        <v>#VALUE!</v>
      </c>
      <c r="Q150" s="62">
        <v>882</v>
      </c>
    </row>
    <row r="151" spans="1:17" ht="12.75">
      <c r="A151" s="61" t="s">
        <v>29</v>
      </c>
      <c r="B151" s="19">
        <f t="shared" si="36"/>
        <v>0</v>
      </c>
      <c r="C151" s="7"/>
      <c r="D151" s="43"/>
      <c r="E151" s="43">
        <v>229</v>
      </c>
      <c r="F151" s="43">
        <f t="shared" si="37"/>
        <v>229</v>
      </c>
      <c r="G151" s="52">
        <f t="shared" si="38"/>
        <v>0</v>
      </c>
      <c r="H151" s="44" t="e">
        <f t="shared" si="39"/>
        <v>#VALUE!</v>
      </c>
      <c r="I151" s="44" t="e">
        <f t="shared" si="40"/>
        <v>#VALUE!</v>
      </c>
      <c r="J151" s="44">
        <f t="shared" si="41"/>
        <v>0.0018305063068536074</v>
      </c>
      <c r="K151" s="46">
        <f t="shared" si="42"/>
        <v>0.0018305063068536074</v>
      </c>
      <c r="L151" s="55" t="e">
        <f t="shared" si="43"/>
        <v>#VALUE!</v>
      </c>
      <c r="M151" s="43" t="e">
        <f t="shared" si="44"/>
        <v>#VALUE!</v>
      </c>
      <c r="N151" s="43" t="e">
        <f t="shared" si="45"/>
        <v>#VALUE!</v>
      </c>
      <c r="O151" s="43" t="e">
        <f t="shared" si="46"/>
        <v>#VALUE!</v>
      </c>
      <c r="P151" s="63" t="e">
        <f t="shared" si="47"/>
        <v>#VALUE!</v>
      </c>
      <c r="Q151" s="62">
        <v>95</v>
      </c>
    </row>
    <row r="152" spans="1:17" ht="12.75">
      <c r="A152" s="61" t="s">
        <v>30</v>
      </c>
      <c r="B152" s="19">
        <f t="shared" si="36"/>
        <v>0</v>
      </c>
      <c r="C152" s="7"/>
      <c r="D152" s="43"/>
      <c r="E152" s="43">
        <v>167</v>
      </c>
      <c r="F152" s="43">
        <f t="shared" si="37"/>
        <v>167</v>
      </c>
      <c r="G152" s="52">
        <f t="shared" si="38"/>
        <v>0</v>
      </c>
      <c r="H152" s="44" t="e">
        <f t="shared" si="39"/>
        <v>#VALUE!</v>
      </c>
      <c r="I152" s="44" t="e">
        <f t="shared" si="40"/>
        <v>#VALUE!</v>
      </c>
      <c r="J152" s="44">
        <f t="shared" si="41"/>
        <v>0.0013349107128583077</v>
      </c>
      <c r="K152" s="46">
        <f t="shared" si="42"/>
        <v>0.0013349107128583077</v>
      </c>
      <c r="L152" s="55" t="e">
        <f t="shared" si="43"/>
        <v>#VALUE!</v>
      </c>
      <c r="M152" s="43" t="e">
        <f t="shared" si="44"/>
        <v>#VALUE!</v>
      </c>
      <c r="N152" s="43" t="e">
        <f t="shared" si="45"/>
        <v>#VALUE!</v>
      </c>
      <c r="O152" s="43" t="e">
        <f t="shared" si="46"/>
        <v>#VALUE!</v>
      </c>
      <c r="P152" s="63" t="e">
        <f t="shared" si="47"/>
        <v>#VALUE!</v>
      </c>
      <c r="Q152" s="62">
        <v>98</v>
      </c>
    </row>
    <row r="153" spans="1:17" ht="12.75">
      <c r="A153" s="61" t="s">
        <v>31</v>
      </c>
      <c r="B153" s="19">
        <f t="shared" si="36"/>
        <v>0</v>
      </c>
      <c r="C153" s="7"/>
      <c r="D153" s="43"/>
      <c r="E153" s="43">
        <v>905</v>
      </c>
      <c r="F153" s="43">
        <f t="shared" si="37"/>
        <v>905</v>
      </c>
      <c r="G153" s="52">
        <f t="shared" si="38"/>
        <v>0</v>
      </c>
      <c r="H153" s="44" t="e">
        <f t="shared" si="39"/>
        <v>#VALUE!</v>
      </c>
      <c r="I153" s="44" t="e">
        <f t="shared" si="40"/>
        <v>#VALUE!</v>
      </c>
      <c r="J153" s="44">
        <f t="shared" si="41"/>
        <v>0.007234096976866876</v>
      </c>
      <c r="K153" s="46">
        <f t="shared" si="42"/>
        <v>0.007234096976866876</v>
      </c>
      <c r="L153" s="55" t="e">
        <f t="shared" si="43"/>
        <v>#VALUE!</v>
      </c>
      <c r="M153" s="43" t="e">
        <f t="shared" si="44"/>
        <v>#VALUE!</v>
      </c>
      <c r="N153" s="43" t="e">
        <f t="shared" si="45"/>
        <v>#VALUE!</v>
      </c>
      <c r="O153" s="43" t="e">
        <f t="shared" si="46"/>
        <v>#VALUE!</v>
      </c>
      <c r="P153" s="63" t="e">
        <f t="shared" si="47"/>
        <v>#VALUE!</v>
      </c>
      <c r="Q153" s="62">
        <v>749</v>
      </c>
    </row>
    <row r="154" spans="1:17" ht="12.75">
      <c r="A154" s="61" t="s">
        <v>32</v>
      </c>
      <c r="B154" s="19">
        <f t="shared" si="36"/>
        <v>0</v>
      </c>
      <c r="C154" s="7"/>
      <c r="D154" s="43"/>
      <c r="E154" s="43">
        <v>610</v>
      </c>
      <c r="F154" s="43">
        <f t="shared" si="37"/>
        <v>610</v>
      </c>
      <c r="G154" s="52">
        <f t="shared" si="38"/>
        <v>0</v>
      </c>
      <c r="H154" s="44" t="e">
        <f t="shared" si="39"/>
        <v>#VALUE!</v>
      </c>
      <c r="I154" s="44" t="e">
        <f t="shared" si="40"/>
        <v>#VALUE!</v>
      </c>
      <c r="J154" s="44">
        <f t="shared" si="41"/>
        <v>0.00487602116672795</v>
      </c>
      <c r="K154" s="46">
        <f t="shared" si="42"/>
        <v>0.00487602116672795</v>
      </c>
      <c r="L154" s="55" t="e">
        <f t="shared" si="43"/>
        <v>#VALUE!</v>
      </c>
      <c r="M154" s="43" t="e">
        <f t="shared" si="44"/>
        <v>#VALUE!</v>
      </c>
      <c r="N154" s="43" t="e">
        <f t="shared" si="45"/>
        <v>#VALUE!</v>
      </c>
      <c r="O154" s="43" t="e">
        <f t="shared" si="46"/>
        <v>#VALUE!</v>
      </c>
      <c r="P154" s="63" t="e">
        <f t="shared" si="47"/>
        <v>#VALUE!</v>
      </c>
      <c r="Q154" s="62">
        <v>667</v>
      </c>
    </row>
    <row r="155" spans="1:17" ht="12.75">
      <c r="A155" s="61" t="s">
        <v>33</v>
      </c>
      <c r="B155" s="19">
        <f t="shared" si="36"/>
        <v>0</v>
      </c>
      <c r="C155" s="7"/>
      <c r="D155" s="43"/>
      <c r="E155" s="43">
        <v>275</v>
      </c>
      <c r="F155" s="43">
        <f t="shared" si="37"/>
        <v>275</v>
      </c>
      <c r="G155" s="52">
        <f t="shared" si="38"/>
        <v>0</v>
      </c>
      <c r="H155" s="44" t="e">
        <f t="shared" si="39"/>
        <v>#VALUE!</v>
      </c>
      <c r="I155" s="44" t="e">
        <f t="shared" si="40"/>
        <v>#VALUE!</v>
      </c>
      <c r="J155" s="44">
        <f t="shared" si="41"/>
        <v>0.0021982062636888297</v>
      </c>
      <c r="K155" s="46">
        <f t="shared" si="42"/>
        <v>0.0021982062636888297</v>
      </c>
      <c r="L155" s="55" t="e">
        <f t="shared" si="43"/>
        <v>#VALUE!</v>
      </c>
      <c r="M155" s="43" t="e">
        <f t="shared" si="44"/>
        <v>#VALUE!</v>
      </c>
      <c r="N155" s="43" t="e">
        <f t="shared" si="45"/>
        <v>#VALUE!</v>
      </c>
      <c r="O155" s="43" t="e">
        <f t="shared" si="46"/>
        <v>#VALUE!</v>
      </c>
      <c r="P155" s="63" t="e">
        <f t="shared" si="47"/>
        <v>#VALUE!</v>
      </c>
      <c r="Q155" s="62">
        <v>159</v>
      </c>
    </row>
    <row r="156" spans="1:17" ht="12.75">
      <c r="A156" s="50"/>
      <c r="B156" s="40"/>
      <c r="C156" s="6"/>
      <c r="D156" s="43"/>
      <c r="E156" s="32"/>
      <c r="F156" s="32"/>
      <c r="G156" s="47"/>
      <c r="H156" s="32"/>
      <c r="I156" s="32"/>
      <c r="J156" s="32"/>
      <c r="K156" s="34"/>
      <c r="L156" s="47"/>
      <c r="M156" s="32"/>
      <c r="N156" s="32"/>
      <c r="O156" s="32"/>
      <c r="P156" s="34"/>
      <c r="Q156" s="69"/>
    </row>
    <row r="157" spans="1:1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9"/>
    </row>
    <row r="158" spans="1:17" ht="12.75">
      <c r="A158" t="s">
        <v>34</v>
      </c>
      <c r="Q158" s="9"/>
    </row>
    <row r="159" spans="1:17" ht="12.75">
      <c r="A159" t="s">
        <v>35</v>
      </c>
      <c r="Q159" s="9"/>
    </row>
    <row r="160" spans="1:17" ht="12.75">
      <c r="A160" t="s">
        <v>64</v>
      </c>
      <c r="Q160" s="9"/>
    </row>
    <row r="161" spans="1:17" ht="12.75">
      <c r="A161" s="57" t="s">
        <v>72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64"/>
    </row>
    <row r="162" ht="12.75">
      <c r="Q162" s="9"/>
    </row>
    <row r="163" spans="1:17" ht="12.75">
      <c r="A163" s="15"/>
      <c r="B163" s="15"/>
      <c r="C163" s="15"/>
      <c r="D163" s="5"/>
      <c r="E163" s="5"/>
      <c r="F163" s="5"/>
      <c r="G163" s="15"/>
      <c r="H163" s="5"/>
      <c r="I163" s="5"/>
      <c r="J163" s="5"/>
      <c r="K163" s="5"/>
      <c r="L163" s="15"/>
      <c r="M163" s="5"/>
      <c r="N163" s="5"/>
      <c r="O163" s="5"/>
      <c r="P163" s="20"/>
      <c r="Q163" s="65"/>
    </row>
    <row r="164" spans="1:17" ht="12.75">
      <c r="A164" s="16"/>
      <c r="B164" s="12"/>
      <c r="C164" s="10"/>
      <c r="G164" s="51" t="s">
        <v>38</v>
      </c>
      <c r="H164" s="18"/>
      <c r="I164" s="18"/>
      <c r="J164" s="18"/>
      <c r="K164" s="21"/>
      <c r="L164" s="24" t="s">
        <v>39</v>
      </c>
      <c r="M164" s="18"/>
      <c r="N164" s="18"/>
      <c r="O164" s="18"/>
      <c r="P164" s="21"/>
      <c r="Q164" s="70" t="s">
        <v>41</v>
      </c>
    </row>
    <row r="165" spans="1:17" ht="12.75">
      <c r="A165" s="16"/>
      <c r="B165" s="17" t="s">
        <v>42</v>
      </c>
      <c r="C165" s="37" t="s">
        <v>73</v>
      </c>
      <c r="D165" s="18"/>
      <c r="E165" s="18"/>
      <c r="F165" s="18"/>
      <c r="G165" s="27" t="s">
        <v>42</v>
      </c>
      <c r="H165" s="58" t="s">
        <v>73</v>
      </c>
      <c r="I165" s="45"/>
      <c r="J165" s="45"/>
      <c r="K165" s="59"/>
      <c r="L165" s="56" t="s">
        <v>42</v>
      </c>
      <c r="M165" s="58" t="s">
        <v>73</v>
      </c>
      <c r="N165" s="41"/>
      <c r="O165" s="41"/>
      <c r="P165" s="42"/>
      <c r="Q165" s="70" t="s">
        <v>45</v>
      </c>
    </row>
    <row r="166" spans="1:17" ht="12.75">
      <c r="A166" s="16"/>
      <c r="B166" s="17" t="s">
        <v>50</v>
      </c>
      <c r="C166" s="2"/>
      <c r="D166" s="2"/>
      <c r="E166" s="2" t="s">
        <v>51</v>
      </c>
      <c r="F166" s="2" t="s">
        <v>52</v>
      </c>
      <c r="G166" s="27" t="s">
        <v>50</v>
      </c>
      <c r="H166" s="2"/>
      <c r="I166" s="2"/>
      <c r="J166" s="2" t="s">
        <v>51</v>
      </c>
      <c r="K166" s="2" t="s">
        <v>52</v>
      </c>
      <c r="L166" s="27" t="s">
        <v>50</v>
      </c>
      <c r="M166" s="2"/>
      <c r="N166" s="2"/>
      <c r="O166" s="2" t="s">
        <v>51</v>
      </c>
      <c r="P166" s="11" t="s">
        <v>52</v>
      </c>
      <c r="Q166" s="67" t="s">
        <v>1</v>
      </c>
    </row>
    <row r="167" spans="1:17" ht="12.75">
      <c r="A167" s="1" t="s">
        <v>58</v>
      </c>
      <c r="B167" s="17">
        <v>2000</v>
      </c>
      <c r="C167" s="3" t="s">
        <v>59</v>
      </c>
      <c r="D167" s="30" t="s">
        <v>60</v>
      </c>
      <c r="E167" s="30" t="s">
        <v>61</v>
      </c>
      <c r="F167" s="30" t="s">
        <v>62</v>
      </c>
      <c r="G167" s="27">
        <v>2000</v>
      </c>
      <c r="H167" s="3" t="s">
        <v>59</v>
      </c>
      <c r="I167" s="30" t="s">
        <v>60</v>
      </c>
      <c r="J167" s="30" t="s">
        <v>61</v>
      </c>
      <c r="K167" s="30" t="s">
        <v>62</v>
      </c>
      <c r="L167" s="27">
        <v>2000</v>
      </c>
      <c r="M167" s="3" t="s">
        <v>59</v>
      </c>
      <c r="N167" s="30" t="s">
        <v>60</v>
      </c>
      <c r="O167" s="30" t="s">
        <v>61</v>
      </c>
      <c r="P167" s="60" t="s">
        <v>62</v>
      </c>
      <c r="Q167" s="68" t="s">
        <v>63</v>
      </c>
    </row>
    <row r="168" spans="1:17" ht="12.75">
      <c r="A168" s="4"/>
      <c r="B168" s="13"/>
      <c r="C168" s="31"/>
      <c r="D168" s="31"/>
      <c r="E168" s="31"/>
      <c r="F168" s="31"/>
      <c r="G168" s="28"/>
      <c r="H168" s="31"/>
      <c r="I168" s="31"/>
      <c r="J168" s="31"/>
      <c r="K168" s="31"/>
      <c r="L168" s="28"/>
      <c r="M168" s="31"/>
      <c r="N168" s="31"/>
      <c r="O168" s="31"/>
      <c r="P168" s="35"/>
      <c r="Q168" s="69"/>
    </row>
    <row r="169" spans="1:17" ht="12.75">
      <c r="A169" s="47"/>
      <c r="B169" s="12"/>
      <c r="C169" s="6"/>
      <c r="D169" s="32"/>
      <c r="E169" s="32"/>
      <c r="F169" s="32"/>
      <c r="G169" s="47"/>
      <c r="H169" s="32"/>
      <c r="I169" s="32"/>
      <c r="J169" s="32"/>
      <c r="K169" s="34"/>
      <c r="L169" s="47"/>
      <c r="M169" s="32"/>
      <c r="N169" s="32"/>
      <c r="O169" s="32"/>
      <c r="P169" s="34"/>
      <c r="Q169" s="62"/>
    </row>
    <row r="170" spans="1:17" ht="12.75">
      <c r="A170" s="48" t="s">
        <v>9</v>
      </c>
      <c r="B170" s="19">
        <f>(HP170)</f>
        <v>0</v>
      </c>
      <c r="C170" s="6"/>
      <c r="D170" s="43"/>
      <c r="E170" s="43">
        <v>125102</v>
      </c>
      <c r="F170" s="43">
        <f>SUM(C170:E170)</f>
        <v>125102</v>
      </c>
      <c r="G170" s="52">
        <f>(B170/Q$10)</f>
        <v>0</v>
      </c>
      <c r="H170" s="44" t="e">
        <f>(C170/C$10)</f>
        <v>#VALUE!</v>
      </c>
      <c r="I170" s="44" t="e">
        <f>(D170/D$10)</f>
        <v>#VALUE!</v>
      </c>
      <c r="J170" s="44">
        <f>(E170/E$10)</f>
        <v>1</v>
      </c>
      <c r="K170" s="46">
        <f>(F170/F$10)</f>
        <v>1</v>
      </c>
      <c r="L170" s="55" t="e">
        <f>(B170/$AM170)</f>
        <v>#VALUE!</v>
      </c>
      <c r="M170" s="43" t="e">
        <f>(C170/$AM170)</f>
        <v>#VALUE!</v>
      </c>
      <c r="N170" s="43" t="e">
        <f>(D170/$AM170)</f>
        <v>#VALUE!</v>
      </c>
      <c r="O170" s="43" t="e">
        <f>(E170/$AM170)</f>
        <v>#VALUE!</v>
      </c>
      <c r="P170" s="63" t="e">
        <f>(F170/$AM170)</f>
        <v>#VALUE!</v>
      </c>
      <c r="Q170" s="62">
        <v>1571</v>
      </c>
    </row>
    <row r="171" spans="1:17" ht="12.75">
      <c r="A171" s="55"/>
      <c r="B171" s="25"/>
      <c r="C171" s="7"/>
      <c r="D171" s="43"/>
      <c r="E171" s="43"/>
      <c r="F171" s="43"/>
      <c r="G171" s="55"/>
      <c r="H171" s="32"/>
      <c r="I171" s="32"/>
      <c r="J171" s="32"/>
      <c r="K171" s="34"/>
      <c r="L171" s="47"/>
      <c r="M171" s="32"/>
      <c r="N171" s="32"/>
      <c r="O171" s="32"/>
      <c r="P171" s="34"/>
      <c r="Q171" s="62"/>
    </row>
    <row r="172" spans="1:17" ht="12.75">
      <c r="A172" s="61" t="s">
        <v>10</v>
      </c>
      <c r="B172" s="19">
        <f aca="true" t="shared" si="48" ref="B172:B195">(HP172)</f>
        <v>0</v>
      </c>
      <c r="C172" s="7"/>
      <c r="D172" s="43"/>
      <c r="E172" s="43">
        <v>319</v>
      </c>
      <c r="F172" s="43">
        <f aca="true" t="shared" si="49" ref="F172:F195">SUM(C172:E172)</f>
        <v>319</v>
      </c>
      <c r="G172" s="52">
        <f aca="true" t="shared" si="50" ref="G172:G195">(B172/Q$10)</f>
        <v>0</v>
      </c>
      <c r="H172" s="44" t="e">
        <f aca="true" t="shared" si="51" ref="H172:H195">(C172/C$10)</f>
        <v>#VALUE!</v>
      </c>
      <c r="I172" s="44" t="e">
        <f aca="true" t="shared" si="52" ref="I172:I195">(D172/D$10)</f>
        <v>#VALUE!</v>
      </c>
      <c r="J172" s="44">
        <f aca="true" t="shared" si="53" ref="J172:J195">(E172/E$10)</f>
        <v>0.0025499192658790426</v>
      </c>
      <c r="K172" s="46">
        <f aca="true" t="shared" si="54" ref="K172:K195">(F172/F$10)</f>
        <v>0.0025499192658790426</v>
      </c>
      <c r="L172" s="55" t="e">
        <f aca="true" t="shared" si="55" ref="L172:L195">(B172/$AM172)</f>
        <v>#VALUE!</v>
      </c>
      <c r="M172" s="43" t="e">
        <f aca="true" t="shared" si="56" ref="M172:M195">(C172/$AM172)</f>
        <v>#VALUE!</v>
      </c>
      <c r="N172" s="43" t="e">
        <f aca="true" t="shared" si="57" ref="N172:N195">(D172/$AM172)</f>
        <v>#VALUE!</v>
      </c>
      <c r="O172" s="43" t="e">
        <f aca="true" t="shared" si="58" ref="O172:O195">(E172/$AM172)</f>
        <v>#VALUE!</v>
      </c>
      <c r="P172" s="63" t="e">
        <f aca="true" t="shared" si="59" ref="P172:P195">(F172/$AM172)</f>
        <v>#VALUE!</v>
      </c>
      <c r="Q172" s="62">
        <v>5</v>
      </c>
    </row>
    <row r="173" spans="1:17" ht="12.75">
      <c r="A173" s="61" t="s">
        <v>11</v>
      </c>
      <c r="B173" s="19">
        <f t="shared" si="48"/>
        <v>0</v>
      </c>
      <c r="C173" s="7"/>
      <c r="D173" s="43"/>
      <c r="E173" s="43">
        <v>6815</v>
      </c>
      <c r="F173" s="43">
        <f t="shared" si="49"/>
        <v>6815</v>
      </c>
      <c r="G173" s="52">
        <f t="shared" si="50"/>
        <v>0</v>
      </c>
      <c r="H173" s="44" t="e">
        <f t="shared" si="51"/>
        <v>#VALUE!</v>
      </c>
      <c r="I173" s="44" t="e">
        <f t="shared" si="52"/>
        <v>#VALUE!</v>
      </c>
      <c r="J173" s="44">
        <f t="shared" si="53"/>
        <v>0.054475547952870455</v>
      </c>
      <c r="K173" s="46">
        <f t="shared" si="54"/>
        <v>0.054475547952870455</v>
      </c>
      <c r="L173" s="55" t="e">
        <f t="shared" si="55"/>
        <v>#VALUE!</v>
      </c>
      <c r="M173" s="43" t="e">
        <f t="shared" si="56"/>
        <v>#VALUE!</v>
      </c>
      <c r="N173" s="43" t="e">
        <f t="shared" si="57"/>
        <v>#VALUE!</v>
      </c>
      <c r="O173" s="43" t="e">
        <f t="shared" si="58"/>
        <v>#VALUE!</v>
      </c>
      <c r="P173" s="63" t="e">
        <f t="shared" si="59"/>
        <v>#VALUE!</v>
      </c>
      <c r="Q173" s="62">
        <v>197</v>
      </c>
    </row>
    <row r="174" spans="1:17" ht="12.75">
      <c r="A174" s="61" t="s">
        <v>12</v>
      </c>
      <c r="B174" s="19">
        <f t="shared" si="48"/>
        <v>0</v>
      </c>
      <c r="C174" s="7"/>
      <c r="D174" s="43"/>
      <c r="E174" s="43">
        <v>7602</v>
      </c>
      <c r="F174" s="43">
        <f t="shared" si="49"/>
        <v>7602</v>
      </c>
      <c r="G174" s="52">
        <f t="shared" si="50"/>
        <v>0</v>
      </c>
      <c r="H174" s="44" t="e">
        <f t="shared" si="51"/>
        <v>#VALUE!</v>
      </c>
      <c r="I174" s="44" t="e">
        <f t="shared" si="52"/>
        <v>#VALUE!</v>
      </c>
      <c r="J174" s="44">
        <f t="shared" si="53"/>
        <v>0.060766414605681766</v>
      </c>
      <c r="K174" s="46">
        <f t="shared" si="54"/>
        <v>0.060766414605681766</v>
      </c>
      <c r="L174" s="55" t="e">
        <f t="shared" si="55"/>
        <v>#VALUE!</v>
      </c>
      <c r="M174" s="43" t="e">
        <f t="shared" si="56"/>
        <v>#VALUE!</v>
      </c>
      <c r="N174" s="43" t="e">
        <f t="shared" si="57"/>
        <v>#VALUE!</v>
      </c>
      <c r="O174" s="43" t="e">
        <f t="shared" si="58"/>
        <v>#VALUE!</v>
      </c>
      <c r="P174" s="63" t="e">
        <f t="shared" si="59"/>
        <v>#VALUE!</v>
      </c>
      <c r="Q174" s="62">
        <v>120</v>
      </c>
    </row>
    <row r="175" spans="1:17" ht="12.75">
      <c r="A175" s="61" t="s">
        <v>13</v>
      </c>
      <c r="B175" s="19">
        <f t="shared" si="48"/>
        <v>0</v>
      </c>
      <c r="C175" s="7"/>
      <c r="D175" s="43"/>
      <c r="E175" s="43">
        <v>8131</v>
      </c>
      <c r="F175" s="43">
        <f t="shared" si="49"/>
        <v>8131</v>
      </c>
      <c r="G175" s="52">
        <f t="shared" si="50"/>
        <v>0</v>
      </c>
      <c r="H175" s="44" t="e">
        <f t="shared" si="51"/>
        <v>#VALUE!</v>
      </c>
      <c r="I175" s="44" t="e">
        <f t="shared" si="52"/>
        <v>#VALUE!</v>
      </c>
      <c r="J175" s="44">
        <f t="shared" si="53"/>
        <v>0.06499496410928682</v>
      </c>
      <c r="K175" s="46">
        <f t="shared" si="54"/>
        <v>0.06499496410928682</v>
      </c>
      <c r="L175" s="55" t="e">
        <f t="shared" si="55"/>
        <v>#VALUE!</v>
      </c>
      <c r="M175" s="43" t="e">
        <f t="shared" si="56"/>
        <v>#VALUE!</v>
      </c>
      <c r="N175" s="43" t="e">
        <f t="shared" si="57"/>
        <v>#VALUE!</v>
      </c>
      <c r="O175" s="43" t="e">
        <f t="shared" si="58"/>
        <v>#VALUE!</v>
      </c>
      <c r="P175" s="63" t="e">
        <f t="shared" si="59"/>
        <v>#VALUE!</v>
      </c>
      <c r="Q175" s="62">
        <v>106</v>
      </c>
    </row>
    <row r="176" spans="1:17" ht="12.75">
      <c r="A176" s="61" t="s">
        <v>14</v>
      </c>
      <c r="B176" s="19">
        <f t="shared" si="48"/>
        <v>0</v>
      </c>
      <c r="C176" s="7"/>
      <c r="D176" s="43"/>
      <c r="E176" s="43">
        <v>502</v>
      </c>
      <c r="F176" s="43">
        <f t="shared" si="49"/>
        <v>502</v>
      </c>
      <c r="G176" s="52">
        <f t="shared" si="50"/>
        <v>0</v>
      </c>
      <c r="H176" s="44" t="e">
        <f t="shared" si="51"/>
        <v>#VALUE!</v>
      </c>
      <c r="I176" s="44" t="e">
        <f t="shared" si="52"/>
        <v>#VALUE!</v>
      </c>
      <c r="J176" s="44">
        <f t="shared" si="53"/>
        <v>0.004012725615897428</v>
      </c>
      <c r="K176" s="46">
        <f t="shared" si="54"/>
        <v>0.004012725615897428</v>
      </c>
      <c r="L176" s="55" t="e">
        <f t="shared" si="55"/>
        <v>#VALUE!</v>
      </c>
      <c r="M176" s="43" t="e">
        <f t="shared" si="56"/>
        <v>#VALUE!</v>
      </c>
      <c r="N176" s="43" t="e">
        <f t="shared" si="57"/>
        <v>#VALUE!</v>
      </c>
      <c r="O176" s="43" t="e">
        <f t="shared" si="58"/>
        <v>#VALUE!</v>
      </c>
      <c r="P176" s="63" t="e">
        <f t="shared" si="59"/>
        <v>#VALUE!</v>
      </c>
      <c r="Q176" s="62">
        <v>5</v>
      </c>
    </row>
    <row r="177" spans="1:17" ht="12.75">
      <c r="A177" s="61" t="s">
        <v>15</v>
      </c>
      <c r="B177" s="19">
        <f t="shared" si="48"/>
        <v>0</v>
      </c>
      <c r="C177" s="7"/>
      <c r="D177" s="43"/>
      <c r="E177" s="43">
        <v>231</v>
      </c>
      <c r="F177" s="43">
        <f t="shared" si="49"/>
        <v>231</v>
      </c>
      <c r="G177" s="52">
        <f t="shared" si="50"/>
        <v>0</v>
      </c>
      <c r="H177" s="44" t="e">
        <f t="shared" si="51"/>
        <v>#VALUE!</v>
      </c>
      <c r="I177" s="44" t="e">
        <f t="shared" si="52"/>
        <v>#VALUE!</v>
      </c>
      <c r="J177" s="44">
        <f t="shared" si="53"/>
        <v>0.001846493261498617</v>
      </c>
      <c r="K177" s="46">
        <f t="shared" si="54"/>
        <v>0.001846493261498617</v>
      </c>
      <c r="L177" s="55" t="e">
        <f t="shared" si="55"/>
        <v>#VALUE!</v>
      </c>
      <c r="M177" s="43" t="e">
        <f t="shared" si="56"/>
        <v>#VALUE!</v>
      </c>
      <c r="N177" s="43" t="e">
        <f t="shared" si="57"/>
        <v>#VALUE!</v>
      </c>
      <c r="O177" s="43" t="e">
        <f t="shared" si="58"/>
        <v>#VALUE!</v>
      </c>
      <c r="P177" s="63" t="e">
        <f t="shared" si="59"/>
        <v>#VALUE!</v>
      </c>
      <c r="Q177" s="62">
        <v>3</v>
      </c>
    </row>
    <row r="178" spans="1:17" ht="12.75">
      <c r="A178" s="61" t="s">
        <v>16</v>
      </c>
      <c r="B178" s="19">
        <f t="shared" si="48"/>
        <v>0</v>
      </c>
      <c r="C178" s="7"/>
      <c r="D178" s="43"/>
      <c r="E178" s="43">
        <v>903</v>
      </c>
      <c r="F178" s="43">
        <f t="shared" si="49"/>
        <v>903</v>
      </c>
      <c r="G178" s="52">
        <f t="shared" si="50"/>
        <v>0</v>
      </c>
      <c r="H178" s="44" t="e">
        <f t="shared" si="51"/>
        <v>#VALUE!</v>
      </c>
      <c r="I178" s="44" t="e">
        <f t="shared" si="52"/>
        <v>#VALUE!</v>
      </c>
      <c r="J178" s="44">
        <f t="shared" si="53"/>
        <v>0.007218110022221867</v>
      </c>
      <c r="K178" s="46">
        <f t="shared" si="54"/>
        <v>0.007218110022221867</v>
      </c>
      <c r="L178" s="55" t="e">
        <f t="shared" si="55"/>
        <v>#VALUE!</v>
      </c>
      <c r="M178" s="43" t="e">
        <f t="shared" si="56"/>
        <v>#VALUE!</v>
      </c>
      <c r="N178" s="43" t="e">
        <f t="shared" si="57"/>
        <v>#VALUE!</v>
      </c>
      <c r="O178" s="43" t="e">
        <f t="shared" si="58"/>
        <v>#VALUE!</v>
      </c>
      <c r="P178" s="63" t="e">
        <f t="shared" si="59"/>
        <v>#VALUE!</v>
      </c>
      <c r="Q178" s="62">
        <v>23</v>
      </c>
    </row>
    <row r="179" spans="1:17" ht="12.75">
      <c r="A179" s="61" t="s">
        <v>17</v>
      </c>
      <c r="B179" s="19">
        <f t="shared" si="48"/>
        <v>0</v>
      </c>
      <c r="C179" s="7"/>
      <c r="D179" s="43"/>
      <c r="E179" s="43">
        <v>635</v>
      </c>
      <c r="F179" s="43">
        <f t="shared" si="49"/>
        <v>635</v>
      </c>
      <c r="G179" s="52">
        <f t="shared" si="50"/>
        <v>0</v>
      </c>
      <c r="H179" s="44" t="e">
        <f t="shared" si="51"/>
        <v>#VALUE!</v>
      </c>
      <c r="I179" s="44" t="e">
        <f t="shared" si="52"/>
        <v>#VALUE!</v>
      </c>
      <c r="J179" s="44">
        <f t="shared" si="53"/>
        <v>0.005075858099790571</v>
      </c>
      <c r="K179" s="46">
        <f t="shared" si="54"/>
        <v>0.005075858099790571</v>
      </c>
      <c r="L179" s="55" t="e">
        <f t="shared" si="55"/>
        <v>#VALUE!</v>
      </c>
      <c r="M179" s="43" t="e">
        <f t="shared" si="56"/>
        <v>#VALUE!</v>
      </c>
      <c r="N179" s="43" t="e">
        <f t="shared" si="57"/>
        <v>#VALUE!</v>
      </c>
      <c r="O179" s="43" t="e">
        <f t="shared" si="58"/>
        <v>#VALUE!</v>
      </c>
      <c r="P179" s="63" t="e">
        <f t="shared" si="59"/>
        <v>#VALUE!</v>
      </c>
      <c r="Q179" s="62">
        <v>13</v>
      </c>
    </row>
    <row r="180" spans="1:17" ht="12.75">
      <c r="A180" s="61" t="s">
        <v>18</v>
      </c>
      <c r="B180" s="19">
        <f t="shared" si="48"/>
        <v>0</v>
      </c>
      <c r="C180" s="7"/>
      <c r="D180" s="43"/>
      <c r="E180" s="43">
        <v>1705</v>
      </c>
      <c r="F180" s="43">
        <f t="shared" si="49"/>
        <v>1705</v>
      </c>
      <c r="G180" s="52">
        <f t="shared" si="50"/>
        <v>0</v>
      </c>
      <c r="H180" s="44" t="e">
        <f t="shared" si="51"/>
        <v>#VALUE!</v>
      </c>
      <c r="I180" s="44" t="e">
        <f t="shared" si="52"/>
        <v>#VALUE!</v>
      </c>
      <c r="J180" s="44">
        <f t="shared" si="53"/>
        <v>0.013628878834870746</v>
      </c>
      <c r="K180" s="46">
        <f t="shared" si="54"/>
        <v>0.013628878834870746</v>
      </c>
      <c r="L180" s="55" t="e">
        <f t="shared" si="55"/>
        <v>#VALUE!</v>
      </c>
      <c r="M180" s="43" t="e">
        <f t="shared" si="56"/>
        <v>#VALUE!</v>
      </c>
      <c r="N180" s="43" t="e">
        <f t="shared" si="57"/>
        <v>#VALUE!</v>
      </c>
      <c r="O180" s="43" t="e">
        <f t="shared" si="58"/>
        <v>#VALUE!</v>
      </c>
      <c r="P180" s="63" t="e">
        <f t="shared" si="59"/>
        <v>#VALUE!</v>
      </c>
      <c r="Q180" s="62">
        <v>54</v>
      </c>
    </row>
    <row r="181" spans="1:17" ht="12.75">
      <c r="A181" s="55" t="s">
        <v>19</v>
      </c>
      <c r="B181" s="19">
        <f t="shared" si="48"/>
        <v>0</v>
      </c>
      <c r="C181" s="7"/>
      <c r="D181" s="43"/>
      <c r="E181" s="43">
        <v>177</v>
      </c>
      <c r="F181" s="43">
        <f t="shared" si="49"/>
        <v>177</v>
      </c>
      <c r="G181" s="52">
        <f t="shared" si="50"/>
        <v>0</v>
      </c>
      <c r="H181" s="44" t="e">
        <f t="shared" si="51"/>
        <v>#VALUE!</v>
      </c>
      <c r="I181" s="44" t="e">
        <f t="shared" si="52"/>
        <v>#VALUE!</v>
      </c>
      <c r="J181" s="44">
        <f t="shared" si="53"/>
        <v>0.001414845486083356</v>
      </c>
      <c r="K181" s="46">
        <f t="shared" si="54"/>
        <v>0.001414845486083356</v>
      </c>
      <c r="L181" s="55" t="e">
        <f t="shared" si="55"/>
        <v>#VALUE!</v>
      </c>
      <c r="M181" s="43" t="e">
        <f t="shared" si="56"/>
        <v>#VALUE!</v>
      </c>
      <c r="N181" s="43" t="e">
        <f t="shared" si="57"/>
        <v>#VALUE!</v>
      </c>
      <c r="O181" s="43" t="e">
        <f t="shared" si="58"/>
        <v>#VALUE!</v>
      </c>
      <c r="P181" s="63" t="e">
        <f t="shared" si="59"/>
        <v>#VALUE!</v>
      </c>
      <c r="Q181" s="62">
        <v>3</v>
      </c>
    </row>
    <row r="182" spans="1:17" ht="12.75">
      <c r="A182" s="61" t="s">
        <v>20</v>
      </c>
      <c r="B182" s="19">
        <f t="shared" si="48"/>
        <v>0</v>
      </c>
      <c r="C182" s="7"/>
      <c r="D182" s="43"/>
      <c r="E182" s="43">
        <v>55684</v>
      </c>
      <c r="F182" s="43">
        <f t="shared" si="49"/>
        <v>55684</v>
      </c>
      <c r="G182" s="52">
        <f t="shared" si="50"/>
        <v>0</v>
      </c>
      <c r="H182" s="44" t="e">
        <f t="shared" si="51"/>
        <v>#VALUE!</v>
      </c>
      <c r="I182" s="44" t="e">
        <f t="shared" si="52"/>
        <v>#VALUE!</v>
      </c>
      <c r="J182" s="44">
        <f t="shared" si="53"/>
        <v>0.44510879122635927</v>
      </c>
      <c r="K182" s="46">
        <f t="shared" si="54"/>
        <v>0.44510879122635927</v>
      </c>
      <c r="L182" s="55" t="e">
        <f t="shared" si="55"/>
        <v>#VALUE!</v>
      </c>
      <c r="M182" s="43" t="e">
        <f t="shared" si="56"/>
        <v>#VALUE!</v>
      </c>
      <c r="N182" s="43" t="e">
        <f t="shared" si="57"/>
        <v>#VALUE!</v>
      </c>
      <c r="O182" s="43" t="e">
        <f t="shared" si="58"/>
        <v>#VALUE!</v>
      </c>
      <c r="P182" s="63" t="e">
        <f t="shared" si="59"/>
        <v>#VALUE!</v>
      </c>
      <c r="Q182" s="62">
        <v>38</v>
      </c>
    </row>
    <row r="183" spans="1:17" ht="12.75">
      <c r="A183" s="61" t="s">
        <v>21</v>
      </c>
      <c r="B183" s="19">
        <f t="shared" si="48"/>
        <v>0</v>
      </c>
      <c r="C183" s="7"/>
      <c r="D183" s="43"/>
      <c r="E183" s="43">
        <v>110</v>
      </c>
      <c r="F183" s="43">
        <f t="shared" si="49"/>
        <v>110</v>
      </c>
      <c r="G183" s="52">
        <f t="shared" si="50"/>
        <v>0</v>
      </c>
      <c r="H183" s="44" t="e">
        <f t="shared" si="51"/>
        <v>#VALUE!</v>
      </c>
      <c r="I183" s="44" t="e">
        <f t="shared" si="52"/>
        <v>#VALUE!</v>
      </c>
      <c r="J183" s="44">
        <f t="shared" si="53"/>
        <v>0.000879282505475532</v>
      </c>
      <c r="K183" s="46">
        <f t="shared" si="54"/>
        <v>0.000879282505475532</v>
      </c>
      <c r="L183" s="55" t="e">
        <f t="shared" si="55"/>
        <v>#VALUE!</v>
      </c>
      <c r="M183" s="43" t="e">
        <f t="shared" si="56"/>
        <v>#VALUE!</v>
      </c>
      <c r="N183" s="43" t="e">
        <f t="shared" si="57"/>
        <v>#VALUE!</v>
      </c>
      <c r="O183" s="43" t="e">
        <f t="shared" si="58"/>
        <v>#VALUE!</v>
      </c>
      <c r="P183" s="63" t="e">
        <f t="shared" si="59"/>
        <v>#VALUE!</v>
      </c>
      <c r="Q183" s="62">
        <v>4</v>
      </c>
    </row>
    <row r="184" spans="1:17" ht="12.75">
      <c r="A184" s="61" t="s">
        <v>22</v>
      </c>
      <c r="B184" s="19">
        <f t="shared" si="48"/>
        <v>0</v>
      </c>
      <c r="C184" s="7"/>
      <c r="D184" s="43"/>
      <c r="E184" s="43">
        <v>2821</v>
      </c>
      <c r="F184" s="43">
        <f t="shared" si="49"/>
        <v>2821</v>
      </c>
      <c r="G184" s="52">
        <f t="shared" si="50"/>
        <v>0</v>
      </c>
      <c r="H184" s="44" t="e">
        <f t="shared" si="51"/>
        <v>#VALUE!</v>
      </c>
      <c r="I184" s="44" t="e">
        <f t="shared" si="52"/>
        <v>#VALUE!</v>
      </c>
      <c r="J184" s="44">
        <f t="shared" si="53"/>
        <v>0.022549599526786143</v>
      </c>
      <c r="K184" s="46">
        <f t="shared" si="54"/>
        <v>0.022549599526786143</v>
      </c>
      <c r="L184" s="55" t="e">
        <f t="shared" si="55"/>
        <v>#VALUE!</v>
      </c>
      <c r="M184" s="43" t="e">
        <f t="shared" si="56"/>
        <v>#VALUE!</v>
      </c>
      <c r="N184" s="43" t="e">
        <f t="shared" si="57"/>
        <v>#VALUE!</v>
      </c>
      <c r="O184" s="43" t="e">
        <f t="shared" si="58"/>
        <v>#VALUE!</v>
      </c>
      <c r="P184" s="63" t="e">
        <f t="shared" si="59"/>
        <v>#VALUE!</v>
      </c>
      <c r="Q184" s="62">
        <v>107</v>
      </c>
    </row>
    <row r="185" spans="1:17" ht="12.75">
      <c r="A185" s="61" t="s">
        <v>23</v>
      </c>
      <c r="B185" s="19">
        <f t="shared" si="48"/>
        <v>0</v>
      </c>
      <c r="C185" s="7"/>
      <c r="D185" s="43"/>
      <c r="E185" s="43">
        <v>3699</v>
      </c>
      <c r="F185" s="43">
        <f t="shared" si="49"/>
        <v>3699</v>
      </c>
      <c r="G185" s="52">
        <f t="shared" si="50"/>
        <v>0</v>
      </c>
      <c r="H185" s="44" t="e">
        <f t="shared" si="51"/>
        <v>#VALUE!</v>
      </c>
      <c r="I185" s="44" t="e">
        <f t="shared" si="52"/>
        <v>#VALUE!</v>
      </c>
      <c r="J185" s="44">
        <f t="shared" si="53"/>
        <v>0.029567872615945387</v>
      </c>
      <c r="K185" s="46">
        <f t="shared" si="54"/>
        <v>0.029567872615945387</v>
      </c>
      <c r="L185" s="55" t="e">
        <f t="shared" si="55"/>
        <v>#VALUE!</v>
      </c>
      <c r="M185" s="43" t="e">
        <f t="shared" si="56"/>
        <v>#VALUE!</v>
      </c>
      <c r="N185" s="43" t="e">
        <f t="shared" si="57"/>
        <v>#VALUE!</v>
      </c>
      <c r="O185" s="43" t="e">
        <f t="shared" si="58"/>
        <v>#VALUE!</v>
      </c>
      <c r="P185" s="63" t="e">
        <f t="shared" si="59"/>
        <v>#VALUE!</v>
      </c>
      <c r="Q185" s="62">
        <v>63</v>
      </c>
    </row>
    <row r="186" spans="1:17" ht="12.75">
      <c r="A186" s="61" t="s">
        <v>24</v>
      </c>
      <c r="B186" s="19">
        <f t="shared" si="48"/>
        <v>0</v>
      </c>
      <c r="C186" s="7"/>
      <c r="D186" s="43"/>
      <c r="E186" s="43">
        <v>467</v>
      </c>
      <c r="F186" s="43">
        <f t="shared" si="49"/>
        <v>467</v>
      </c>
      <c r="G186" s="52">
        <f t="shared" si="50"/>
        <v>0</v>
      </c>
      <c r="H186" s="44" t="e">
        <f t="shared" si="51"/>
        <v>#VALUE!</v>
      </c>
      <c r="I186" s="44" t="e">
        <f t="shared" si="52"/>
        <v>#VALUE!</v>
      </c>
      <c r="J186" s="44">
        <f t="shared" si="53"/>
        <v>0.0037329539096097584</v>
      </c>
      <c r="K186" s="46">
        <f t="shared" si="54"/>
        <v>0.0037329539096097584</v>
      </c>
      <c r="L186" s="55" t="e">
        <f t="shared" si="55"/>
        <v>#VALUE!</v>
      </c>
      <c r="M186" s="43" t="e">
        <f t="shared" si="56"/>
        <v>#VALUE!</v>
      </c>
      <c r="N186" s="43" t="e">
        <f t="shared" si="57"/>
        <v>#VALUE!</v>
      </c>
      <c r="O186" s="43" t="e">
        <f t="shared" si="58"/>
        <v>#VALUE!</v>
      </c>
      <c r="P186" s="63" t="e">
        <f t="shared" si="59"/>
        <v>#VALUE!</v>
      </c>
      <c r="Q186" s="62">
        <v>3</v>
      </c>
    </row>
    <row r="187" spans="1:17" ht="12.75">
      <c r="A187" s="61" t="s">
        <v>25</v>
      </c>
      <c r="B187" s="19">
        <f t="shared" si="48"/>
        <v>0</v>
      </c>
      <c r="C187" s="7"/>
      <c r="D187" s="43"/>
      <c r="E187" s="43">
        <v>1713</v>
      </c>
      <c r="F187" s="43">
        <f t="shared" si="49"/>
        <v>1713</v>
      </c>
      <c r="G187" s="52">
        <f t="shared" si="50"/>
        <v>0</v>
      </c>
      <c r="H187" s="44" t="e">
        <f t="shared" si="51"/>
        <v>#VALUE!</v>
      </c>
      <c r="I187" s="44" t="e">
        <f t="shared" si="52"/>
        <v>#VALUE!</v>
      </c>
      <c r="J187" s="44">
        <f t="shared" si="53"/>
        <v>0.013692826653450785</v>
      </c>
      <c r="K187" s="46">
        <f t="shared" si="54"/>
        <v>0.013692826653450785</v>
      </c>
      <c r="L187" s="55" t="e">
        <f t="shared" si="55"/>
        <v>#VALUE!</v>
      </c>
      <c r="M187" s="43" t="e">
        <f t="shared" si="56"/>
        <v>#VALUE!</v>
      </c>
      <c r="N187" s="43" t="e">
        <f t="shared" si="57"/>
        <v>#VALUE!</v>
      </c>
      <c r="O187" s="43" t="e">
        <f t="shared" si="58"/>
        <v>#VALUE!</v>
      </c>
      <c r="P187" s="63" t="e">
        <f t="shared" si="59"/>
        <v>#VALUE!</v>
      </c>
      <c r="Q187" s="62">
        <v>327</v>
      </c>
    </row>
    <row r="188" spans="1:17" ht="12.75">
      <c r="A188" s="61" t="s">
        <v>26</v>
      </c>
      <c r="B188" s="19">
        <f t="shared" si="48"/>
        <v>0</v>
      </c>
      <c r="C188" s="7"/>
      <c r="D188" s="43"/>
      <c r="E188" s="43">
        <v>29983</v>
      </c>
      <c r="F188" s="43">
        <f t="shared" si="49"/>
        <v>29983</v>
      </c>
      <c r="G188" s="52">
        <f t="shared" si="50"/>
        <v>0</v>
      </c>
      <c r="H188" s="44" t="e">
        <f t="shared" si="51"/>
        <v>#VALUE!</v>
      </c>
      <c r="I188" s="44" t="e">
        <f t="shared" si="52"/>
        <v>#VALUE!</v>
      </c>
      <c r="J188" s="44">
        <f t="shared" si="53"/>
        <v>0.2396684305606625</v>
      </c>
      <c r="K188" s="46">
        <f t="shared" si="54"/>
        <v>0.2396684305606625</v>
      </c>
      <c r="L188" s="55" t="e">
        <f t="shared" si="55"/>
        <v>#VALUE!</v>
      </c>
      <c r="M188" s="43" t="e">
        <f t="shared" si="56"/>
        <v>#VALUE!</v>
      </c>
      <c r="N188" s="43" t="e">
        <f t="shared" si="57"/>
        <v>#VALUE!</v>
      </c>
      <c r="O188" s="43" t="e">
        <f t="shared" si="58"/>
        <v>#VALUE!</v>
      </c>
      <c r="P188" s="63" t="e">
        <f t="shared" si="59"/>
        <v>#VALUE!</v>
      </c>
      <c r="Q188" s="62">
        <v>396</v>
      </c>
    </row>
    <row r="189" spans="1:17" ht="12.75">
      <c r="A189" s="61" t="s">
        <v>27</v>
      </c>
      <c r="B189" s="19">
        <f t="shared" si="48"/>
        <v>0</v>
      </c>
      <c r="C189" s="7"/>
      <c r="D189" s="43"/>
      <c r="E189" s="43">
        <v>189</v>
      </c>
      <c r="F189" s="43">
        <f t="shared" si="49"/>
        <v>189</v>
      </c>
      <c r="G189" s="52">
        <f t="shared" si="50"/>
        <v>0</v>
      </c>
      <c r="H189" s="44" t="e">
        <f t="shared" si="51"/>
        <v>#VALUE!</v>
      </c>
      <c r="I189" s="44" t="e">
        <f t="shared" si="52"/>
        <v>#VALUE!</v>
      </c>
      <c r="J189" s="44">
        <f t="shared" si="53"/>
        <v>0.0015107672139534141</v>
      </c>
      <c r="K189" s="46">
        <f t="shared" si="54"/>
        <v>0.0015107672139534141</v>
      </c>
      <c r="L189" s="55" t="e">
        <f t="shared" si="55"/>
        <v>#VALUE!</v>
      </c>
      <c r="M189" s="43" t="e">
        <f t="shared" si="56"/>
        <v>#VALUE!</v>
      </c>
      <c r="N189" s="43" t="e">
        <f t="shared" si="57"/>
        <v>#VALUE!</v>
      </c>
      <c r="O189" s="43" t="e">
        <f t="shared" si="58"/>
        <v>#VALUE!</v>
      </c>
      <c r="P189" s="63" t="e">
        <f t="shared" si="59"/>
        <v>#VALUE!</v>
      </c>
      <c r="Q189" s="62">
        <v>1</v>
      </c>
    </row>
    <row r="190" spans="1:17" ht="12.75">
      <c r="A190" s="61" t="s">
        <v>28</v>
      </c>
      <c r="B190" s="19">
        <f t="shared" si="48"/>
        <v>0</v>
      </c>
      <c r="C190" s="7"/>
      <c r="D190" s="43"/>
      <c r="E190" s="43">
        <v>1230</v>
      </c>
      <c r="F190" s="43">
        <f t="shared" si="49"/>
        <v>1230</v>
      </c>
      <c r="G190" s="52">
        <f t="shared" si="50"/>
        <v>0</v>
      </c>
      <c r="H190" s="44" t="e">
        <f t="shared" si="51"/>
        <v>#VALUE!</v>
      </c>
      <c r="I190" s="44" t="e">
        <f t="shared" si="52"/>
        <v>#VALUE!</v>
      </c>
      <c r="J190" s="44">
        <f t="shared" si="53"/>
        <v>0.009831977106680947</v>
      </c>
      <c r="K190" s="46">
        <f t="shared" si="54"/>
        <v>0.009831977106680947</v>
      </c>
      <c r="L190" s="55" t="e">
        <f t="shared" si="55"/>
        <v>#VALUE!</v>
      </c>
      <c r="M190" s="43" t="e">
        <f t="shared" si="56"/>
        <v>#VALUE!</v>
      </c>
      <c r="N190" s="43" t="e">
        <f t="shared" si="57"/>
        <v>#VALUE!</v>
      </c>
      <c r="O190" s="43" t="e">
        <f t="shared" si="58"/>
        <v>#VALUE!</v>
      </c>
      <c r="P190" s="63" t="e">
        <f t="shared" si="59"/>
        <v>#VALUE!</v>
      </c>
      <c r="Q190" s="62">
        <v>46</v>
      </c>
    </row>
    <row r="191" spans="1:17" ht="12.75">
      <c r="A191" s="61" t="s">
        <v>29</v>
      </c>
      <c r="B191" s="19">
        <f t="shared" si="48"/>
        <v>0</v>
      </c>
      <c r="C191" s="7"/>
      <c r="D191" s="43"/>
      <c r="E191" s="43">
        <v>229</v>
      </c>
      <c r="F191" s="43">
        <f t="shared" si="49"/>
        <v>229</v>
      </c>
      <c r="G191" s="52">
        <f t="shared" si="50"/>
        <v>0</v>
      </c>
      <c r="H191" s="44" t="e">
        <f t="shared" si="51"/>
        <v>#VALUE!</v>
      </c>
      <c r="I191" s="44" t="e">
        <f t="shared" si="52"/>
        <v>#VALUE!</v>
      </c>
      <c r="J191" s="44">
        <f t="shared" si="53"/>
        <v>0.0018305063068536074</v>
      </c>
      <c r="K191" s="46">
        <f t="shared" si="54"/>
        <v>0.0018305063068536074</v>
      </c>
      <c r="L191" s="55" t="e">
        <f t="shared" si="55"/>
        <v>#VALUE!</v>
      </c>
      <c r="M191" s="43" t="e">
        <f t="shared" si="56"/>
        <v>#VALUE!</v>
      </c>
      <c r="N191" s="43" t="e">
        <f t="shared" si="57"/>
        <v>#VALUE!</v>
      </c>
      <c r="O191" s="43" t="e">
        <f t="shared" si="58"/>
        <v>#VALUE!</v>
      </c>
      <c r="P191" s="63" t="e">
        <f t="shared" si="59"/>
        <v>#VALUE!</v>
      </c>
      <c r="Q191" s="62">
        <v>1</v>
      </c>
    </row>
    <row r="192" spans="1:17" ht="12.75">
      <c r="A192" s="61" t="s">
        <v>30</v>
      </c>
      <c r="B192" s="19">
        <f t="shared" si="48"/>
        <v>0</v>
      </c>
      <c r="C192" s="7"/>
      <c r="D192" s="43"/>
      <c r="E192" s="43">
        <v>167</v>
      </c>
      <c r="F192" s="43">
        <f t="shared" si="49"/>
        <v>167</v>
      </c>
      <c r="G192" s="52">
        <f t="shared" si="50"/>
        <v>0</v>
      </c>
      <c r="H192" s="44" t="e">
        <f t="shared" si="51"/>
        <v>#VALUE!</v>
      </c>
      <c r="I192" s="44" t="e">
        <f t="shared" si="52"/>
        <v>#VALUE!</v>
      </c>
      <c r="J192" s="44">
        <f t="shared" si="53"/>
        <v>0.0013349107128583077</v>
      </c>
      <c r="K192" s="46">
        <f t="shared" si="54"/>
        <v>0.0013349107128583077</v>
      </c>
      <c r="L192" s="55" t="e">
        <f t="shared" si="55"/>
        <v>#VALUE!</v>
      </c>
      <c r="M192" s="43" t="e">
        <f t="shared" si="56"/>
        <v>#VALUE!</v>
      </c>
      <c r="N192" s="43" t="e">
        <f t="shared" si="57"/>
        <v>#VALUE!</v>
      </c>
      <c r="O192" s="43" t="e">
        <f t="shared" si="58"/>
        <v>#VALUE!</v>
      </c>
      <c r="P192" s="63" t="e">
        <f t="shared" si="59"/>
        <v>#VALUE!</v>
      </c>
      <c r="Q192" s="62">
        <v>4</v>
      </c>
    </row>
    <row r="193" spans="1:17" ht="12.75">
      <c r="A193" s="61" t="s">
        <v>31</v>
      </c>
      <c r="B193" s="19">
        <f t="shared" si="48"/>
        <v>0</v>
      </c>
      <c r="C193" s="7"/>
      <c r="D193" s="43"/>
      <c r="E193" s="43">
        <v>905</v>
      </c>
      <c r="F193" s="43">
        <f t="shared" si="49"/>
        <v>905</v>
      </c>
      <c r="G193" s="52">
        <f t="shared" si="50"/>
        <v>0</v>
      </c>
      <c r="H193" s="44" t="e">
        <f t="shared" si="51"/>
        <v>#VALUE!</v>
      </c>
      <c r="I193" s="44" t="e">
        <f t="shared" si="52"/>
        <v>#VALUE!</v>
      </c>
      <c r="J193" s="44">
        <f t="shared" si="53"/>
        <v>0.007234096976866876</v>
      </c>
      <c r="K193" s="46">
        <f t="shared" si="54"/>
        <v>0.007234096976866876</v>
      </c>
      <c r="L193" s="55" t="e">
        <f t="shared" si="55"/>
        <v>#VALUE!</v>
      </c>
      <c r="M193" s="43" t="e">
        <f t="shared" si="56"/>
        <v>#VALUE!</v>
      </c>
      <c r="N193" s="43" t="e">
        <f t="shared" si="57"/>
        <v>#VALUE!</v>
      </c>
      <c r="O193" s="43" t="e">
        <f t="shared" si="58"/>
        <v>#VALUE!</v>
      </c>
      <c r="P193" s="63" t="e">
        <f t="shared" si="59"/>
        <v>#VALUE!</v>
      </c>
      <c r="Q193" s="62">
        <v>44</v>
      </c>
    </row>
    <row r="194" spans="1:17" ht="12.75">
      <c r="A194" s="61" t="s">
        <v>32</v>
      </c>
      <c r="B194" s="19">
        <f t="shared" si="48"/>
        <v>0</v>
      </c>
      <c r="C194" s="7"/>
      <c r="D194" s="43"/>
      <c r="E194" s="43">
        <v>610</v>
      </c>
      <c r="F194" s="43">
        <f t="shared" si="49"/>
        <v>610</v>
      </c>
      <c r="G194" s="52">
        <f t="shared" si="50"/>
        <v>0</v>
      </c>
      <c r="H194" s="44" t="e">
        <f t="shared" si="51"/>
        <v>#VALUE!</v>
      </c>
      <c r="I194" s="44" t="e">
        <f t="shared" si="52"/>
        <v>#VALUE!</v>
      </c>
      <c r="J194" s="44">
        <f t="shared" si="53"/>
        <v>0.00487602116672795</v>
      </c>
      <c r="K194" s="46">
        <f t="shared" si="54"/>
        <v>0.00487602116672795</v>
      </c>
      <c r="L194" s="55" t="e">
        <f t="shared" si="55"/>
        <v>#VALUE!</v>
      </c>
      <c r="M194" s="43" t="e">
        <f t="shared" si="56"/>
        <v>#VALUE!</v>
      </c>
      <c r="N194" s="43" t="e">
        <f t="shared" si="57"/>
        <v>#VALUE!</v>
      </c>
      <c r="O194" s="43" t="e">
        <f t="shared" si="58"/>
        <v>#VALUE!</v>
      </c>
      <c r="P194" s="63" t="e">
        <f t="shared" si="59"/>
        <v>#VALUE!</v>
      </c>
      <c r="Q194" s="62">
        <v>4</v>
      </c>
    </row>
    <row r="195" spans="1:17" ht="12.75">
      <c r="A195" s="61" t="s">
        <v>33</v>
      </c>
      <c r="B195" s="19">
        <f t="shared" si="48"/>
        <v>0</v>
      </c>
      <c r="C195" s="7"/>
      <c r="D195" s="43"/>
      <c r="E195" s="43">
        <v>275</v>
      </c>
      <c r="F195" s="43">
        <f t="shared" si="49"/>
        <v>275</v>
      </c>
      <c r="G195" s="52">
        <f t="shared" si="50"/>
        <v>0</v>
      </c>
      <c r="H195" s="44" t="e">
        <f t="shared" si="51"/>
        <v>#VALUE!</v>
      </c>
      <c r="I195" s="44" t="e">
        <f t="shared" si="52"/>
        <v>#VALUE!</v>
      </c>
      <c r="J195" s="44">
        <f t="shared" si="53"/>
        <v>0.0021982062636888297</v>
      </c>
      <c r="K195" s="46">
        <f t="shared" si="54"/>
        <v>0.0021982062636888297</v>
      </c>
      <c r="L195" s="55" t="e">
        <f t="shared" si="55"/>
        <v>#VALUE!</v>
      </c>
      <c r="M195" s="43" t="e">
        <f t="shared" si="56"/>
        <v>#VALUE!</v>
      </c>
      <c r="N195" s="43" t="e">
        <f t="shared" si="57"/>
        <v>#VALUE!</v>
      </c>
      <c r="O195" s="43" t="e">
        <f t="shared" si="58"/>
        <v>#VALUE!</v>
      </c>
      <c r="P195" s="63" t="e">
        <f t="shared" si="59"/>
        <v>#VALUE!</v>
      </c>
      <c r="Q195" s="62">
        <v>4</v>
      </c>
    </row>
    <row r="196" spans="1:17" ht="12.75">
      <c r="A196" s="50"/>
      <c r="B196" s="40"/>
      <c r="C196" s="6"/>
      <c r="D196" s="43"/>
      <c r="E196" s="32"/>
      <c r="F196" s="32"/>
      <c r="G196" s="47"/>
      <c r="H196" s="32"/>
      <c r="I196" s="32"/>
      <c r="J196" s="32"/>
      <c r="K196" s="34"/>
      <c r="L196" s="47"/>
      <c r="M196" s="32"/>
      <c r="N196" s="32"/>
      <c r="O196" s="32"/>
      <c r="P196" s="34"/>
      <c r="Q196" s="69"/>
    </row>
    <row r="197" spans="1:1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9"/>
    </row>
    <row r="198" spans="1:17" ht="12.75">
      <c r="A198" t="s">
        <v>34</v>
      </c>
      <c r="Q198" s="9"/>
    </row>
    <row r="199" spans="1:17" ht="12.75">
      <c r="A199" t="s">
        <v>35</v>
      </c>
      <c r="Q199" s="9"/>
    </row>
    <row r="200" spans="1:17" ht="12.75">
      <c r="A200" t="s">
        <v>64</v>
      </c>
      <c r="Q200" s="9"/>
    </row>
    <row r="201" spans="1:17" ht="12.75">
      <c r="A201" s="57" t="s">
        <v>74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64"/>
    </row>
    <row r="202" ht="12.75">
      <c r="Q202" s="9"/>
    </row>
    <row r="203" spans="1:17" ht="12.75">
      <c r="A203" s="15"/>
      <c r="B203" s="15"/>
      <c r="C203" s="15"/>
      <c r="D203" s="5"/>
      <c r="E203" s="5"/>
      <c r="F203" s="5"/>
      <c r="G203" s="15"/>
      <c r="H203" s="5"/>
      <c r="I203" s="5"/>
      <c r="J203" s="5"/>
      <c r="K203" s="5"/>
      <c r="L203" s="15"/>
      <c r="M203" s="5"/>
      <c r="N203" s="5"/>
      <c r="O203" s="5"/>
      <c r="P203" s="20"/>
      <c r="Q203" s="65"/>
    </row>
    <row r="204" spans="1:17" ht="12.75">
      <c r="A204" s="16"/>
      <c r="B204" s="12"/>
      <c r="C204" s="10"/>
      <c r="G204" s="51" t="s">
        <v>38</v>
      </c>
      <c r="H204" s="18"/>
      <c r="I204" s="18"/>
      <c r="J204" s="18"/>
      <c r="K204" s="21"/>
      <c r="L204" s="24" t="s">
        <v>39</v>
      </c>
      <c r="M204" s="18"/>
      <c r="N204" s="18"/>
      <c r="O204" s="18"/>
      <c r="P204" s="21"/>
      <c r="Q204" s="25"/>
    </row>
    <row r="205" spans="1:17" ht="12.75">
      <c r="A205" s="16"/>
      <c r="B205" s="17" t="s">
        <v>42</v>
      </c>
      <c r="C205" s="37" t="s">
        <v>75</v>
      </c>
      <c r="D205" s="18"/>
      <c r="E205" s="18"/>
      <c r="F205" s="18"/>
      <c r="G205" s="27" t="s">
        <v>42</v>
      </c>
      <c r="H205" s="58" t="s">
        <v>75</v>
      </c>
      <c r="I205" s="45"/>
      <c r="J205" s="45"/>
      <c r="K205" s="59"/>
      <c r="L205" s="56" t="s">
        <v>42</v>
      </c>
      <c r="M205" s="58" t="s">
        <v>75</v>
      </c>
      <c r="N205" s="41"/>
      <c r="O205" s="41"/>
      <c r="P205" s="42"/>
      <c r="Q205" s="66" t="s">
        <v>46</v>
      </c>
    </row>
    <row r="206" spans="1:17" ht="12.75">
      <c r="A206" s="16"/>
      <c r="B206" s="17" t="s">
        <v>50</v>
      </c>
      <c r="C206" s="2"/>
      <c r="D206" s="2"/>
      <c r="E206" s="2" t="s">
        <v>51</v>
      </c>
      <c r="F206" s="2" t="s">
        <v>52</v>
      </c>
      <c r="G206" s="27" t="s">
        <v>50</v>
      </c>
      <c r="H206" s="2"/>
      <c r="I206" s="2"/>
      <c r="J206" s="2" t="s">
        <v>51</v>
      </c>
      <c r="K206" s="2" t="s">
        <v>52</v>
      </c>
      <c r="L206" s="27" t="s">
        <v>50</v>
      </c>
      <c r="M206" s="2"/>
      <c r="N206" s="2"/>
      <c r="O206" s="2" t="s">
        <v>51</v>
      </c>
      <c r="P206" s="11" t="s">
        <v>52</v>
      </c>
      <c r="Q206" s="67" t="s">
        <v>1</v>
      </c>
    </row>
    <row r="207" spans="1:17" ht="12.75">
      <c r="A207" s="1" t="s">
        <v>58</v>
      </c>
      <c r="B207" s="17">
        <v>2000</v>
      </c>
      <c r="C207" s="3" t="s">
        <v>59</v>
      </c>
      <c r="D207" s="30" t="s">
        <v>60</v>
      </c>
      <c r="E207" s="30" t="s">
        <v>61</v>
      </c>
      <c r="F207" s="30" t="s">
        <v>62</v>
      </c>
      <c r="G207" s="27">
        <v>2000</v>
      </c>
      <c r="H207" s="3" t="s">
        <v>59</v>
      </c>
      <c r="I207" s="30" t="s">
        <v>60</v>
      </c>
      <c r="J207" s="30" t="s">
        <v>61</v>
      </c>
      <c r="K207" s="30" t="s">
        <v>62</v>
      </c>
      <c r="L207" s="27">
        <v>2000</v>
      </c>
      <c r="M207" s="3" t="s">
        <v>59</v>
      </c>
      <c r="N207" s="30" t="s">
        <v>60</v>
      </c>
      <c r="O207" s="30" t="s">
        <v>61</v>
      </c>
      <c r="P207" s="60" t="s">
        <v>62</v>
      </c>
      <c r="Q207" s="68" t="s">
        <v>63</v>
      </c>
    </row>
    <row r="208" spans="1:17" ht="12.75">
      <c r="A208" s="4"/>
      <c r="B208" s="13"/>
      <c r="C208" s="31"/>
      <c r="D208" s="31"/>
      <c r="E208" s="31"/>
      <c r="F208" s="31"/>
      <c r="G208" s="28"/>
      <c r="H208" s="31"/>
      <c r="I208" s="31"/>
      <c r="J208" s="31"/>
      <c r="K208" s="31"/>
      <c r="L208" s="28"/>
      <c r="M208" s="31"/>
      <c r="N208" s="31"/>
      <c r="O208" s="31"/>
      <c r="P208" s="35"/>
      <c r="Q208" s="69"/>
    </row>
    <row r="209" spans="1:17" ht="12.75">
      <c r="A209" s="47"/>
      <c r="B209" s="12"/>
      <c r="C209" s="6"/>
      <c r="D209" s="32"/>
      <c r="E209" s="32"/>
      <c r="F209" s="32"/>
      <c r="G209" s="47"/>
      <c r="H209" s="32"/>
      <c r="I209" s="32"/>
      <c r="J209" s="32"/>
      <c r="K209" s="34"/>
      <c r="L209" s="47"/>
      <c r="M209" s="32"/>
      <c r="N209" s="32"/>
      <c r="O209" s="32"/>
      <c r="P209" s="34"/>
      <c r="Q209" s="62"/>
    </row>
    <row r="210" spans="1:17" ht="12.75">
      <c r="A210" s="48" t="s">
        <v>9</v>
      </c>
      <c r="B210" s="19">
        <f>(HP210)</f>
        <v>0</v>
      </c>
      <c r="C210" s="6"/>
      <c r="D210" s="43"/>
      <c r="E210" s="43">
        <v>125102</v>
      </c>
      <c r="F210" s="43">
        <f>SUM(C210:E210)</f>
        <v>125102</v>
      </c>
      <c r="G210" s="52">
        <f>(B210/Q$10)</f>
        <v>0</v>
      </c>
      <c r="H210" s="44" t="e">
        <f>(C210/C$10)</f>
        <v>#VALUE!</v>
      </c>
      <c r="I210" s="44" t="e">
        <f>(D210/D$10)</f>
        <v>#VALUE!</v>
      </c>
      <c r="J210" s="44">
        <f>(E210/E$10)</f>
        <v>1</v>
      </c>
      <c r="K210" s="46">
        <f>(F210/F$10)</f>
        <v>1</v>
      </c>
      <c r="L210" s="55" t="e">
        <f>(B210/$AM210)</f>
        <v>#VALUE!</v>
      </c>
      <c r="M210" s="43" t="e">
        <f>(C210/$AM210)</f>
        <v>#VALUE!</v>
      </c>
      <c r="N210" s="43" t="e">
        <f>(D210/$AM210)</f>
        <v>#VALUE!</v>
      </c>
      <c r="O210" s="43" t="e">
        <f>(E210/$AM210)</f>
        <v>#VALUE!</v>
      </c>
      <c r="P210" s="63" t="e">
        <f>(F210/$AM210)</f>
        <v>#VALUE!</v>
      </c>
      <c r="Q210" s="62">
        <v>44914</v>
      </c>
    </row>
    <row r="211" spans="1:17" ht="12.75">
      <c r="A211" s="47"/>
      <c r="B211" s="12"/>
      <c r="C211" s="6"/>
      <c r="D211" s="43"/>
      <c r="E211" s="43"/>
      <c r="F211" s="43"/>
      <c r="G211" s="55"/>
      <c r="H211" s="32"/>
      <c r="I211" s="32"/>
      <c r="J211" s="32"/>
      <c r="K211" s="34"/>
      <c r="L211" s="47"/>
      <c r="M211" s="32"/>
      <c r="N211" s="32"/>
      <c r="O211" s="32"/>
      <c r="P211" s="34"/>
      <c r="Q211" s="22"/>
    </row>
    <row r="212" spans="1:17" ht="12.75">
      <c r="A212" s="61" t="s">
        <v>10</v>
      </c>
      <c r="B212" s="19">
        <f aca="true" t="shared" si="60" ref="B212:B235">(HP212)</f>
        <v>0</v>
      </c>
      <c r="C212" s="7"/>
      <c r="D212" s="43"/>
      <c r="E212" s="43">
        <v>319</v>
      </c>
      <c r="F212" s="43">
        <f aca="true" t="shared" si="61" ref="F212:F235">SUM(C212:E212)</f>
        <v>319</v>
      </c>
      <c r="G212" s="52">
        <f aca="true" t="shared" si="62" ref="G212:G235">(B212/Q$10)</f>
        <v>0</v>
      </c>
      <c r="H212" s="44" t="e">
        <f aca="true" t="shared" si="63" ref="H212:H235">(C212/C$10)</f>
        <v>#VALUE!</v>
      </c>
      <c r="I212" s="44" t="e">
        <f aca="true" t="shared" si="64" ref="I212:I235">(D212/D$10)</f>
        <v>#VALUE!</v>
      </c>
      <c r="J212" s="44">
        <f aca="true" t="shared" si="65" ref="J212:J235">(E212/E$10)</f>
        <v>0.0025499192658790426</v>
      </c>
      <c r="K212" s="46">
        <f aca="true" t="shared" si="66" ref="K212:K235">(F212/F$10)</f>
        <v>0.0025499192658790426</v>
      </c>
      <c r="L212" s="55" t="e">
        <f aca="true" t="shared" si="67" ref="L212:L235">(B212/$AM212)</f>
        <v>#VALUE!</v>
      </c>
      <c r="M212" s="43" t="e">
        <f aca="true" t="shared" si="68" ref="M212:M235">(C212/$AM212)</f>
        <v>#VALUE!</v>
      </c>
      <c r="N212" s="43" t="e">
        <f aca="true" t="shared" si="69" ref="N212:N235">(D212/$AM212)</f>
        <v>#VALUE!</v>
      </c>
      <c r="O212" s="43" t="e">
        <f aca="true" t="shared" si="70" ref="O212:O235">(E212/$AM212)</f>
        <v>#VALUE!</v>
      </c>
      <c r="P212" s="63" t="e">
        <f aca="true" t="shared" si="71" ref="P212:P235">(F212/$AM212)</f>
        <v>#VALUE!</v>
      </c>
      <c r="Q212" s="62">
        <v>76</v>
      </c>
    </row>
    <row r="213" spans="1:17" ht="12.75">
      <c r="A213" s="61" t="s">
        <v>11</v>
      </c>
      <c r="B213" s="19">
        <f t="shared" si="60"/>
        <v>0</v>
      </c>
      <c r="C213" s="7"/>
      <c r="D213" s="43"/>
      <c r="E213" s="43">
        <v>6815</v>
      </c>
      <c r="F213" s="43">
        <f t="shared" si="61"/>
        <v>6815</v>
      </c>
      <c r="G213" s="52">
        <f t="shared" si="62"/>
        <v>0</v>
      </c>
      <c r="H213" s="44" t="e">
        <f t="shared" si="63"/>
        <v>#VALUE!</v>
      </c>
      <c r="I213" s="44" t="e">
        <f t="shared" si="64"/>
        <v>#VALUE!</v>
      </c>
      <c r="J213" s="44">
        <f t="shared" si="65"/>
        <v>0.054475547952870455</v>
      </c>
      <c r="K213" s="46">
        <f t="shared" si="66"/>
        <v>0.054475547952870455</v>
      </c>
      <c r="L213" s="55" t="e">
        <f t="shared" si="67"/>
        <v>#VALUE!</v>
      </c>
      <c r="M213" s="43" t="e">
        <f t="shared" si="68"/>
        <v>#VALUE!</v>
      </c>
      <c r="N213" s="43" t="e">
        <f t="shared" si="69"/>
        <v>#VALUE!</v>
      </c>
      <c r="O213" s="43" t="e">
        <f t="shared" si="70"/>
        <v>#VALUE!</v>
      </c>
      <c r="P213" s="63" t="e">
        <f t="shared" si="71"/>
        <v>#VALUE!</v>
      </c>
      <c r="Q213" s="62">
        <v>1794</v>
      </c>
    </row>
    <row r="214" spans="1:17" ht="12.75">
      <c r="A214" s="61" t="s">
        <v>12</v>
      </c>
      <c r="B214" s="19">
        <f t="shared" si="60"/>
        <v>0</v>
      </c>
      <c r="C214" s="7"/>
      <c r="D214" s="43"/>
      <c r="E214" s="43">
        <v>7602</v>
      </c>
      <c r="F214" s="43">
        <f t="shared" si="61"/>
        <v>7602</v>
      </c>
      <c r="G214" s="52">
        <f t="shared" si="62"/>
        <v>0</v>
      </c>
      <c r="H214" s="44" t="e">
        <f t="shared" si="63"/>
        <v>#VALUE!</v>
      </c>
      <c r="I214" s="44" t="e">
        <f t="shared" si="64"/>
        <v>#VALUE!</v>
      </c>
      <c r="J214" s="44">
        <f t="shared" si="65"/>
        <v>0.060766414605681766</v>
      </c>
      <c r="K214" s="46">
        <f t="shared" si="66"/>
        <v>0.060766414605681766</v>
      </c>
      <c r="L214" s="55" t="e">
        <f t="shared" si="67"/>
        <v>#VALUE!</v>
      </c>
      <c r="M214" s="43" t="e">
        <f t="shared" si="68"/>
        <v>#VALUE!</v>
      </c>
      <c r="N214" s="43" t="e">
        <f t="shared" si="69"/>
        <v>#VALUE!</v>
      </c>
      <c r="O214" s="43" t="e">
        <f t="shared" si="70"/>
        <v>#VALUE!</v>
      </c>
      <c r="P214" s="63" t="e">
        <f t="shared" si="71"/>
        <v>#VALUE!</v>
      </c>
      <c r="Q214" s="62">
        <v>1996</v>
      </c>
    </row>
    <row r="215" spans="1:17" ht="12.75">
      <c r="A215" s="61" t="s">
        <v>13</v>
      </c>
      <c r="B215" s="19">
        <f t="shared" si="60"/>
        <v>0</v>
      </c>
      <c r="C215" s="7"/>
      <c r="D215" s="43"/>
      <c r="E215" s="43">
        <v>8131</v>
      </c>
      <c r="F215" s="43">
        <f t="shared" si="61"/>
        <v>8131</v>
      </c>
      <c r="G215" s="52">
        <f t="shared" si="62"/>
        <v>0</v>
      </c>
      <c r="H215" s="44" t="e">
        <f t="shared" si="63"/>
        <v>#VALUE!</v>
      </c>
      <c r="I215" s="44" t="e">
        <f t="shared" si="64"/>
        <v>#VALUE!</v>
      </c>
      <c r="J215" s="44">
        <f t="shared" si="65"/>
        <v>0.06499496410928682</v>
      </c>
      <c r="K215" s="46">
        <f t="shared" si="66"/>
        <v>0.06499496410928682</v>
      </c>
      <c r="L215" s="55" t="e">
        <f t="shared" si="67"/>
        <v>#VALUE!</v>
      </c>
      <c r="M215" s="43" t="e">
        <f t="shared" si="68"/>
        <v>#VALUE!</v>
      </c>
      <c r="N215" s="43" t="e">
        <f t="shared" si="69"/>
        <v>#VALUE!</v>
      </c>
      <c r="O215" s="43" t="e">
        <f t="shared" si="70"/>
        <v>#VALUE!</v>
      </c>
      <c r="P215" s="63" t="e">
        <f t="shared" si="71"/>
        <v>#VALUE!</v>
      </c>
      <c r="Q215" s="62">
        <v>1773</v>
      </c>
    </row>
    <row r="216" spans="1:17" ht="12.75">
      <c r="A216" s="61" t="s">
        <v>14</v>
      </c>
      <c r="B216" s="19">
        <f t="shared" si="60"/>
        <v>0</v>
      </c>
      <c r="C216" s="7"/>
      <c r="D216" s="43"/>
      <c r="E216" s="43">
        <v>502</v>
      </c>
      <c r="F216" s="43">
        <f t="shared" si="61"/>
        <v>502</v>
      </c>
      <c r="G216" s="52">
        <f t="shared" si="62"/>
        <v>0</v>
      </c>
      <c r="H216" s="44" t="e">
        <f t="shared" si="63"/>
        <v>#VALUE!</v>
      </c>
      <c r="I216" s="44" t="e">
        <f t="shared" si="64"/>
        <v>#VALUE!</v>
      </c>
      <c r="J216" s="44">
        <f t="shared" si="65"/>
        <v>0.004012725615897428</v>
      </c>
      <c r="K216" s="46">
        <f t="shared" si="66"/>
        <v>0.004012725615897428</v>
      </c>
      <c r="L216" s="55" t="e">
        <f t="shared" si="67"/>
        <v>#VALUE!</v>
      </c>
      <c r="M216" s="43" t="e">
        <f t="shared" si="68"/>
        <v>#VALUE!</v>
      </c>
      <c r="N216" s="43" t="e">
        <f t="shared" si="69"/>
        <v>#VALUE!</v>
      </c>
      <c r="O216" s="43" t="e">
        <f t="shared" si="70"/>
        <v>#VALUE!</v>
      </c>
      <c r="P216" s="63" t="e">
        <f t="shared" si="71"/>
        <v>#VALUE!</v>
      </c>
      <c r="Q216" s="62">
        <v>82</v>
      </c>
    </row>
    <row r="217" spans="1:17" ht="12.75">
      <c r="A217" s="61" t="s">
        <v>15</v>
      </c>
      <c r="B217" s="19">
        <f t="shared" si="60"/>
        <v>0</v>
      </c>
      <c r="C217" s="7"/>
      <c r="D217" s="43"/>
      <c r="E217" s="43">
        <v>231</v>
      </c>
      <c r="F217" s="43">
        <f t="shared" si="61"/>
        <v>231</v>
      </c>
      <c r="G217" s="52">
        <f t="shared" si="62"/>
        <v>0</v>
      </c>
      <c r="H217" s="44" t="e">
        <f t="shared" si="63"/>
        <v>#VALUE!</v>
      </c>
      <c r="I217" s="44" t="e">
        <f t="shared" si="64"/>
        <v>#VALUE!</v>
      </c>
      <c r="J217" s="44">
        <f t="shared" si="65"/>
        <v>0.001846493261498617</v>
      </c>
      <c r="K217" s="46">
        <f t="shared" si="66"/>
        <v>0.001846493261498617</v>
      </c>
      <c r="L217" s="55" t="e">
        <f t="shared" si="67"/>
        <v>#VALUE!</v>
      </c>
      <c r="M217" s="43" t="e">
        <f t="shared" si="68"/>
        <v>#VALUE!</v>
      </c>
      <c r="N217" s="43" t="e">
        <f t="shared" si="69"/>
        <v>#VALUE!</v>
      </c>
      <c r="O217" s="43" t="e">
        <f t="shared" si="70"/>
        <v>#VALUE!</v>
      </c>
      <c r="P217" s="63" t="e">
        <f t="shared" si="71"/>
        <v>#VALUE!</v>
      </c>
      <c r="Q217" s="62">
        <v>84</v>
      </c>
    </row>
    <row r="218" spans="1:17" ht="12.75">
      <c r="A218" s="61" t="s">
        <v>16</v>
      </c>
      <c r="B218" s="19">
        <f t="shared" si="60"/>
        <v>0</v>
      </c>
      <c r="C218" s="7"/>
      <c r="D218" s="43"/>
      <c r="E218" s="43">
        <v>903</v>
      </c>
      <c r="F218" s="43">
        <f t="shared" si="61"/>
        <v>903</v>
      </c>
      <c r="G218" s="52">
        <f t="shared" si="62"/>
        <v>0</v>
      </c>
      <c r="H218" s="44" t="e">
        <f t="shared" si="63"/>
        <v>#VALUE!</v>
      </c>
      <c r="I218" s="44" t="e">
        <f t="shared" si="64"/>
        <v>#VALUE!</v>
      </c>
      <c r="J218" s="44">
        <f t="shared" si="65"/>
        <v>0.007218110022221867</v>
      </c>
      <c r="K218" s="46">
        <f t="shared" si="66"/>
        <v>0.007218110022221867</v>
      </c>
      <c r="L218" s="55" t="e">
        <f t="shared" si="67"/>
        <v>#VALUE!</v>
      </c>
      <c r="M218" s="43" t="e">
        <f t="shared" si="68"/>
        <v>#VALUE!</v>
      </c>
      <c r="N218" s="43" t="e">
        <f t="shared" si="69"/>
        <v>#VALUE!</v>
      </c>
      <c r="O218" s="43" t="e">
        <f t="shared" si="70"/>
        <v>#VALUE!</v>
      </c>
      <c r="P218" s="63" t="e">
        <f t="shared" si="71"/>
        <v>#VALUE!</v>
      </c>
      <c r="Q218" s="62">
        <v>164</v>
      </c>
    </row>
    <row r="219" spans="1:17" ht="12.75">
      <c r="A219" s="61" t="s">
        <v>17</v>
      </c>
      <c r="B219" s="19">
        <f t="shared" si="60"/>
        <v>0</v>
      </c>
      <c r="C219" s="7"/>
      <c r="D219" s="43"/>
      <c r="E219" s="43">
        <v>635</v>
      </c>
      <c r="F219" s="43">
        <f t="shared" si="61"/>
        <v>635</v>
      </c>
      <c r="G219" s="52">
        <f t="shared" si="62"/>
        <v>0</v>
      </c>
      <c r="H219" s="44" t="e">
        <f t="shared" si="63"/>
        <v>#VALUE!</v>
      </c>
      <c r="I219" s="44" t="e">
        <f t="shared" si="64"/>
        <v>#VALUE!</v>
      </c>
      <c r="J219" s="44">
        <f t="shared" si="65"/>
        <v>0.005075858099790571</v>
      </c>
      <c r="K219" s="46">
        <f t="shared" si="66"/>
        <v>0.005075858099790571</v>
      </c>
      <c r="L219" s="55" t="e">
        <f t="shared" si="67"/>
        <v>#VALUE!</v>
      </c>
      <c r="M219" s="43" t="e">
        <f t="shared" si="68"/>
        <v>#VALUE!</v>
      </c>
      <c r="N219" s="43" t="e">
        <f t="shared" si="69"/>
        <v>#VALUE!</v>
      </c>
      <c r="O219" s="43" t="e">
        <f t="shared" si="70"/>
        <v>#VALUE!</v>
      </c>
      <c r="P219" s="63" t="e">
        <f t="shared" si="71"/>
        <v>#VALUE!</v>
      </c>
      <c r="Q219" s="62">
        <v>197</v>
      </c>
    </row>
    <row r="220" spans="1:17" ht="12.75">
      <c r="A220" s="61" t="s">
        <v>18</v>
      </c>
      <c r="B220" s="19">
        <f t="shared" si="60"/>
        <v>0</v>
      </c>
      <c r="C220" s="7"/>
      <c r="D220" s="43"/>
      <c r="E220" s="43">
        <v>1705</v>
      </c>
      <c r="F220" s="43">
        <f t="shared" si="61"/>
        <v>1705</v>
      </c>
      <c r="G220" s="52">
        <f t="shared" si="62"/>
        <v>0</v>
      </c>
      <c r="H220" s="44" t="e">
        <f t="shared" si="63"/>
        <v>#VALUE!</v>
      </c>
      <c r="I220" s="44" t="e">
        <f t="shared" si="64"/>
        <v>#VALUE!</v>
      </c>
      <c r="J220" s="44">
        <f t="shared" si="65"/>
        <v>0.013628878834870746</v>
      </c>
      <c r="K220" s="46">
        <f t="shared" si="66"/>
        <v>0.013628878834870746</v>
      </c>
      <c r="L220" s="55" t="e">
        <f t="shared" si="67"/>
        <v>#VALUE!</v>
      </c>
      <c r="M220" s="43" t="e">
        <f t="shared" si="68"/>
        <v>#VALUE!</v>
      </c>
      <c r="N220" s="43" t="e">
        <f t="shared" si="69"/>
        <v>#VALUE!</v>
      </c>
      <c r="O220" s="43" t="e">
        <f t="shared" si="70"/>
        <v>#VALUE!</v>
      </c>
      <c r="P220" s="63" t="e">
        <f t="shared" si="71"/>
        <v>#VALUE!</v>
      </c>
      <c r="Q220" s="62">
        <v>402</v>
      </c>
    </row>
    <row r="221" spans="1:17" ht="12.75">
      <c r="A221" s="55" t="s">
        <v>19</v>
      </c>
      <c r="B221" s="19">
        <f t="shared" si="60"/>
        <v>0</v>
      </c>
      <c r="C221" s="7"/>
      <c r="D221" s="43"/>
      <c r="E221" s="43">
        <v>177</v>
      </c>
      <c r="F221" s="43">
        <f t="shared" si="61"/>
        <v>177</v>
      </c>
      <c r="G221" s="52">
        <f t="shared" si="62"/>
        <v>0</v>
      </c>
      <c r="H221" s="44" t="e">
        <f t="shared" si="63"/>
        <v>#VALUE!</v>
      </c>
      <c r="I221" s="44" t="e">
        <f t="shared" si="64"/>
        <v>#VALUE!</v>
      </c>
      <c r="J221" s="44">
        <f t="shared" si="65"/>
        <v>0.001414845486083356</v>
      </c>
      <c r="K221" s="46">
        <f t="shared" si="66"/>
        <v>0.001414845486083356</v>
      </c>
      <c r="L221" s="55" t="e">
        <f t="shared" si="67"/>
        <v>#VALUE!</v>
      </c>
      <c r="M221" s="43" t="e">
        <f t="shared" si="68"/>
        <v>#VALUE!</v>
      </c>
      <c r="N221" s="43" t="e">
        <f t="shared" si="69"/>
        <v>#VALUE!</v>
      </c>
      <c r="O221" s="43" t="e">
        <f t="shared" si="70"/>
        <v>#VALUE!</v>
      </c>
      <c r="P221" s="63" t="e">
        <f t="shared" si="71"/>
        <v>#VALUE!</v>
      </c>
      <c r="Q221" s="62">
        <v>76</v>
      </c>
    </row>
    <row r="222" spans="1:17" ht="12.75">
      <c r="A222" s="61" t="s">
        <v>20</v>
      </c>
      <c r="B222" s="19">
        <f t="shared" si="60"/>
        <v>0</v>
      </c>
      <c r="C222" s="7"/>
      <c r="D222" s="43"/>
      <c r="E222" s="43">
        <v>55684</v>
      </c>
      <c r="F222" s="43">
        <f t="shared" si="61"/>
        <v>55684</v>
      </c>
      <c r="G222" s="52">
        <f t="shared" si="62"/>
        <v>0</v>
      </c>
      <c r="H222" s="44" t="e">
        <f t="shared" si="63"/>
        <v>#VALUE!</v>
      </c>
      <c r="I222" s="44" t="e">
        <f t="shared" si="64"/>
        <v>#VALUE!</v>
      </c>
      <c r="J222" s="44">
        <f t="shared" si="65"/>
        <v>0.44510879122635927</v>
      </c>
      <c r="K222" s="46">
        <f t="shared" si="66"/>
        <v>0.44510879122635927</v>
      </c>
      <c r="L222" s="55" t="e">
        <f t="shared" si="67"/>
        <v>#VALUE!</v>
      </c>
      <c r="M222" s="43" t="e">
        <f t="shared" si="68"/>
        <v>#VALUE!</v>
      </c>
      <c r="N222" s="43" t="e">
        <f t="shared" si="69"/>
        <v>#VALUE!</v>
      </c>
      <c r="O222" s="43" t="e">
        <f t="shared" si="70"/>
        <v>#VALUE!</v>
      </c>
      <c r="P222" s="63" t="e">
        <f t="shared" si="71"/>
        <v>#VALUE!</v>
      </c>
      <c r="Q222" s="62">
        <v>495</v>
      </c>
    </row>
    <row r="223" spans="1:17" ht="12.75">
      <c r="A223" s="61" t="s">
        <v>21</v>
      </c>
      <c r="B223" s="19">
        <f t="shared" si="60"/>
        <v>0</v>
      </c>
      <c r="C223" s="7"/>
      <c r="D223" s="43"/>
      <c r="E223" s="43">
        <v>110</v>
      </c>
      <c r="F223" s="43">
        <f t="shared" si="61"/>
        <v>110</v>
      </c>
      <c r="G223" s="52">
        <f t="shared" si="62"/>
        <v>0</v>
      </c>
      <c r="H223" s="44" t="e">
        <f t="shared" si="63"/>
        <v>#VALUE!</v>
      </c>
      <c r="I223" s="44" t="e">
        <f t="shared" si="64"/>
        <v>#VALUE!</v>
      </c>
      <c r="J223" s="44">
        <f t="shared" si="65"/>
        <v>0.000879282505475532</v>
      </c>
      <c r="K223" s="46">
        <f t="shared" si="66"/>
        <v>0.000879282505475532</v>
      </c>
      <c r="L223" s="55" t="e">
        <f t="shared" si="67"/>
        <v>#VALUE!</v>
      </c>
      <c r="M223" s="43" t="e">
        <f t="shared" si="68"/>
        <v>#VALUE!</v>
      </c>
      <c r="N223" s="43" t="e">
        <f t="shared" si="69"/>
        <v>#VALUE!</v>
      </c>
      <c r="O223" s="43" t="e">
        <f t="shared" si="70"/>
        <v>#VALUE!</v>
      </c>
      <c r="P223" s="63" t="e">
        <f t="shared" si="71"/>
        <v>#VALUE!</v>
      </c>
      <c r="Q223" s="62">
        <v>8</v>
      </c>
    </row>
    <row r="224" spans="1:17" ht="12.75">
      <c r="A224" s="61" t="s">
        <v>22</v>
      </c>
      <c r="B224" s="19">
        <f t="shared" si="60"/>
        <v>0</v>
      </c>
      <c r="C224" s="7"/>
      <c r="D224" s="43"/>
      <c r="E224" s="43">
        <v>2821</v>
      </c>
      <c r="F224" s="43">
        <f t="shared" si="61"/>
        <v>2821</v>
      </c>
      <c r="G224" s="52">
        <f t="shared" si="62"/>
        <v>0</v>
      </c>
      <c r="H224" s="44" t="e">
        <f t="shared" si="63"/>
        <v>#VALUE!</v>
      </c>
      <c r="I224" s="44" t="e">
        <f t="shared" si="64"/>
        <v>#VALUE!</v>
      </c>
      <c r="J224" s="44">
        <f t="shared" si="65"/>
        <v>0.022549599526786143</v>
      </c>
      <c r="K224" s="46">
        <f t="shared" si="66"/>
        <v>0.022549599526786143</v>
      </c>
      <c r="L224" s="55" t="e">
        <f t="shared" si="67"/>
        <v>#VALUE!</v>
      </c>
      <c r="M224" s="43" t="e">
        <f t="shared" si="68"/>
        <v>#VALUE!</v>
      </c>
      <c r="N224" s="43" t="e">
        <f t="shared" si="69"/>
        <v>#VALUE!</v>
      </c>
      <c r="O224" s="43" t="e">
        <f t="shared" si="70"/>
        <v>#VALUE!</v>
      </c>
      <c r="P224" s="63" t="e">
        <f t="shared" si="71"/>
        <v>#VALUE!</v>
      </c>
      <c r="Q224" s="62">
        <v>1050</v>
      </c>
    </row>
    <row r="225" spans="1:17" ht="12.75">
      <c r="A225" s="61" t="s">
        <v>23</v>
      </c>
      <c r="B225" s="19">
        <f t="shared" si="60"/>
        <v>0</v>
      </c>
      <c r="C225" s="7"/>
      <c r="D225" s="43"/>
      <c r="E225" s="43">
        <v>3699</v>
      </c>
      <c r="F225" s="43">
        <f t="shared" si="61"/>
        <v>3699</v>
      </c>
      <c r="G225" s="52">
        <f t="shared" si="62"/>
        <v>0</v>
      </c>
      <c r="H225" s="44" t="e">
        <f t="shared" si="63"/>
        <v>#VALUE!</v>
      </c>
      <c r="I225" s="44" t="e">
        <f t="shared" si="64"/>
        <v>#VALUE!</v>
      </c>
      <c r="J225" s="44">
        <f t="shared" si="65"/>
        <v>0.029567872615945387</v>
      </c>
      <c r="K225" s="46">
        <f t="shared" si="66"/>
        <v>0.029567872615945387</v>
      </c>
      <c r="L225" s="55" t="e">
        <f t="shared" si="67"/>
        <v>#VALUE!</v>
      </c>
      <c r="M225" s="43" t="e">
        <f t="shared" si="68"/>
        <v>#VALUE!</v>
      </c>
      <c r="N225" s="43" t="e">
        <f t="shared" si="69"/>
        <v>#VALUE!</v>
      </c>
      <c r="O225" s="43" t="e">
        <f t="shared" si="70"/>
        <v>#VALUE!</v>
      </c>
      <c r="P225" s="63" t="e">
        <f t="shared" si="71"/>
        <v>#VALUE!</v>
      </c>
      <c r="Q225" s="62">
        <v>910</v>
      </c>
    </row>
    <row r="226" spans="1:17" ht="12.75">
      <c r="A226" s="61" t="s">
        <v>24</v>
      </c>
      <c r="B226" s="19">
        <f t="shared" si="60"/>
        <v>0</v>
      </c>
      <c r="C226" s="7"/>
      <c r="D226" s="43"/>
      <c r="E226" s="43">
        <v>467</v>
      </c>
      <c r="F226" s="43">
        <f t="shared" si="61"/>
        <v>467</v>
      </c>
      <c r="G226" s="52">
        <f t="shared" si="62"/>
        <v>0</v>
      </c>
      <c r="H226" s="44" t="e">
        <f t="shared" si="63"/>
        <v>#VALUE!</v>
      </c>
      <c r="I226" s="44" t="e">
        <f t="shared" si="64"/>
        <v>#VALUE!</v>
      </c>
      <c r="J226" s="44">
        <f t="shared" si="65"/>
        <v>0.0037329539096097584</v>
      </c>
      <c r="K226" s="46">
        <f t="shared" si="66"/>
        <v>0.0037329539096097584</v>
      </c>
      <c r="L226" s="55" t="e">
        <f t="shared" si="67"/>
        <v>#VALUE!</v>
      </c>
      <c r="M226" s="43" t="e">
        <f t="shared" si="68"/>
        <v>#VALUE!</v>
      </c>
      <c r="N226" s="43" t="e">
        <f t="shared" si="69"/>
        <v>#VALUE!</v>
      </c>
      <c r="O226" s="43" t="e">
        <f t="shared" si="70"/>
        <v>#VALUE!</v>
      </c>
      <c r="P226" s="63" t="e">
        <f t="shared" si="71"/>
        <v>#VALUE!</v>
      </c>
      <c r="Q226" s="62">
        <v>126</v>
      </c>
    </row>
    <row r="227" spans="1:17" ht="12.75">
      <c r="A227" s="61" t="s">
        <v>25</v>
      </c>
      <c r="B227" s="19">
        <f t="shared" si="60"/>
        <v>0</v>
      </c>
      <c r="C227" s="7"/>
      <c r="D227" s="43"/>
      <c r="E227" s="43">
        <v>1713</v>
      </c>
      <c r="F227" s="43">
        <f t="shared" si="61"/>
        <v>1713</v>
      </c>
      <c r="G227" s="52">
        <f t="shared" si="62"/>
        <v>0</v>
      </c>
      <c r="H227" s="44" t="e">
        <f t="shared" si="63"/>
        <v>#VALUE!</v>
      </c>
      <c r="I227" s="44" t="e">
        <f t="shared" si="64"/>
        <v>#VALUE!</v>
      </c>
      <c r="J227" s="44">
        <f t="shared" si="65"/>
        <v>0.013692826653450785</v>
      </c>
      <c r="K227" s="46">
        <f t="shared" si="66"/>
        <v>0.013692826653450785</v>
      </c>
      <c r="L227" s="55" t="e">
        <f t="shared" si="67"/>
        <v>#VALUE!</v>
      </c>
      <c r="M227" s="43" t="e">
        <f t="shared" si="68"/>
        <v>#VALUE!</v>
      </c>
      <c r="N227" s="43" t="e">
        <f t="shared" si="69"/>
        <v>#VALUE!</v>
      </c>
      <c r="O227" s="43" t="e">
        <f t="shared" si="70"/>
        <v>#VALUE!</v>
      </c>
      <c r="P227" s="63" t="e">
        <f t="shared" si="71"/>
        <v>#VALUE!</v>
      </c>
      <c r="Q227" s="62">
        <v>20303</v>
      </c>
    </row>
    <row r="228" spans="1:17" ht="12.75">
      <c r="A228" s="61" t="s">
        <v>26</v>
      </c>
      <c r="B228" s="19">
        <f t="shared" si="60"/>
        <v>0</v>
      </c>
      <c r="C228" s="7"/>
      <c r="D228" s="43"/>
      <c r="E228" s="43">
        <v>29983</v>
      </c>
      <c r="F228" s="43">
        <f t="shared" si="61"/>
        <v>29983</v>
      </c>
      <c r="G228" s="52">
        <f t="shared" si="62"/>
        <v>0</v>
      </c>
      <c r="H228" s="44" t="e">
        <f t="shared" si="63"/>
        <v>#VALUE!</v>
      </c>
      <c r="I228" s="44" t="e">
        <f t="shared" si="64"/>
        <v>#VALUE!</v>
      </c>
      <c r="J228" s="44">
        <f t="shared" si="65"/>
        <v>0.2396684305606625</v>
      </c>
      <c r="K228" s="46">
        <f t="shared" si="66"/>
        <v>0.2396684305606625</v>
      </c>
      <c r="L228" s="55" t="e">
        <f t="shared" si="67"/>
        <v>#VALUE!</v>
      </c>
      <c r="M228" s="43" t="e">
        <f t="shared" si="68"/>
        <v>#VALUE!</v>
      </c>
      <c r="N228" s="43" t="e">
        <f t="shared" si="69"/>
        <v>#VALUE!</v>
      </c>
      <c r="O228" s="43" t="e">
        <f t="shared" si="70"/>
        <v>#VALUE!</v>
      </c>
      <c r="P228" s="63" t="e">
        <f t="shared" si="71"/>
        <v>#VALUE!</v>
      </c>
      <c r="Q228" s="62">
        <v>14267</v>
      </c>
    </row>
    <row r="229" spans="1:17" ht="12.75">
      <c r="A229" s="61" t="s">
        <v>27</v>
      </c>
      <c r="B229" s="19">
        <f t="shared" si="60"/>
        <v>0</v>
      </c>
      <c r="C229" s="7"/>
      <c r="D229" s="43"/>
      <c r="E229" s="43">
        <v>189</v>
      </c>
      <c r="F229" s="43">
        <f t="shared" si="61"/>
        <v>189</v>
      </c>
      <c r="G229" s="52">
        <f t="shared" si="62"/>
        <v>0</v>
      </c>
      <c r="H229" s="44" t="e">
        <f t="shared" si="63"/>
        <v>#VALUE!</v>
      </c>
      <c r="I229" s="44" t="e">
        <f t="shared" si="64"/>
        <v>#VALUE!</v>
      </c>
      <c r="J229" s="44">
        <f t="shared" si="65"/>
        <v>0.0015107672139534141</v>
      </c>
      <c r="K229" s="46">
        <f t="shared" si="66"/>
        <v>0.0015107672139534141</v>
      </c>
      <c r="L229" s="55" t="e">
        <f t="shared" si="67"/>
        <v>#VALUE!</v>
      </c>
      <c r="M229" s="43" t="e">
        <f t="shared" si="68"/>
        <v>#VALUE!</v>
      </c>
      <c r="N229" s="43" t="e">
        <f t="shared" si="69"/>
        <v>#VALUE!</v>
      </c>
      <c r="O229" s="43" t="e">
        <f t="shared" si="70"/>
        <v>#VALUE!</v>
      </c>
      <c r="P229" s="63" t="e">
        <f t="shared" si="71"/>
        <v>#VALUE!</v>
      </c>
      <c r="Q229" s="62">
        <v>33</v>
      </c>
    </row>
    <row r="230" spans="1:17" ht="12.75">
      <c r="A230" s="61" t="s">
        <v>28</v>
      </c>
      <c r="B230" s="19">
        <f t="shared" si="60"/>
        <v>0</v>
      </c>
      <c r="C230" s="7"/>
      <c r="D230" s="43"/>
      <c r="E230" s="43">
        <v>1230</v>
      </c>
      <c r="F230" s="43">
        <f t="shared" si="61"/>
        <v>1230</v>
      </c>
      <c r="G230" s="52">
        <f t="shared" si="62"/>
        <v>0</v>
      </c>
      <c r="H230" s="44" t="e">
        <f t="shared" si="63"/>
        <v>#VALUE!</v>
      </c>
      <c r="I230" s="44" t="e">
        <f t="shared" si="64"/>
        <v>#VALUE!</v>
      </c>
      <c r="J230" s="44">
        <f t="shared" si="65"/>
        <v>0.009831977106680947</v>
      </c>
      <c r="K230" s="46">
        <f t="shared" si="66"/>
        <v>0.009831977106680947</v>
      </c>
      <c r="L230" s="55" t="e">
        <f t="shared" si="67"/>
        <v>#VALUE!</v>
      </c>
      <c r="M230" s="43" t="e">
        <f t="shared" si="68"/>
        <v>#VALUE!</v>
      </c>
      <c r="N230" s="43" t="e">
        <f t="shared" si="69"/>
        <v>#VALUE!</v>
      </c>
      <c r="O230" s="43" t="e">
        <f t="shared" si="70"/>
        <v>#VALUE!</v>
      </c>
      <c r="P230" s="63" t="e">
        <f t="shared" si="71"/>
        <v>#VALUE!</v>
      </c>
      <c r="Q230" s="62">
        <v>374</v>
      </c>
    </row>
    <row r="231" spans="1:17" ht="12.75">
      <c r="A231" s="61" t="s">
        <v>29</v>
      </c>
      <c r="B231" s="19">
        <f t="shared" si="60"/>
        <v>0</v>
      </c>
      <c r="C231" s="7"/>
      <c r="D231" s="43"/>
      <c r="E231" s="43">
        <v>229</v>
      </c>
      <c r="F231" s="43">
        <f t="shared" si="61"/>
        <v>229</v>
      </c>
      <c r="G231" s="52">
        <f t="shared" si="62"/>
        <v>0</v>
      </c>
      <c r="H231" s="44" t="e">
        <f t="shared" si="63"/>
        <v>#VALUE!</v>
      </c>
      <c r="I231" s="44" t="e">
        <f t="shared" si="64"/>
        <v>#VALUE!</v>
      </c>
      <c r="J231" s="44">
        <f t="shared" si="65"/>
        <v>0.0018305063068536074</v>
      </c>
      <c r="K231" s="46">
        <f t="shared" si="66"/>
        <v>0.0018305063068536074</v>
      </c>
      <c r="L231" s="55" t="e">
        <f t="shared" si="67"/>
        <v>#VALUE!</v>
      </c>
      <c r="M231" s="43" t="e">
        <f t="shared" si="68"/>
        <v>#VALUE!</v>
      </c>
      <c r="N231" s="43" t="e">
        <f t="shared" si="69"/>
        <v>#VALUE!</v>
      </c>
      <c r="O231" s="43" t="e">
        <f t="shared" si="70"/>
        <v>#VALUE!</v>
      </c>
      <c r="P231" s="63" t="e">
        <f t="shared" si="71"/>
        <v>#VALUE!</v>
      </c>
      <c r="Q231" s="62">
        <v>72</v>
      </c>
    </row>
    <row r="232" spans="1:17" ht="12.75">
      <c r="A232" s="61" t="s">
        <v>30</v>
      </c>
      <c r="B232" s="19">
        <f t="shared" si="60"/>
        <v>0</v>
      </c>
      <c r="C232" s="7"/>
      <c r="D232" s="43"/>
      <c r="E232" s="43">
        <v>167</v>
      </c>
      <c r="F232" s="43">
        <f t="shared" si="61"/>
        <v>167</v>
      </c>
      <c r="G232" s="52">
        <f t="shared" si="62"/>
        <v>0</v>
      </c>
      <c r="H232" s="44" t="e">
        <f t="shared" si="63"/>
        <v>#VALUE!</v>
      </c>
      <c r="I232" s="44" t="e">
        <f t="shared" si="64"/>
        <v>#VALUE!</v>
      </c>
      <c r="J232" s="44">
        <f t="shared" si="65"/>
        <v>0.0013349107128583077</v>
      </c>
      <c r="K232" s="46">
        <f t="shared" si="66"/>
        <v>0.0013349107128583077</v>
      </c>
      <c r="L232" s="55" t="e">
        <f t="shared" si="67"/>
        <v>#VALUE!</v>
      </c>
      <c r="M232" s="43" t="e">
        <f t="shared" si="68"/>
        <v>#VALUE!</v>
      </c>
      <c r="N232" s="43" t="e">
        <f t="shared" si="69"/>
        <v>#VALUE!</v>
      </c>
      <c r="O232" s="43" t="e">
        <f t="shared" si="70"/>
        <v>#VALUE!</v>
      </c>
      <c r="P232" s="63" t="e">
        <f t="shared" si="71"/>
        <v>#VALUE!</v>
      </c>
      <c r="Q232" s="62">
        <v>70</v>
      </c>
    </row>
    <row r="233" spans="1:17" ht="12.75">
      <c r="A233" s="61" t="s">
        <v>31</v>
      </c>
      <c r="B233" s="19">
        <f t="shared" si="60"/>
        <v>0</v>
      </c>
      <c r="C233" s="7"/>
      <c r="D233" s="43"/>
      <c r="E233" s="43">
        <v>905</v>
      </c>
      <c r="F233" s="43">
        <f t="shared" si="61"/>
        <v>905</v>
      </c>
      <c r="G233" s="52">
        <f t="shared" si="62"/>
        <v>0</v>
      </c>
      <c r="H233" s="44" t="e">
        <f t="shared" si="63"/>
        <v>#VALUE!</v>
      </c>
      <c r="I233" s="44" t="e">
        <f t="shared" si="64"/>
        <v>#VALUE!</v>
      </c>
      <c r="J233" s="44">
        <f t="shared" si="65"/>
        <v>0.007234096976866876</v>
      </c>
      <c r="K233" s="46">
        <f t="shared" si="66"/>
        <v>0.007234096976866876</v>
      </c>
      <c r="L233" s="55" t="e">
        <f t="shared" si="67"/>
        <v>#VALUE!</v>
      </c>
      <c r="M233" s="43" t="e">
        <f t="shared" si="68"/>
        <v>#VALUE!</v>
      </c>
      <c r="N233" s="43" t="e">
        <f t="shared" si="69"/>
        <v>#VALUE!</v>
      </c>
      <c r="O233" s="43" t="e">
        <f t="shared" si="70"/>
        <v>#VALUE!</v>
      </c>
      <c r="P233" s="63" t="e">
        <f t="shared" si="71"/>
        <v>#VALUE!</v>
      </c>
      <c r="Q233" s="62">
        <v>286</v>
      </c>
    </row>
    <row r="234" spans="1:17" ht="12.75">
      <c r="A234" s="61" t="s">
        <v>32</v>
      </c>
      <c r="B234" s="19">
        <f t="shared" si="60"/>
        <v>0</v>
      </c>
      <c r="C234" s="7"/>
      <c r="D234" s="43"/>
      <c r="E234" s="43">
        <v>610</v>
      </c>
      <c r="F234" s="43">
        <f t="shared" si="61"/>
        <v>610</v>
      </c>
      <c r="G234" s="52">
        <f t="shared" si="62"/>
        <v>0</v>
      </c>
      <c r="H234" s="44" t="e">
        <f t="shared" si="63"/>
        <v>#VALUE!</v>
      </c>
      <c r="I234" s="44" t="e">
        <f t="shared" si="64"/>
        <v>#VALUE!</v>
      </c>
      <c r="J234" s="44">
        <f t="shared" si="65"/>
        <v>0.00487602116672795</v>
      </c>
      <c r="K234" s="46">
        <f t="shared" si="66"/>
        <v>0.00487602116672795</v>
      </c>
      <c r="L234" s="55" t="e">
        <f t="shared" si="67"/>
        <v>#VALUE!</v>
      </c>
      <c r="M234" s="43" t="e">
        <f t="shared" si="68"/>
        <v>#VALUE!</v>
      </c>
      <c r="N234" s="43" t="e">
        <f t="shared" si="69"/>
        <v>#VALUE!</v>
      </c>
      <c r="O234" s="43" t="e">
        <f t="shared" si="70"/>
        <v>#VALUE!</v>
      </c>
      <c r="P234" s="63" t="e">
        <f t="shared" si="71"/>
        <v>#VALUE!</v>
      </c>
      <c r="Q234" s="62">
        <v>203</v>
      </c>
    </row>
    <row r="235" spans="1:17" ht="12.75">
      <c r="A235" s="61" t="s">
        <v>33</v>
      </c>
      <c r="B235" s="19">
        <f t="shared" si="60"/>
        <v>0</v>
      </c>
      <c r="C235" s="7"/>
      <c r="D235" s="43"/>
      <c r="E235" s="43">
        <v>275</v>
      </c>
      <c r="F235" s="43">
        <f t="shared" si="61"/>
        <v>275</v>
      </c>
      <c r="G235" s="52">
        <f t="shared" si="62"/>
        <v>0</v>
      </c>
      <c r="H235" s="44" t="e">
        <f t="shared" si="63"/>
        <v>#VALUE!</v>
      </c>
      <c r="I235" s="44" t="e">
        <f t="shared" si="64"/>
        <v>#VALUE!</v>
      </c>
      <c r="J235" s="44">
        <f t="shared" si="65"/>
        <v>0.0021982062636888297</v>
      </c>
      <c r="K235" s="46">
        <f t="shared" si="66"/>
        <v>0.0021982062636888297</v>
      </c>
      <c r="L235" s="55" t="e">
        <f t="shared" si="67"/>
        <v>#VALUE!</v>
      </c>
      <c r="M235" s="43" t="e">
        <f t="shared" si="68"/>
        <v>#VALUE!</v>
      </c>
      <c r="N235" s="43" t="e">
        <f t="shared" si="69"/>
        <v>#VALUE!</v>
      </c>
      <c r="O235" s="43" t="e">
        <f t="shared" si="70"/>
        <v>#VALUE!</v>
      </c>
      <c r="P235" s="63" t="e">
        <f t="shared" si="71"/>
        <v>#VALUE!</v>
      </c>
      <c r="Q235" s="62">
        <v>73</v>
      </c>
    </row>
    <row r="236" spans="1:17" ht="12.75">
      <c r="A236" s="50"/>
      <c r="B236" s="40"/>
      <c r="C236" s="6"/>
      <c r="D236" s="43"/>
      <c r="E236" s="32"/>
      <c r="F236" s="32"/>
      <c r="G236" s="47"/>
      <c r="H236" s="32"/>
      <c r="I236" s="32"/>
      <c r="J236" s="32"/>
      <c r="K236" s="34"/>
      <c r="L236" s="47"/>
      <c r="M236" s="32"/>
      <c r="N236" s="32"/>
      <c r="O236" s="32"/>
      <c r="P236" s="34"/>
      <c r="Q236" s="69"/>
    </row>
    <row r="237" spans="1:1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9"/>
    </row>
    <row r="238" spans="1:17" ht="12.75">
      <c r="A238" t="s">
        <v>34</v>
      </c>
      <c r="Q238" s="9"/>
    </row>
    <row r="239" spans="1:17" ht="12.75">
      <c r="A239" t="s">
        <v>35</v>
      </c>
      <c r="Q239" s="9"/>
    </row>
    <row r="240" spans="1:17" ht="12.75">
      <c r="A240" t="s">
        <v>64</v>
      </c>
      <c r="Q240" s="9"/>
    </row>
    <row r="241" ht="12.75">
      <c r="Q241" s="9"/>
    </row>
    <row r="242" spans="1:17" ht="12.75">
      <c r="A242" s="57" t="s">
        <v>0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Q242" s="9"/>
    </row>
    <row r="243" ht="12.75">
      <c r="Q243" s="9"/>
    </row>
    <row r="244" ht="12.75">
      <c r="Q244" s="9"/>
    </row>
    <row r="245" spans="1:17" ht="12.75">
      <c r="A245" s="15"/>
      <c r="B245" s="36"/>
      <c r="C245" s="15"/>
      <c r="D245" s="5"/>
      <c r="E245" s="5"/>
      <c r="F245" s="36"/>
      <c r="G245" s="5"/>
      <c r="H245" s="5"/>
      <c r="I245" s="36"/>
      <c r="J245" s="5"/>
      <c r="K245" s="38"/>
      <c r="L245" s="5"/>
      <c r="M245" s="5"/>
      <c r="N245" s="20"/>
      <c r="Q245" s="9"/>
    </row>
    <row r="246" spans="1:17" ht="12.75">
      <c r="A246" s="16"/>
      <c r="B246" s="53">
        <v>2000</v>
      </c>
      <c r="C246" s="24" t="s">
        <v>1</v>
      </c>
      <c r="D246" s="18"/>
      <c r="E246" s="18"/>
      <c r="F246" s="37" t="s">
        <v>76</v>
      </c>
      <c r="G246" s="18"/>
      <c r="H246" s="18"/>
      <c r="I246" s="37" t="s">
        <v>3</v>
      </c>
      <c r="J246" s="18"/>
      <c r="K246" s="39"/>
      <c r="L246" s="18" t="s">
        <v>4</v>
      </c>
      <c r="M246" s="18"/>
      <c r="N246" s="21"/>
      <c r="Q246" s="9"/>
    </row>
    <row r="247" spans="1:17" ht="12.75">
      <c r="A247" s="16"/>
      <c r="B247" s="53" t="s">
        <v>1</v>
      </c>
      <c r="C247" s="26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33"/>
      <c r="Q247" s="9"/>
    </row>
    <row r="248" spans="1:17" ht="12.75">
      <c r="A248" s="16"/>
      <c r="B248" s="53" t="s">
        <v>5</v>
      </c>
      <c r="C248" s="27">
        <v>2000</v>
      </c>
      <c r="D248" s="30">
        <v>1990</v>
      </c>
      <c r="E248" s="30">
        <v>1980</v>
      </c>
      <c r="F248" s="30">
        <v>2000</v>
      </c>
      <c r="G248" s="30">
        <v>1990</v>
      </c>
      <c r="H248" s="30">
        <v>1980</v>
      </c>
      <c r="I248" s="32" t="s">
        <v>6</v>
      </c>
      <c r="J248" s="32" t="s">
        <v>7</v>
      </c>
      <c r="K248" s="32" t="s">
        <v>8</v>
      </c>
      <c r="L248" s="32" t="s">
        <v>6</v>
      </c>
      <c r="M248" s="32" t="s">
        <v>7</v>
      </c>
      <c r="N248" s="34" t="s">
        <v>8</v>
      </c>
      <c r="Q248" s="9"/>
    </row>
    <row r="249" spans="1:17" ht="12.75">
      <c r="A249" s="4"/>
      <c r="B249" s="54"/>
      <c r="C249" s="28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5"/>
      <c r="Q249" s="9"/>
    </row>
    <row r="250" spans="1:17" ht="12.75">
      <c r="A250" s="47"/>
      <c r="B250" s="22"/>
      <c r="C250" s="47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4"/>
      <c r="Q250" s="9"/>
    </row>
    <row r="251" spans="1:17" ht="12.75">
      <c r="A251" s="48" t="s">
        <v>9</v>
      </c>
      <c r="C251" s="55">
        <v>5296486</v>
      </c>
      <c r="D251" s="43">
        <v>4780753</v>
      </c>
      <c r="E251" s="43">
        <v>4216933</v>
      </c>
      <c r="F251" s="44">
        <f>(C251/C$251)</f>
        <v>1</v>
      </c>
      <c r="G251" s="44">
        <f>(D251/D$251)</f>
        <v>1</v>
      </c>
      <c r="H251" s="44">
        <f>(E251/E$251)</f>
        <v>1</v>
      </c>
      <c r="I251" s="43">
        <f>(C251-D251)</f>
        <v>515733</v>
      </c>
      <c r="J251" s="43">
        <f>(C251-E251)</f>
        <v>1079553</v>
      </c>
      <c r="K251" s="43">
        <f>(D251-E251)</f>
        <v>563820</v>
      </c>
      <c r="L251" s="44">
        <f>(I251/D251)</f>
        <v>0.10787693905123315</v>
      </c>
      <c r="M251" s="44">
        <f>(J251/E251)</f>
        <v>0.25600430455025014</v>
      </c>
      <c r="N251" s="46">
        <f>(K251/E251)</f>
        <v>0.13370380795711007</v>
      </c>
      <c r="Q251" s="9"/>
    </row>
    <row r="252" spans="1:17" ht="12.75">
      <c r="A252" s="47"/>
      <c r="C252" s="55"/>
      <c r="D252" s="43"/>
      <c r="E252" s="43"/>
      <c r="F252" s="32"/>
      <c r="G252" s="32"/>
      <c r="H252" s="32"/>
      <c r="I252" s="32"/>
      <c r="J252" s="32"/>
      <c r="K252" s="32"/>
      <c r="L252" s="32"/>
      <c r="M252" s="32"/>
      <c r="N252" s="34"/>
      <c r="Q252" s="9"/>
    </row>
    <row r="253" spans="1:17" ht="12.75">
      <c r="A253" s="48" t="s">
        <v>10</v>
      </c>
      <c r="B253">
        <v>15</v>
      </c>
      <c r="C253" s="55">
        <v>74930</v>
      </c>
      <c r="D253" s="43">
        <v>74946</v>
      </c>
      <c r="E253" s="43">
        <v>80548</v>
      </c>
      <c r="F253" s="44">
        <f aca="true" t="shared" si="72" ref="F253:F276">(C253/C$251)</f>
        <v>0.014147115653661693</v>
      </c>
      <c r="G253" s="44">
        <f aca="true" t="shared" si="73" ref="G253:G276">(D253/D$251)</f>
        <v>0.01567660993989859</v>
      </c>
      <c r="H253" s="44">
        <f aca="true" t="shared" si="74" ref="H253:H276">(E253/E$251)</f>
        <v>0.01910108602626601</v>
      </c>
      <c r="I253" s="43">
        <f aca="true" t="shared" si="75" ref="I253:I276">(C253-D253)</f>
        <v>-16</v>
      </c>
      <c r="J253" s="43">
        <f aca="true" t="shared" si="76" ref="J253:J276">(C253-E253)</f>
        <v>-5618</v>
      </c>
      <c r="K253" s="43">
        <f aca="true" t="shared" si="77" ref="K253:K276">(D253-E253)</f>
        <v>-5602</v>
      </c>
      <c r="L253" s="44">
        <f aca="true" t="shared" si="78" ref="L253:L276">(I253/D253)</f>
        <v>-0.00021348704400501694</v>
      </c>
      <c r="M253" s="44">
        <f aca="true" t="shared" si="79" ref="M253:M276">(J253/E253)</f>
        <v>-0.06974723146446839</v>
      </c>
      <c r="N253" s="46">
        <f aca="true" t="shared" si="80" ref="N253:N276">(K253/E253)</f>
        <v>-0.06954859214381487</v>
      </c>
      <c r="Q253" s="9"/>
    </row>
    <row r="254" spans="1:17" ht="12.75">
      <c r="A254" s="48" t="s">
        <v>11</v>
      </c>
      <c r="B254">
        <v>5</v>
      </c>
      <c r="C254" s="55">
        <v>489656</v>
      </c>
      <c r="D254" s="43">
        <v>427239</v>
      </c>
      <c r="E254" s="43">
        <v>370775</v>
      </c>
      <c r="F254" s="44">
        <f t="shared" si="72"/>
        <v>0.09244922010555678</v>
      </c>
      <c r="G254" s="44">
        <f t="shared" si="73"/>
        <v>0.08936646591028652</v>
      </c>
      <c r="H254" s="44">
        <f t="shared" si="74"/>
        <v>0.08792527649834607</v>
      </c>
      <c r="I254" s="43">
        <f t="shared" si="75"/>
        <v>62417</v>
      </c>
      <c r="J254" s="43">
        <f t="shared" si="76"/>
        <v>118881</v>
      </c>
      <c r="K254" s="43">
        <f t="shared" si="77"/>
        <v>56464</v>
      </c>
      <c r="L254" s="44">
        <f t="shared" si="78"/>
        <v>0.14609387251631992</v>
      </c>
      <c r="M254" s="44">
        <f t="shared" si="79"/>
        <v>0.3206284134582968</v>
      </c>
      <c r="N254" s="46">
        <f t="shared" si="80"/>
        <v>0.15228642707841683</v>
      </c>
      <c r="Q254" s="9"/>
    </row>
    <row r="255" spans="1:17" ht="12.75">
      <c r="A255" s="48" t="s">
        <v>12</v>
      </c>
      <c r="B255">
        <v>4</v>
      </c>
      <c r="C255" s="55">
        <v>651154</v>
      </c>
      <c r="D255" s="43">
        <v>736014</v>
      </c>
      <c r="E255" s="43">
        <v>786741</v>
      </c>
      <c r="F255" s="44">
        <f t="shared" si="72"/>
        <v>0.12294075732476212</v>
      </c>
      <c r="G255" s="44">
        <f t="shared" si="73"/>
        <v>0.15395357174905291</v>
      </c>
      <c r="H255" s="44">
        <f t="shared" si="74"/>
        <v>0.18656710931854975</v>
      </c>
      <c r="I255" s="43">
        <f t="shared" si="75"/>
        <v>-84860</v>
      </c>
      <c r="J255" s="43">
        <f t="shared" si="76"/>
        <v>-135587</v>
      </c>
      <c r="K255" s="43">
        <f t="shared" si="77"/>
        <v>-50727</v>
      </c>
      <c r="L255" s="44">
        <f t="shared" si="78"/>
        <v>-0.11529671989934974</v>
      </c>
      <c r="M255" s="44">
        <f t="shared" si="79"/>
        <v>-0.17234007125597878</v>
      </c>
      <c r="N255" s="46">
        <f t="shared" si="80"/>
        <v>-0.06447738201008972</v>
      </c>
      <c r="Q255" s="9"/>
    </row>
    <row r="256" spans="1:17" ht="12.75">
      <c r="A256" s="48" t="s">
        <v>13</v>
      </c>
      <c r="B256">
        <v>3</v>
      </c>
      <c r="C256" s="55">
        <v>754292</v>
      </c>
      <c r="D256" s="43">
        <v>692134</v>
      </c>
      <c r="E256" s="43">
        <v>655615</v>
      </c>
      <c r="F256" s="44">
        <f t="shared" si="72"/>
        <v>0.1424136682321071</v>
      </c>
      <c r="G256" s="44">
        <f t="shared" si="73"/>
        <v>0.1447751013281799</v>
      </c>
      <c r="H256" s="44">
        <f t="shared" si="74"/>
        <v>0.15547199825086147</v>
      </c>
      <c r="I256" s="43">
        <f t="shared" si="75"/>
        <v>62158</v>
      </c>
      <c r="J256" s="43">
        <f t="shared" si="76"/>
        <v>98677</v>
      </c>
      <c r="K256" s="43">
        <f t="shared" si="77"/>
        <v>36519</v>
      </c>
      <c r="L256" s="44">
        <f t="shared" si="78"/>
        <v>0.08980630918290389</v>
      </c>
      <c r="M256" s="44">
        <f t="shared" si="79"/>
        <v>0.15051058929402164</v>
      </c>
      <c r="N256" s="46">
        <f t="shared" si="80"/>
        <v>0.055701898217703986</v>
      </c>
      <c r="Q256" s="9"/>
    </row>
    <row r="257" spans="1:17" ht="12.75">
      <c r="A257" s="48" t="s">
        <v>14</v>
      </c>
      <c r="B257">
        <v>16</v>
      </c>
      <c r="C257" s="55">
        <v>74563</v>
      </c>
      <c r="D257" s="43">
        <v>51372</v>
      </c>
      <c r="E257" s="43">
        <v>34638</v>
      </c>
      <c r="F257" s="44">
        <f t="shared" si="72"/>
        <v>0.01407782442925366</v>
      </c>
      <c r="G257" s="44">
        <f t="shared" si="73"/>
        <v>0.010745587567481524</v>
      </c>
      <c r="H257" s="44">
        <f t="shared" si="74"/>
        <v>0.008214026639740303</v>
      </c>
      <c r="I257" s="43">
        <f t="shared" si="75"/>
        <v>23191</v>
      </c>
      <c r="J257" s="43">
        <f t="shared" si="76"/>
        <v>39925</v>
      </c>
      <c r="K257" s="43">
        <f t="shared" si="77"/>
        <v>16734</v>
      </c>
      <c r="L257" s="44">
        <f t="shared" si="78"/>
        <v>0.45143268706688466</v>
      </c>
      <c r="M257" s="44">
        <f t="shared" si="79"/>
        <v>1.1526358334776834</v>
      </c>
      <c r="N257" s="46">
        <f t="shared" si="80"/>
        <v>0.48311103412437206</v>
      </c>
      <c r="Q257" s="9"/>
    </row>
    <row r="258" spans="1:17" ht="12.75">
      <c r="A258" s="48" t="s">
        <v>15</v>
      </c>
      <c r="B258">
        <v>22</v>
      </c>
      <c r="C258" s="55">
        <v>29772</v>
      </c>
      <c r="D258" s="43">
        <v>27035</v>
      </c>
      <c r="E258" s="43">
        <v>23143</v>
      </c>
      <c r="F258" s="44">
        <f t="shared" si="72"/>
        <v>0.005621085376228692</v>
      </c>
      <c r="G258" s="44">
        <f t="shared" si="73"/>
        <v>0.005654966905840984</v>
      </c>
      <c r="H258" s="44">
        <f t="shared" si="74"/>
        <v>0.005488111857598876</v>
      </c>
      <c r="I258" s="43">
        <f t="shared" si="75"/>
        <v>2737</v>
      </c>
      <c r="J258" s="43">
        <f t="shared" si="76"/>
        <v>6629</v>
      </c>
      <c r="K258" s="43">
        <f t="shared" si="77"/>
        <v>3892</v>
      </c>
      <c r="L258" s="44">
        <f t="shared" si="78"/>
        <v>0.10123913445533568</v>
      </c>
      <c r="M258" s="44">
        <f t="shared" si="79"/>
        <v>0.28643650347837357</v>
      </c>
      <c r="N258" s="46">
        <f t="shared" si="80"/>
        <v>0.16817180140863328</v>
      </c>
      <c r="Q258" s="9"/>
    </row>
    <row r="259" spans="1:17" ht="12.75">
      <c r="A259" s="48" t="s">
        <v>16</v>
      </c>
      <c r="B259">
        <v>9</v>
      </c>
      <c r="C259" s="55">
        <v>150897</v>
      </c>
      <c r="D259" s="43">
        <v>123372</v>
      </c>
      <c r="E259" s="43">
        <v>96356</v>
      </c>
      <c r="F259" s="44">
        <f t="shared" si="72"/>
        <v>0.028490021497271964</v>
      </c>
      <c r="G259" s="44">
        <f t="shared" si="73"/>
        <v>0.0258059765898803</v>
      </c>
      <c r="H259" s="44">
        <f t="shared" si="74"/>
        <v>0.022849782057243972</v>
      </c>
      <c r="I259" s="43">
        <f t="shared" si="75"/>
        <v>27525</v>
      </c>
      <c r="J259" s="43">
        <f t="shared" si="76"/>
        <v>54541</v>
      </c>
      <c r="K259" s="43">
        <f t="shared" si="77"/>
        <v>27016</v>
      </c>
      <c r="L259" s="44">
        <f t="shared" si="78"/>
        <v>0.22310572901468728</v>
      </c>
      <c r="M259" s="44">
        <f t="shared" si="79"/>
        <v>0.5660363651459173</v>
      </c>
      <c r="N259" s="46">
        <f t="shared" si="80"/>
        <v>0.28037693553074017</v>
      </c>
      <c r="Q259" s="9"/>
    </row>
    <row r="260" spans="1:17" ht="12.75">
      <c r="A260" s="48" t="s">
        <v>17</v>
      </c>
      <c r="B260">
        <v>13</v>
      </c>
      <c r="C260" s="55">
        <v>85951</v>
      </c>
      <c r="D260" s="43">
        <v>71347</v>
      </c>
      <c r="E260" s="43">
        <v>60430</v>
      </c>
      <c r="F260" s="44">
        <f t="shared" si="72"/>
        <v>0.016227929234590634</v>
      </c>
      <c r="G260" s="44">
        <f t="shared" si="73"/>
        <v>0.014923799660848405</v>
      </c>
      <c r="H260" s="44">
        <f t="shared" si="74"/>
        <v>0.014330320163967509</v>
      </c>
      <c r="I260" s="43">
        <f t="shared" si="75"/>
        <v>14604</v>
      </c>
      <c r="J260" s="43">
        <f t="shared" si="76"/>
        <v>25521</v>
      </c>
      <c r="K260" s="43">
        <f t="shared" si="77"/>
        <v>10917</v>
      </c>
      <c r="L260" s="44">
        <f t="shared" si="78"/>
        <v>0.20468975570101056</v>
      </c>
      <c r="M260" s="44">
        <f t="shared" si="79"/>
        <v>0.4223233493298031</v>
      </c>
      <c r="N260" s="46">
        <f t="shared" si="80"/>
        <v>0.18065530365712396</v>
      </c>
      <c r="Q260" s="9"/>
    </row>
    <row r="261" spans="1:17" ht="12.75">
      <c r="A261" s="48" t="s">
        <v>18</v>
      </c>
      <c r="B261">
        <v>11</v>
      </c>
      <c r="C261" s="55">
        <v>120546</v>
      </c>
      <c r="D261" s="43">
        <v>101154</v>
      </c>
      <c r="E261" s="43">
        <v>72751</v>
      </c>
      <c r="F261" s="44">
        <f t="shared" si="72"/>
        <v>0.0227596183582851</v>
      </c>
      <c r="G261" s="44">
        <f t="shared" si="73"/>
        <v>0.021158591544051742</v>
      </c>
      <c r="H261" s="44">
        <f t="shared" si="74"/>
        <v>0.01725211190218104</v>
      </c>
      <c r="I261" s="43">
        <f t="shared" si="75"/>
        <v>19392</v>
      </c>
      <c r="J261" s="43">
        <f t="shared" si="76"/>
        <v>47795</v>
      </c>
      <c r="K261" s="43">
        <f t="shared" si="77"/>
        <v>28403</v>
      </c>
      <c r="L261" s="44">
        <f t="shared" si="78"/>
        <v>0.19170769322023845</v>
      </c>
      <c r="M261" s="44">
        <f t="shared" si="79"/>
        <v>0.65696691454413</v>
      </c>
      <c r="N261" s="46">
        <f t="shared" si="80"/>
        <v>0.3904138774724746</v>
      </c>
      <c r="Q261" s="9"/>
    </row>
    <row r="262" spans="1:17" ht="12.75">
      <c r="A262" s="47" t="s">
        <v>19</v>
      </c>
      <c r="B262">
        <v>20</v>
      </c>
      <c r="C262" s="55">
        <v>30674</v>
      </c>
      <c r="D262" s="43">
        <v>30236</v>
      </c>
      <c r="E262" s="43">
        <v>30623</v>
      </c>
      <c r="F262" s="44">
        <f t="shared" si="72"/>
        <v>0.0057913869686429835</v>
      </c>
      <c r="G262" s="44">
        <f t="shared" si="73"/>
        <v>0.006324526701128462</v>
      </c>
      <c r="H262" s="44">
        <f t="shared" si="74"/>
        <v>0.007261912864159805</v>
      </c>
      <c r="I262" s="43">
        <f t="shared" si="75"/>
        <v>438</v>
      </c>
      <c r="J262" s="43">
        <f t="shared" si="76"/>
        <v>51</v>
      </c>
      <c r="K262" s="43">
        <f t="shared" si="77"/>
        <v>-387</v>
      </c>
      <c r="L262" s="44">
        <f t="shared" si="78"/>
        <v>0.014486043127397805</v>
      </c>
      <c r="M262" s="44">
        <f t="shared" si="79"/>
        <v>0.001665414884237338</v>
      </c>
      <c r="N262" s="46">
        <f t="shared" si="80"/>
        <v>-0.012637560003918623</v>
      </c>
      <c r="Q262" s="9"/>
    </row>
    <row r="263" spans="1:17" ht="12.75">
      <c r="A263" s="48" t="s">
        <v>20</v>
      </c>
      <c r="B263">
        <v>8</v>
      </c>
      <c r="C263" s="55">
        <v>195277</v>
      </c>
      <c r="D263" s="43">
        <v>150208</v>
      </c>
      <c r="E263" s="43">
        <v>114792</v>
      </c>
      <c r="F263" s="44">
        <f t="shared" si="72"/>
        <v>0.036869161931136984</v>
      </c>
      <c r="G263" s="44">
        <f t="shared" si="73"/>
        <v>0.03141931825383993</v>
      </c>
      <c r="H263" s="44">
        <f t="shared" si="74"/>
        <v>0.027221679832238263</v>
      </c>
      <c r="I263" s="43">
        <f t="shared" si="75"/>
        <v>45069</v>
      </c>
      <c r="J263" s="43">
        <f t="shared" si="76"/>
        <v>80485</v>
      </c>
      <c r="K263" s="43">
        <f t="shared" si="77"/>
        <v>35416</v>
      </c>
      <c r="L263" s="44">
        <f t="shared" si="78"/>
        <v>0.3000439390711547</v>
      </c>
      <c r="M263" s="44">
        <f t="shared" si="79"/>
        <v>0.7011377099449438</v>
      </c>
      <c r="N263" s="46">
        <f t="shared" si="80"/>
        <v>0.30852324203777265</v>
      </c>
      <c r="Q263" s="9"/>
    </row>
    <row r="264" spans="1:17" ht="12.75">
      <c r="A264" s="48" t="s">
        <v>21</v>
      </c>
      <c r="B264">
        <v>21</v>
      </c>
      <c r="C264" s="55">
        <v>29846</v>
      </c>
      <c r="D264" s="43">
        <v>28138</v>
      </c>
      <c r="E264" s="43">
        <v>26490</v>
      </c>
      <c r="F264" s="44">
        <f t="shared" si="72"/>
        <v>0.005635056903766007</v>
      </c>
      <c r="G264" s="44">
        <f t="shared" si="73"/>
        <v>0.005885683698781343</v>
      </c>
      <c r="H264" s="44">
        <f t="shared" si="74"/>
        <v>0.0062818166662832915</v>
      </c>
      <c r="I264" s="43">
        <f t="shared" si="75"/>
        <v>1708</v>
      </c>
      <c r="J264" s="43">
        <f t="shared" si="76"/>
        <v>3356</v>
      </c>
      <c r="K264" s="43">
        <f t="shared" si="77"/>
        <v>1648</v>
      </c>
      <c r="L264" s="44">
        <f t="shared" si="78"/>
        <v>0.06070083161560878</v>
      </c>
      <c r="M264" s="44">
        <f t="shared" si="79"/>
        <v>0.1266893167232918</v>
      </c>
      <c r="N264" s="46">
        <f t="shared" si="80"/>
        <v>0.06221215553038883</v>
      </c>
      <c r="Q264" s="9"/>
    </row>
    <row r="265" spans="1:17" ht="12.75">
      <c r="A265" s="48" t="s">
        <v>22</v>
      </c>
      <c r="B265">
        <v>7</v>
      </c>
      <c r="C265" s="55">
        <v>218590</v>
      </c>
      <c r="D265" s="43">
        <v>182132</v>
      </c>
      <c r="E265" s="43">
        <v>145930</v>
      </c>
      <c r="F265" s="44">
        <f t="shared" si="72"/>
        <v>0.04127075951866955</v>
      </c>
      <c r="G265" s="44">
        <f t="shared" si="73"/>
        <v>0.03809692740871574</v>
      </c>
      <c r="H265" s="44">
        <f t="shared" si="74"/>
        <v>0.03460571936997813</v>
      </c>
      <c r="I265" s="43">
        <f t="shared" si="75"/>
        <v>36458</v>
      </c>
      <c r="J265" s="43">
        <f t="shared" si="76"/>
        <v>72660</v>
      </c>
      <c r="K265" s="43">
        <f t="shared" si="77"/>
        <v>36202</v>
      </c>
      <c r="L265" s="44">
        <f t="shared" si="78"/>
        <v>0.2001735005380713</v>
      </c>
      <c r="M265" s="44">
        <f t="shared" si="79"/>
        <v>0.49790995682861644</v>
      </c>
      <c r="N265" s="46">
        <f t="shared" si="80"/>
        <v>0.24807784554238332</v>
      </c>
      <c r="Q265" s="9"/>
    </row>
    <row r="266" spans="1:17" ht="12.75">
      <c r="A266" s="48" t="s">
        <v>23</v>
      </c>
      <c r="B266">
        <v>6</v>
      </c>
      <c r="C266" s="55">
        <v>247842</v>
      </c>
      <c r="D266" s="43">
        <v>187328</v>
      </c>
      <c r="E266" s="43">
        <v>118572</v>
      </c>
      <c r="F266" s="44">
        <f t="shared" si="72"/>
        <v>0.04679366659328468</v>
      </c>
      <c r="G266" s="44">
        <f t="shared" si="73"/>
        <v>0.03918378548316552</v>
      </c>
      <c r="H266" s="44">
        <f t="shared" si="74"/>
        <v>0.028118065902398733</v>
      </c>
      <c r="I266" s="43">
        <f t="shared" si="75"/>
        <v>60514</v>
      </c>
      <c r="J266" s="43">
        <f t="shared" si="76"/>
        <v>129270</v>
      </c>
      <c r="K266" s="43">
        <f t="shared" si="77"/>
        <v>68756</v>
      </c>
      <c r="L266" s="44">
        <f t="shared" si="78"/>
        <v>0.32303766655278443</v>
      </c>
      <c r="M266" s="44">
        <f t="shared" si="79"/>
        <v>1.0902236615727152</v>
      </c>
      <c r="N266" s="46">
        <f t="shared" si="80"/>
        <v>0.5798670849779037</v>
      </c>
      <c r="Q266" s="9"/>
    </row>
    <row r="267" spans="1:17" ht="12.75">
      <c r="A267" s="48" t="s">
        <v>24</v>
      </c>
      <c r="B267">
        <v>24</v>
      </c>
      <c r="C267" s="55">
        <v>19197</v>
      </c>
      <c r="D267" s="43">
        <v>17842</v>
      </c>
      <c r="E267" s="43">
        <v>16695</v>
      </c>
      <c r="F267" s="44">
        <f t="shared" si="72"/>
        <v>0.0036244785693759977</v>
      </c>
      <c r="G267" s="44">
        <f t="shared" si="73"/>
        <v>0.003732048068578318</v>
      </c>
      <c r="H267" s="44">
        <f t="shared" si="74"/>
        <v>0.003959038476542075</v>
      </c>
      <c r="I267" s="43">
        <f t="shared" si="75"/>
        <v>1355</v>
      </c>
      <c r="J267" s="43">
        <f t="shared" si="76"/>
        <v>2502</v>
      </c>
      <c r="K267" s="43">
        <f t="shared" si="77"/>
        <v>1147</v>
      </c>
      <c r="L267" s="44">
        <f t="shared" si="78"/>
        <v>0.07594440085192243</v>
      </c>
      <c r="M267" s="44">
        <f t="shared" si="79"/>
        <v>0.14986522911051212</v>
      </c>
      <c r="N267" s="46">
        <f t="shared" si="80"/>
        <v>0.06870320455226116</v>
      </c>
      <c r="Q267" s="9"/>
    </row>
    <row r="268" spans="1:17" ht="12.75">
      <c r="A268" s="48" t="s">
        <v>25</v>
      </c>
      <c r="B268">
        <v>1</v>
      </c>
      <c r="C268" s="55">
        <v>873341</v>
      </c>
      <c r="D268" s="43">
        <v>757027</v>
      </c>
      <c r="E268" s="43">
        <v>579053</v>
      </c>
      <c r="F268" s="44">
        <f t="shared" si="72"/>
        <v>0.16489064636440084</v>
      </c>
      <c r="G268" s="44">
        <f t="shared" si="73"/>
        <v>0.15834890445082606</v>
      </c>
      <c r="H268" s="44">
        <f t="shared" si="74"/>
        <v>0.13731614896418795</v>
      </c>
      <c r="I268" s="43">
        <f t="shared" si="75"/>
        <v>116314</v>
      </c>
      <c r="J268" s="43">
        <f t="shared" si="76"/>
        <v>294288</v>
      </c>
      <c r="K268" s="43">
        <f t="shared" si="77"/>
        <v>177974</v>
      </c>
      <c r="L268" s="44">
        <f t="shared" si="78"/>
        <v>0.15364577485347286</v>
      </c>
      <c r="M268" s="44">
        <f t="shared" si="79"/>
        <v>0.5082229087838246</v>
      </c>
      <c r="N268" s="46">
        <f t="shared" si="80"/>
        <v>0.3073535583098611</v>
      </c>
      <c r="Q268" s="9"/>
    </row>
    <row r="269" spans="1:17" ht="12.75">
      <c r="A269" s="48" t="s">
        <v>26</v>
      </c>
      <c r="B269">
        <v>2</v>
      </c>
      <c r="C269" s="55">
        <v>801515</v>
      </c>
      <c r="D269" s="43">
        <v>728553</v>
      </c>
      <c r="E269" s="43">
        <v>665071</v>
      </c>
      <c r="F269" s="44">
        <f t="shared" si="72"/>
        <v>0.15132957964960164</v>
      </c>
      <c r="G269" s="44">
        <f t="shared" si="73"/>
        <v>0.15239293893660685</v>
      </c>
      <c r="H269" s="44">
        <f t="shared" si="74"/>
        <v>0.15771438626129464</v>
      </c>
      <c r="I269" s="43">
        <f t="shared" si="75"/>
        <v>72962</v>
      </c>
      <c r="J269" s="43">
        <f t="shared" si="76"/>
        <v>136444</v>
      </c>
      <c r="K269" s="43">
        <f t="shared" si="77"/>
        <v>63482</v>
      </c>
      <c r="L269" s="44">
        <f t="shared" si="78"/>
        <v>0.10014645468483419</v>
      </c>
      <c r="M269" s="44">
        <f t="shared" si="79"/>
        <v>0.205157043383338</v>
      </c>
      <c r="N269" s="46">
        <f t="shared" si="80"/>
        <v>0.0954514630768745</v>
      </c>
      <c r="Q269" s="9"/>
    </row>
    <row r="270" spans="1:17" ht="12.75">
      <c r="A270" s="48" t="s">
        <v>27</v>
      </c>
      <c r="B270">
        <v>18</v>
      </c>
      <c r="C270" s="55">
        <v>40563</v>
      </c>
      <c r="D270" s="43">
        <v>33953</v>
      </c>
      <c r="E270" s="43">
        <v>25508</v>
      </c>
      <c r="F270" s="44">
        <f t="shared" si="72"/>
        <v>0.00765847393913625</v>
      </c>
      <c r="G270" s="44">
        <f t="shared" si="73"/>
        <v>0.007102019284409799</v>
      </c>
      <c r="H270" s="44">
        <f t="shared" si="74"/>
        <v>0.00604894599937917</v>
      </c>
      <c r="I270" s="43">
        <f t="shared" si="75"/>
        <v>6610</v>
      </c>
      <c r="J270" s="43">
        <f t="shared" si="76"/>
        <v>15055</v>
      </c>
      <c r="K270" s="43">
        <f t="shared" si="77"/>
        <v>8445</v>
      </c>
      <c r="L270" s="44">
        <f t="shared" si="78"/>
        <v>0.19468088239625364</v>
      </c>
      <c r="M270" s="44">
        <f t="shared" si="79"/>
        <v>0.5902069938842716</v>
      </c>
      <c r="N270" s="46">
        <f t="shared" si="80"/>
        <v>0.3310726046730437</v>
      </c>
      <c r="Q270" s="9"/>
    </row>
    <row r="271" spans="1:17" ht="12.75">
      <c r="A271" s="48" t="s">
        <v>28</v>
      </c>
      <c r="B271">
        <v>12</v>
      </c>
      <c r="C271" s="55">
        <v>86211</v>
      </c>
      <c r="D271" s="43">
        <v>75974</v>
      </c>
      <c r="E271" s="43">
        <v>59895</v>
      </c>
      <c r="F271" s="44">
        <f t="shared" si="72"/>
        <v>0.016277018385397413</v>
      </c>
      <c r="G271" s="44">
        <f t="shared" si="73"/>
        <v>0.015891638827607284</v>
      </c>
      <c r="H271" s="44">
        <f t="shared" si="74"/>
        <v>0.014203450706947443</v>
      </c>
      <c r="I271" s="43">
        <f t="shared" si="75"/>
        <v>10237</v>
      </c>
      <c r="J271" s="43">
        <f t="shared" si="76"/>
        <v>26316</v>
      </c>
      <c r="K271" s="43">
        <f t="shared" si="77"/>
        <v>16079</v>
      </c>
      <c r="L271" s="44">
        <f t="shared" si="78"/>
        <v>0.13474346486956065</v>
      </c>
      <c r="M271" s="44">
        <f t="shared" si="79"/>
        <v>0.4393688955672427</v>
      </c>
      <c r="N271" s="46">
        <f t="shared" si="80"/>
        <v>0.26845312630436596</v>
      </c>
      <c r="Q271" s="9"/>
    </row>
    <row r="272" spans="1:17" ht="12.75">
      <c r="A272" s="48" t="s">
        <v>29</v>
      </c>
      <c r="B272">
        <v>23</v>
      </c>
      <c r="C272" s="55">
        <v>24747</v>
      </c>
      <c r="D272" s="43">
        <v>23440</v>
      </c>
      <c r="E272" s="43">
        <v>19188</v>
      </c>
      <c r="F272" s="44">
        <f t="shared" si="72"/>
        <v>0.004672343134674575</v>
      </c>
      <c r="G272" s="44">
        <f t="shared" si="73"/>
        <v>0.004902993315069822</v>
      </c>
      <c r="H272" s="44">
        <f t="shared" si="74"/>
        <v>0.004550226432338384</v>
      </c>
      <c r="I272" s="43">
        <f t="shared" si="75"/>
        <v>1307</v>
      </c>
      <c r="J272" s="43">
        <f t="shared" si="76"/>
        <v>5559</v>
      </c>
      <c r="K272" s="43">
        <f t="shared" si="77"/>
        <v>4252</v>
      </c>
      <c r="L272" s="44">
        <f t="shared" si="78"/>
        <v>0.05575938566552901</v>
      </c>
      <c r="M272" s="44">
        <f t="shared" si="79"/>
        <v>0.28971232020012505</v>
      </c>
      <c r="N272" s="46">
        <f t="shared" si="80"/>
        <v>0.2215968313529289</v>
      </c>
      <c r="Q272" s="9"/>
    </row>
    <row r="273" spans="1:17" ht="12.75">
      <c r="A273" s="48" t="s">
        <v>30</v>
      </c>
      <c r="B273">
        <v>19</v>
      </c>
      <c r="C273" s="55">
        <v>33812</v>
      </c>
      <c r="D273" s="43">
        <v>30549</v>
      </c>
      <c r="E273" s="43">
        <v>25604</v>
      </c>
      <c r="F273" s="44">
        <f t="shared" si="72"/>
        <v>0.006383855257995584</v>
      </c>
      <c r="G273" s="44">
        <f t="shared" si="73"/>
        <v>0.006389997558961946</v>
      </c>
      <c r="H273" s="44">
        <f t="shared" si="74"/>
        <v>0.0060717113598911816</v>
      </c>
      <c r="I273" s="43">
        <f t="shared" si="75"/>
        <v>3263</v>
      </c>
      <c r="J273" s="43">
        <f t="shared" si="76"/>
        <v>8208</v>
      </c>
      <c r="K273" s="43">
        <f t="shared" si="77"/>
        <v>4945</v>
      </c>
      <c r="L273" s="44">
        <f t="shared" si="78"/>
        <v>0.10681200693967069</v>
      </c>
      <c r="M273" s="44">
        <f t="shared" si="79"/>
        <v>0.3205749101702859</v>
      </c>
      <c r="N273" s="46">
        <f t="shared" si="80"/>
        <v>0.19313388533041712</v>
      </c>
      <c r="Q273" s="9"/>
    </row>
    <row r="274" spans="1:17" ht="12.75">
      <c r="A274" s="48" t="s">
        <v>31</v>
      </c>
      <c r="B274">
        <v>10</v>
      </c>
      <c r="C274" s="55">
        <v>131923</v>
      </c>
      <c r="D274" s="43">
        <v>121393</v>
      </c>
      <c r="E274" s="43">
        <v>113086</v>
      </c>
      <c r="F274" s="44">
        <f t="shared" si="72"/>
        <v>0.02490764631493409</v>
      </c>
      <c r="G274" s="44">
        <f t="shared" si="73"/>
        <v>0.025392025063834086</v>
      </c>
      <c r="H274" s="44">
        <f t="shared" si="74"/>
        <v>0.026817120404806053</v>
      </c>
      <c r="I274" s="43">
        <f t="shared" si="75"/>
        <v>10530</v>
      </c>
      <c r="J274" s="43">
        <f t="shared" si="76"/>
        <v>18837</v>
      </c>
      <c r="K274" s="43">
        <f t="shared" si="77"/>
        <v>8307</v>
      </c>
      <c r="L274" s="44">
        <f t="shared" si="78"/>
        <v>0.08674305767218868</v>
      </c>
      <c r="M274" s="44">
        <f t="shared" si="79"/>
        <v>0.1665723431724528</v>
      </c>
      <c r="N274" s="46">
        <f t="shared" si="80"/>
        <v>0.07345736872822453</v>
      </c>
      <c r="Q274" s="9"/>
    </row>
    <row r="275" spans="1:17" ht="12.75">
      <c r="A275" s="48" t="s">
        <v>32</v>
      </c>
      <c r="B275">
        <v>14</v>
      </c>
      <c r="C275" s="55">
        <v>84644</v>
      </c>
      <c r="D275" s="43">
        <v>74339</v>
      </c>
      <c r="E275" s="43">
        <v>64540</v>
      </c>
      <c r="F275" s="44">
        <f t="shared" si="72"/>
        <v>0.01598116184957347</v>
      </c>
      <c r="G275" s="44">
        <f t="shared" si="73"/>
        <v>0.015549642493556977</v>
      </c>
      <c r="H275" s="44">
        <f t="shared" si="74"/>
        <v>0.01530496216088802</v>
      </c>
      <c r="I275" s="43">
        <f t="shared" si="75"/>
        <v>10305</v>
      </c>
      <c r="J275" s="43">
        <f t="shared" si="76"/>
        <v>20104</v>
      </c>
      <c r="K275" s="43">
        <f t="shared" si="77"/>
        <v>9799</v>
      </c>
      <c r="L275" s="44">
        <f t="shared" si="78"/>
        <v>0.13862171942049262</v>
      </c>
      <c r="M275" s="44">
        <f t="shared" si="79"/>
        <v>0.31149674620390455</v>
      </c>
      <c r="N275" s="46">
        <f t="shared" si="80"/>
        <v>0.1518283235202975</v>
      </c>
      <c r="Q275" s="9"/>
    </row>
    <row r="276" spans="1:17" ht="12.75">
      <c r="A276" s="48" t="s">
        <v>33</v>
      </c>
      <c r="B276">
        <v>17</v>
      </c>
      <c r="C276" s="55">
        <v>46543</v>
      </c>
      <c r="D276" s="43">
        <v>35028</v>
      </c>
      <c r="E276" s="43">
        <v>30889</v>
      </c>
      <c r="F276" s="44">
        <f t="shared" si="72"/>
        <v>0.008787524407692194</v>
      </c>
      <c r="G276" s="44">
        <f t="shared" si="73"/>
        <v>0.007326879259397003</v>
      </c>
      <c r="H276" s="44">
        <f t="shared" si="74"/>
        <v>0.007324991883911838</v>
      </c>
      <c r="I276" s="43">
        <f t="shared" si="75"/>
        <v>11515</v>
      </c>
      <c r="J276" s="43">
        <f t="shared" si="76"/>
        <v>15654</v>
      </c>
      <c r="K276" s="43">
        <f t="shared" si="77"/>
        <v>4139</v>
      </c>
      <c r="L276" s="44">
        <f t="shared" si="78"/>
        <v>0.3287370103916866</v>
      </c>
      <c r="M276" s="44">
        <f t="shared" si="79"/>
        <v>0.506782349703778</v>
      </c>
      <c r="N276" s="46">
        <f t="shared" si="80"/>
        <v>0.13399592087798246</v>
      </c>
      <c r="Q276" s="9"/>
    </row>
    <row r="277" spans="1:14" ht="12.75">
      <c r="A277" s="50"/>
      <c r="B277" s="22"/>
      <c r="C277" s="55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4"/>
    </row>
    <row r="278" spans="1:1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ht="12.75">
      <c r="A279" t="s">
        <v>34</v>
      </c>
    </row>
    <row r="280" ht="12.75">
      <c r="A280" t="s">
        <v>35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</cp:lastModifiedBy>
  <cp:lastPrinted>2001-03-20T16:09:32Z</cp:lastPrinted>
  <dcterms:created xsi:type="dcterms:W3CDTF">2001-03-20T16:03:18Z</dcterms:created>
  <dcterms:modified xsi:type="dcterms:W3CDTF">2001-03-21T13:27:26Z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