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<sst xmlns="http://schemas.openxmlformats.org/spreadsheetml/2006/main" count="255" uniqueCount="195">
  <si>
    <t>Jurisdiction</t>
  </si>
  <si>
    <t>Allegany County</t>
  </si>
  <si>
    <t xml:space="preserve">Incorporated </t>
  </si>
  <si>
    <t>Places</t>
  </si>
  <si>
    <t>Barton town</t>
  </si>
  <si>
    <t>Lonaconing town</t>
  </si>
  <si>
    <t>Luke town</t>
  </si>
  <si>
    <t>Midland town</t>
  </si>
  <si>
    <t>Westernport town</t>
  </si>
  <si>
    <t>Anne Arundel County</t>
  </si>
  <si>
    <t>Highland Beach town</t>
  </si>
  <si>
    <t xml:space="preserve">Cumberland city </t>
  </si>
  <si>
    <t>Frostburg city</t>
  </si>
  <si>
    <t>Baltimore County</t>
  </si>
  <si>
    <t>Annapolis city</t>
  </si>
  <si>
    <t>P</t>
  </si>
  <si>
    <t>Calvert County</t>
  </si>
  <si>
    <t>Chesapeake Beach town</t>
  </si>
  <si>
    <t>Caroline County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</si>
  <si>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</si>
  <si>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</si>
  <si>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</si>
  <si>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</si>
  <si>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</si>
  <si>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</si>
  <si>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</si>
  <si>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</si>
  <si>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Carroll County</t>
  </si>
  <si>
    <t xml:space="preserve">North Beach town </t>
  </si>
  <si>
    <t xml:space="preserve">Denton town </t>
  </si>
  <si>
    <t>Union Bridge town</t>
  </si>
  <si>
    <t xml:space="preserve">Manchester town </t>
  </si>
  <si>
    <t xml:space="preserve">Sykesville town </t>
  </si>
  <si>
    <t xml:space="preserve">New Windsor town </t>
  </si>
  <si>
    <t xml:space="preserve">Taneytown city </t>
  </si>
  <si>
    <t xml:space="preserve">Westminster city </t>
  </si>
  <si>
    <t xml:space="preserve">Cecil County </t>
  </si>
  <si>
    <t>Cecilton town</t>
  </si>
  <si>
    <t>Port Deposit town</t>
  </si>
  <si>
    <t>Rising Sun town</t>
  </si>
  <si>
    <t>Charles County</t>
  </si>
  <si>
    <t>Indian Head town</t>
  </si>
  <si>
    <t>Port Tobacco Village town</t>
  </si>
  <si>
    <t>Dorchester County</t>
  </si>
  <si>
    <t>Brookview town</t>
  </si>
  <si>
    <t>Church Creek town</t>
  </si>
  <si>
    <t>East New Market town</t>
  </si>
  <si>
    <t>Eldorado town</t>
  </si>
  <si>
    <t>Galestown town</t>
  </si>
  <si>
    <t>Secretary town</t>
  </si>
  <si>
    <t>Frederick County</t>
  </si>
  <si>
    <t>Burkittsville town</t>
  </si>
  <si>
    <t>Emmitsburg town</t>
  </si>
  <si>
    <t>Myersville town</t>
  </si>
  <si>
    <t>New Market town</t>
  </si>
  <si>
    <t>Woodsboro town</t>
  </si>
  <si>
    <t xml:space="preserve">La Plata town </t>
  </si>
  <si>
    <t xml:space="preserve">Perryville town </t>
  </si>
  <si>
    <t xml:space="preserve">Cambridge city </t>
  </si>
  <si>
    <t xml:space="preserve">Hurlock town </t>
  </si>
  <si>
    <t xml:space="preserve">Vienna town </t>
  </si>
  <si>
    <t xml:space="preserve">Brunswick city </t>
  </si>
  <si>
    <t xml:space="preserve">Frederick city </t>
  </si>
  <si>
    <t xml:space="preserve">Middletown town </t>
  </si>
  <si>
    <t xml:space="preserve">Rosemont village </t>
  </si>
  <si>
    <t xml:space="preserve">Thurmont town </t>
  </si>
  <si>
    <t>Walkersville town</t>
  </si>
  <si>
    <t>Garrett County</t>
  </si>
  <si>
    <t>Accident town</t>
  </si>
  <si>
    <t>Deer Park town</t>
  </si>
  <si>
    <t>Friendsville town</t>
  </si>
  <si>
    <t>Grantsville town</t>
  </si>
  <si>
    <t>Kitzmiller town</t>
  </si>
  <si>
    <t>Loch Lynn Heights town</t>
  </si>
  <si>
    <t>Oakland town</t>
  </si>
  <si>
    <t>Mountain Lake Park town</t>
  </si>
  <si>
    <t>Harford County</t>
  </si>
  <si>
    <t xml:space="preserve">Aberdeen city </t>
  </si>
  <si>
    <t xml:space="preserve">Bel Air town </t>
  </si>
  <si>
    <t>Havre de Grace city</t>
  </si>
  <si>
    <t>Howard County</t>
  </si>
  <si>
    <t>Kent County</t>
  </si>
  <si>
    <t>Galena town</t>
  </si>
  <si>
    <t>Montgomery County</t>
  </si>
  <si>
    <t>Barnesville town</t>
  </si>
  <si>
    <t>Chevy Chase Section Three village</t>
  </si>
  <si>
    <t>Chevy Chase town</t>
  </si>
  <si>
    <t>Garrett Park town</t>
  </si>
  <si>
    <t>Kensington town</t>
  </si>
  <si>
    <t>Laytonsville town</t>
  </si>
  <si>
    <t>North Chevy Chase village</t>
  </si>
  <si>
    <t>Washington Grove town</t>
  </si>
  <si>
    <t>Prince George's County</t>
  </si>
  <si>
    <t>Colmar Manor town</t>
  </si>
  <si>
    <t>Cottage City town</t>
  </si>
  <si>
    <t>Eagle Harbor town</t>
  </si>
  <si>
    <t>Landover Hills town</t>
  </si>
  <si>
    <t>North Brentwood town</t>
  </si>
  <si>
    <t>Upper Marlboro town</t>
  </si>
  <si>
    <t xml:space="preserve">Brookeville town </t>
  </si>
  <si>
    <t xml:space="preserve">Chevy Chase Section Five village </t>
  </si>
  <si>
    <t xml:space="preserve">Chevy Chase View town </t>
  </si>
  <si>
    <t xml:space="preserve">Chevy Chase Village town </t>
  </si>
  <si>
    <t xml:space="preserve">Gaithersburg city </t>
  </si>
  <si>
    <t xml:space="preserve">Glen Echo town </t>
  </si>
  <si>
    <t>Martin's Additions village</t>
  </si>
  <si>
    <t xml:space="preserve">Poolesville town </t>
  </si>
  <si>
    <t>Rockville city</t>
  </si>
  <si>
    <t xml:space="preserve">Somerset town </t>
  </si>
  <si>
    <t xml:space="preserve">Takoma Park city </t>
  </si>
  <si>
    <t xml:space="preserve">Berwyn Heights town </t>
  </si>
  <si>
    <t xml:space="preserve">Bladensburg town </t>
  </si>
  <si>
    <t xml:space="preserve">Bowie city </t>
  </si>
  <si>
    <t>Brentwood town</t>
  </si>
  <si>
    <t xml:space="preserve">Cheverly town </t>
  </si>
  <si>
    <t xml:space="preserve">Capitol Heights town </t>
  </si>
  <si>
    <t>College Park city</t>
  </si>
  <si>
    <t xml:space="preserve">District Heights city </t>
  </si>
  <si>
    <t xml:space="preserve">Fairmount Heights town </t>
  </si>
  <si>
    <t xml:space="preserve">Edmonston town </t>
  </si>
  <si>
    <t xml:space="preserve">Forest Heights town </t>
  </si>
  <si>
    <t>Glenarden city</t>
  </si>
  <si>
    <t xml:space="preserve">Hyattsville city </t>
  </si>
  <si>
    <t xml:space="preserve">Greenbelt city </t>
  </si>
  <si>
    <t xml:space="preserve">Laurel city </t>
  </si>
  <si>
    <t xml:space="preserve">Morningside town </t>
  </si>
  <si>
    <t xml:space="preserve">Mount Rainier city </t>
  </si>
  <si>
    <t xml:space="preserve">New Carrollton city </t>
  </si>
  <si>
    <t xml:space="preserve">Riverdale Park town </t>
  </si>
  <si>
    <t xml:space="preserve">Seat Pleasant city </t>
  </si>
  <si>
    <t xml:space="preserve">University Park town </t>
  </si>
  <si>
    <t>Queen Anne's County</t>
  </si>
  <si>
    <t>Barclay town</t>
  </si>
  <si>
    <t>Church Hill town</t>
  </si>
  <si>
    <t>Sudlersville town</t>
  </si>
  <si>
    <t>St. Mary's County</t>
  </si>
  <si>
    <t>Somerset County</t>
  </si>
  <si>
    <t>Talbot County</t>
  </si>
  <si>
    <t>Washington County</t>
  </si>
  <si>
    <t>Centreville town</t>
  </si>
  <si>
    <t xml:space="preserve">Queenstown town </t>
  </si>
  <si>
    <t xml:space="preserve">Leonardtown town </t>
  </si>
  <si>
    <t>Crisfield city</t>
  </si>
  <si>
    <t xml:space="preserve">Princess Anne town </t>
  </si>
  <si>
    <t xml:space="preserve">Easton town </t>
  </si>
  <si>
    <t xml:space="preserve">Oxford town </t>
  </si>
  <si>
    <t xml:space="preserve">St. Michaels town </t>
  </si>
  <si>
    <t xml:space="preserve">Trappe town 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</si>
  <si>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</si>
  <si>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</si>
  <si>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</si>
  <si>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</si>
  <si>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</si>
  <si>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</si>
  <si>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</si>
  <si>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</si>
  <si>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 xml:space="preserve">Hagerstown city </t>
  </si>
  <si>
    <t>Wicomico County</t>
  </si>
  <si>
    <t>Hebron town</t>
  </si>
  <si>
    <t>Mardela Springs town</t>
  </si>
  <si>
    <t>Willards town</t>
  </si>
  <si>
    <t xml:space="preserve">Delmar town </t>
  </si>
  <si>
    <t xml:space="preserve">Fruitland city </t>
  </si>
  <si>
    <t xml:space="preserve">Pittsville town </t>
  </si>
  <si>
    <t xml:space="preserve">Salisbury city </t>
  </si>
  <si>
    <t xml:space="preserve">Sharptown town </t>
  </si>
  <si>
    <t>Worcester County</t>
  </si>
  <si>
    <t xml:space="preserve">Snow Hill town </t>
  </si>
  <si>
    <t xml:space="preserve">Berlin town </t>
  </si>
  <si>
    <t xml:space="preserve">Ocean City town </t>
  </si>
  <si>
    <t xml:space="preserve">Pocomoke City city </t>
  </si>
  <si>
    <t>Baltimore City</t>
  </si>
  <si>
    <t xml:space="preserve">Baltimore city </t>
  </si>
  <si>
    <t>Part</t>
  </si>
  <si>
    <t>Population</t>
  </si>
  <si>
    <t xml:space="preserve">Charlestown town </t>
  </si>
  <si>
    <t xml:space="preserve">Chesapeake City town </t>
  </si>
  <si>
    <t xml:space="preserve">Elkton town </t>
  </si>
  <si>
    <t xml:space="preserve">North East town </t>
  </si>
  <si>
    <t xml:space="preserve">Betterton town </t>
  </si>
  <si>
    <t xml:space="preserve">Chestertown town </t>
  </si>
  <si>
    <t>Rock Hall town</t>
  </si>
  <si>
    <t>Total Incoporated Places</t>
  </si>
  <si>
    <t>Queen Anne town / Part</t>
  </si>
  <si>
    <t>Templeville town /Part</t>
  </si>
  <si>
    <t>Queen Anne town /Part</t>
  </si>
  <si>
    <t>Millington town /Part</t>
  </si>
  <si>
    <t>Mount Airy town /Part</t>
  </si>
  <si>
    <t>Hampstead town /Part</t>
  </si>
  <si>
    <t>2000 Total Population for Maryland's Jurisdictions and Incorporated Places</t>
  </si>
  <si>
    <t>Share of</t>
  </si>
  <si>
    <t>Prepared by the Maryland Department of Planning, Planning Data Services, June 2001.</t>
  </si>
  <si>
    <t>Prince George's</t>
  </si>
  <si>
    <t>Cont…</t>
  </si>
  <si>
    <t>Remainder of County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</si>
</sst>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14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5.7109375" style="0" customWidth="1"/>
    <col min="2" max="2" width="30.421875" style="0" customWidth="1"/>
    <col min="3" max="3" width="7.140625" style="4" hidden="1" customWidth="1"/>
    <col min="4" max="4" width="11.8515625" style="13" customWidth="1"/>
    <col min="5" max="5" width="1.7109375" style="13" customWidth="1"/>
    <col min="6" max="6" width="11.7109375" style="26" customWidth="1"/>
  </cols>
  <sheetData>
    <row r="2" ht="15.75">
      <c r="A2" s="25" t="s">
        <v>189</v>
      </c>
    </row>
    <row r="3" ht="8.25" customHeight="1"/>
    <row r="4" ht="7.5" customHeight="1"/>
    <row r="5" spans="1:6" ht="12.75">
      <c r="A5" s="30"/>
      <c r="B5" s="3" t="s">
        <v>2</v>
      </c>
      <c r="C5" s="5" t="s">
        <v>173</v>
      </c>
      <c r="D5" s="31">
        <v>2000</v>
      </c>
      <c r="E5" s="31"/>
      <c r="F5" s="32" t="s">
        <v>190</v>
      </c>
    </row>
    <row r="6" spans="1:6" ht="13.5" thickBot="1">
      <c r="A6" s="33" t="s">
        <v>0</v>
      </c>
      <c r="B6" s="33" t="s">
        <v>3</v>
      </c>
      <c r="C6" s="34"/>
      <c r="D6" s="35" t="s">
        <v>174</v>
      </c>
      <c r="E6" s="35"/>
      <c r="F6" s="36" t="s">
        <v>174</v>
      </c>
    </row>
    <row r="8" spans="1:6" ht="12.75">
      <c r="A8" s="1" t="s">
        <v>1</v>
      </c>
      <c r="C8" s="6"/>
      <c r="D8" s="8">
        <v>74930</v>
      </c>
      <c r="E8" s="8"/>
      <c r="F8" s="27">
        <f>+D8/D$8</f>
        <v>1</v>
      </c>
    </row>
    <row r="9" spans="3:5" ht="10.5" customHeight="1">
      <c r="C9" s="6"/>
      <c r="D9" s="9"/>
      <c r="E9" s="9"/>
    </row>
    <row r="10" spans="2:10" ht="12.75">
      <c r="B10" t="s">
        <v>4</v>
      </c>
      <c r="C10" s="6"/>
      <c r="D10" s="9">
        <v>478</v>
      </c>
      <c r="E10" s="9"/>
      <c r="F10" s="26">
        <f aca="true" t="shared" si="0" ref="F10:F19">+D10/D$8</f>
        <v>0.006379287334845856</v>
      </c>
      <c r="G10" s="2"/>
      <c r="H10" s="12"/>
      <c r="I10" s="2"/>
      <c r="J10" s="2"/>
    </row>
    <row r="11" spans="2:10" ht="12.75">
      <c r="B11" t="s">
        <v>11</v>
      </c>
      <c r="C11" s="6"/>
      <c r="D11" s="9">
        <v>21518</v>
      </c>
      <c r="E11" s="9"/>
      <c r="F11" s="26">
        <f t="shared" si="0"/>
        <v>0.2871746963832911</v>
      </c>
      <c r="G11" s="2"/>
      <c r="H11" s="12"/>
      <c r="I11" s="2"/>
      <c r="J11" s="2"/>
    </row>
    <row r="12" spans="2:10" ht="12.75">
      <c r="B12" t="s">
        <v>12</v>
      </c>
      <c r="C12" s="6"/>
      <c r="D12" s="9">
        <v>7873</v>
      </c>
      <c r="E12" s="9"/>
      <c r="F12" s="26">
        <f t="shared" si="0"/>
        <v>0.10507139997330842</v>
      </c>
      <c r="G12" s="2"/>
      <c r="H12" s="12"/>
      <c r="I12" s="2"/>
      <c r="J12" s="2"/>
    </row>
    <row r="13" spans="2:10" ht="12.75">
      <c r="B13" t="s">
        <v>5</v>
      </c>
      <c r="C13" s="6"/>
      <c r="D13" s="9">
        <v>1205</v>
      </c>
      <c r="E13" s="9"/>
      <c r="F13" s="26">
        <f t="shared" si="0"/>
        <v>0.01608167623114907</v>
      </c>
      <c r="G13" s="2"/>
      <c r="H13" s="12"/>
      <c r="I13" s="2"/>
      <c r="J13" s="2"/>
    </row>
    <row r="14" spans="2:10" ht="12.75">
      <c r="B14" t="s">
        <v>6</v>
      </c>
      <c r="C14" s="6"/>
      <c r="D14" s="9">
        <v>80</v>
      </c>
      <c r="E14" s="9"/>
      <c r="F14" s="26">
        <f t="shared" si="0"/>
        <v>0.0010676631522754572</v>
      </c>
      <c r="G14" s="2"/>
      <c r="H14" s="12"/>
      <c r="I14" s="2"/>
      <c r="J14" s="2"/>
    </row>
    <row r="15" spans="2:10" ht="12.75">
      <c r="B15" t="s">
        <v>7</v>
      </c>
      <c r="C15" s="6"/>
      <c r="D15" s="9">
        <v>473</v>
      </c>
      <c r="E15" s="9"/>
      <c r="F15" s="26">
        <f t="shared" si="0"/>
        <v>0.00631255838782864</v>
      </c>
      <c r="G15" s="2"/>
      <c r="H15" s="2"/>
      <c r="I15" s="2"/>
      <c r="J15" s="2"/>
    </row>
    <row r="16" spans="2:10" ht="12.75">
      <c r="B16" t="s">
        <v>8</v>
      </c>
      <c r="C16" s="6"/>
      <c r="D16" s="9">
        <v>2104</v>
      </c>
      <c r="E16" s="9"/>
      <c r="F16" s="26">
        <f t="shared" si="0"/>
        <v>0.028079540904844522</v>
      </c>
      <c r="G16" s="2"/>
      <c r="H16" s="2"/>
      <c r="I16" s="2"/>
      <c r="J16" s="2"/>
    </row>
    <row r="17" spans="3:5" ht="12.75">
      <c r="C17" s="6"/>
      <c r="D17" s="9"/>
      <c r="E17" s="9"/>
    </row>
    <row r="18" spans="2:6" s="15" customFormat="1" ht="12.75">
      <c r="B18" s="15" t="s">
        <v>182</v>
      </c>
      <c r="C18" s="24"/>
      <c r="D18" s="19">
        <v>33731</v>
      </c>
      <c r="E18" s="19"/>
      <c r="F18" s="28">
        <f t="shared" si="0"/>
        <v>0.450166822367543</v>
      </c>
    </row>
    <row r="19" spans="2:6" ht="12.75">
      <c r="B19" s="15" t="s">
        <v>194</v>
      </c>
      <c r="C19" s="6"/>
      <c r="D19" s="19">
        <f>+D8-D18</f>
        <v>41199</v>
      </c>
      <c r="E19" s="19"/>
      <c r="F19" s="28">
        <f t="shared" si="0"/>
        <v>0.549833177632457</v>
      </c>
    </row>
    <row r="20" spans="3:5" ht="12.75">
      <c r="C20" s="6"/>
      <c r="D20" s="9"/>
      <c r="E20" s="9"/>
    </row>
    <row r="21" spans="1:6" ht="12.75">
      <c r="A21" s="1" t="s">
        <v>9</v>
      </c>
      <c r="C21" s="6"/>
      <c r="D21" s="8">
        <v>489656</v>
      </c>
      <c r="E21" s="8"/>
      <c r="F21" s="27">
        <f>+D21/D21</f>
        <v>1</v>
      </c>
    </row>
    <row r="22" spans="3:5" ht="9.75" customHeight="1">
      <c r="C22" s="6"/>
      <c r="D22" s="9"/>
      <c r="E22" s="9"/>
    </row>
    <row r="23" spans="2:6" ht="12.75">
      <c r="B23" t="s">
        <v>14</v>
      </c>
      <c r="C23" s="6"/>
      <c r="D23" s="9">
        <v>35838</v>
      </c>
      <c r="E23" s="9"/>
      <c r="F23" s="26">
        <f>+D23/D21</f>
        <v>0.07319015798846537</v>
      </c>
    </row>
    <row r="24" spans="2:6" ht="12.75">
      <c r="B24" t="s">
        <v>10</v>
      </c>
      <c r="C24" s="6"/>
      <c r="D24" s="9">
        <v>109</v>
      </c>
      <c r="E24" s="9"/>
      <c r="F24" s="26">
        <f>+D24/D21</f>
        <v>0.00022260525756857876</v>
      </c>
    </row>
    <row r="25" spans="3:5" ht="12.75">
      <c r="C25" s="6"/>
      <c r="D25" s="9"/>
      <c r="E25" s="9"/>
    </row>
    <row r="26" spans="2:6" s="14" customFormat="1" ht="12.75">
      <c r="B26" s="15" t="s">
        <v>182</v>
      </c>
      <c r="C26" s="23"/>
      <c r="D26" s="19">
        <f>SUM(D23:D25)</f>
        <v>35947</v>
      </c>
      <c r="E26" s="19"/>
      <c r="F26" s="28">
        <f>+D26/D21</f>
        <v>0.07341276324603395</v>
      </c>
    </row>
    <row r="27" spans="2:6" ht="12.75">
      <c r="B27" s="15" t="s">
        <v>194</v>
      </c>
      <c r="C27" s="6"/>
      <c r="D27" s="19">
        <f>+D21-D26</f>
        <v>453709</v>
      </c>
      <c r="E27" s="9"/>
      <c r="F27" s="28">
        <f>+D27/D21</f>
        <v>0.926587236753966</v>
      </c>
    </row>
    <row r="28" spans="3:5" ht="12.75">
      <c r="C28" s="6"/>
      <c r="D28" s="9"/>
      <c r="E28" s="9"/>
    </row>
    <row r="29" spans="1:9" ht="12.75">
      <c r="A29" s="1" t="s">
        <v>13</v>
      </c>
      <c r="C29" s="6"/>
      <c r="D29" s="8">
        <v>754292</v>
      </c>
      <c r="E29" s="8"/>
      <c r="F29" s="27">
        <f>+D29/D29</f>
        <v>1</v>
      </c>
      <c r="G29" s="2"/>
      <c r="H29" s="2"/>
      <c r="I29" s="2"/>
    </row>
    <row r="30" spans="3:9" ht="9" customHeight="1">
      <c r="C30" s="6"/>
      <c r="D30" s="9"/>
      <c r="E30" s="9"/>
      <c r="G30" s="2"/>
      <c r="H30" s="12"/>
      <c r="I30" s="2"/>
    </row>
    <row r="31" spans="1:256" ht="12.75" customHeight="1">
      <c r="A31" s="2"/>
      <c r="B31" s="2" t="s">
        <v>188</v>
      </c>
      <c r="C31" s="10" t="s">
        <v>15</v>
      </c>
      <c r="D31" s="9">
        <v>0</v>
      </c>
      <c r="E31" s="9"/>
      <c r="F31" s="26">
        <v>0</v>
      </c>
      <c r="G31" s="2"/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3:9" ht="12.75">
      <c r="C32" s="6"/>
      <c r="D32" s="9"/>
      <c r="E32" s="9"/>
      <c r="G32" s="2"/>
      <c r="H32" s="2"/>
      <c r="I32" s="2"/>
    </row>
    <row r="33" spans="2:6" ht="12.75">
      <c r="B33" s="15" t="s">
        <v>182</v>
      </c>
      <c r="D33" s="16">
        <f>SUM(D31:D32)</f>
        <v>0</v>
      </c>
      <c r="E33" s="7"/>
      <c r="F33" s="28">
        <v>0</v>
      </c>
    </row>
    <row r="34" spans="2:6" ht="12.75">
      <c r="B34" s="15" t="s">
        <v>194</v>
      </c>
      <c r="D34" s="19">
        <v>754292</v>
      </c>
      <c r="E34" s="19"/>
      <c r="F34" s="28">
        <f>+D34/D34</f>
        <v>1</v>
      </c>
    </row>
    <row r="35" ht="12.75">
      <c r="B35" s="1"/>
    </row>
    <row r="36" spans="1:6" ht="12.75">
      <c r="A36" s="1" t="s">
        <v>16</v>
      </c>
      <c r="D36" s="8">
        <v>74563</v>
      </c>
      <c r="E36" s="8"/>
      <c r="F36" s="27">
        <f>+D36/D$36</f>
        <v>1</v>
      </c>
    </row>
    <row r="38" spans="2:6" ht="12.75">
      <c r="B38" t="s">
        <v>17</v>
      </c>
      <c r="C38"/>
      <c r="D38" s="13">
        <v>3180</v>
      </c>
      <c r="F38" s="26">
        <f>+D38/D$36</f>
        <v>0.042648498585089116</v>
      </c>
    </row>
    <row r="39" spans="2:6" ht="12.75">
      <c r="B39" t="s">
        <v>28</v>
      </c>
      <c r="C39"/>
      <c r="D39" s="13">
        <v>1880</v>
      </c>
      <c r="F39" s="26">
        <f>+D39/D$36</f>
        <v>0.025213577779864008</v>
      </c>
    </row>
    <row r="40" ht="12.75">
      <c r="C40"/>
    </row>
    <row r="41" spans="2:6" s="14" customFormat="1" ht="12.75">
      <c r="B41" s="15" t="s">
        <v>182</v>
      </c>
      <c r="D41" s="16">
        <f>SUM(D38:D40)</f>
        <v>5060</v>
      </c>
      <c r="E41" s="16"/>
      <c r="F41" s="28">
        <f>+D41/D$36</f>
        <v>0.06786207636495313</v>
      </c>
    </row>
    <row r="42" spans="2:6" ht="12.75">
      <c r="B42" s="15" t="s">
        <v>194</v>
      </c>
      <c r="C42"/>
      <c r="D42" s="16">
        <f>+D36-D41</f>
        <v>69503</v>
      </c>
      <c r="E42" s="16"/>
      <c r="F42" s="28">
        <f>+D42/D$36</f>
        <v>0.9321379236350469</v>
      </c>
    </row>
    <row r="44" spans="1:6" ht="12.75">
      <c r="A44" s="1" t="s">
        <v>18</v>
      </c>
      <c r="D44" s="8">
        <v>29772</v>
      </c>
      <c r="E44" s="8"/>
      <c r="F44" s="27">
        <f>+D44/D44</f>
        <v>1</v>
      </c>
    </row>
    <row r="46" spans="2:6" ht="12.75">
      <c r="B46" t="s">
        <v>29</v>
      </c>
      <c r="C46"/>
      <c r="D46" s="13">
        <v>2960</v>
      </c>
      <c r="F46" s="26">
        <f>+D46/D$44</f>
        <v>0.09942227596399301</v>
      </c>
    </row>
    <row r="47" spans="2:6" ht="12.75">
      <c r="B47" t="s">
        <v>19</v>
      </c>
      <c r="C47"/>
      <c r="D47" s="13">
        <v>2620</v>
      </c>
      <c r="F47" s="26">
        <f aca="true" t="shared" si="1" ref="F47:F55">+D47/D$44</f>
        <v>0.08800214967083166</v>
      </c>
    </row>
    <row r="48" spans="2:6" ht="12.75">
      <c r="B48" t="s">
        <v>20</v>
      </c>
      <c r="C48"/>
      <c r="D48" s="13">
        <v>216</v>
      </c>
      <c r="F48" s="26">
        <f t="shared" si="1"/>
        <v>0.007255139056831923</v>
      </c>
    </row>
    <row r="49" spans="2:6" ht="12.75">
      <c r="B49" t="s">
        <v>21</v>
      </c>
      <c r="C49"/>
      <c r="D49" s="13">
        <v>1632</v>
      </c>
      <c r="F49" s="26">
        <f t="shared" si="1"/>
        <v>0.054816606207174524</v>
      </c>
    </row>
    <row r="50" spans="2:6" ht="12.75">
      <c r="B50" t="s">
        <v>22</v>
      </c>
      <c r="C50"/>
      <c r="D50" s="13">
        <v>118</v>
      </c>
      <c r="F50" s="26">
        <f t="shared" si="1"/>
        <v>0.0039634555958618835</v>
      </c>
    </row>
    <row r="51" spans="2:6" ht="12.75">
      <c r="B51" t="s">
        <v>23</v>
      </c>
      <c r="C51"/>
      <c r="D51" s="13">
        <v>163</v>
      </c>
      <c r="F51" s="26">
        <f t="shared" si="1"/>
        <v>0.0054749428993685345</v>
      </c>
    </row>
    <row r="52" spans="2:6" ht="12.75">
      <c r="B52" t="s">
        <v>24</v>
      </c>
      <c r="C52"/>
      <c r="D52" s="13">
        <v>147</v>
      </c>
      <c r="F52" s="26">
        <f t="shared" si="1"/>
        <v>0.004937525191455058</v>
      </c>
    </row>
    <row r="53" spans="2:6" ht="12.75">
      <c r="B53" t="s">
        <v>25</v>
      </c>
      <c r="C53"/>
      <c r="D53" s="13">
        <v>566</v>
      </c>
      <c r="F53" s="26">
        <f t="shared" si="1"/>
        <v>0.019011151417439205</v>
      </c>
    </row>
    <row r="54" spans="2:6" ht="12.75">
      <c r="B54" t="s">
        <v>26</v>
      </c>
      <c r="C54"/>
      <c r="D54" s="13">
        <v>1352</v>
      </c>
      <c r="F54" s="26">
        <f t="shared" si="1"/>
        <v>0.0454117963186887</v>
      </c>
    </row>
    <row r="55" spans="1:256" ht="12.75">
      <c r="A55" s="2"/>
      <c r="B55" s="2" t="s">
        <v>184</v>
      </c>
      <c r="C55" s="10" t="s">
        <v>15</v>
      </c>
      <c r="D55" s="9">
        <v>25</v>
      </c>
      <c r="E55" s="9"/>
      <c r="F55" s="26">
        <f t="shared" si="1"/>
        <v>0.0008397151686148058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7" spans="2:6" s="14" customFormat="1" ht="12.75">
      <c r="B57" s="15" t="s">
        <v>182</v>
      </c>
      <c r="C57" s="17"/>
      <c r="D57" s="16">
        <f>SUM(D46:D56)</f>
        <v>9799</v>
      </c>
      <c r="E57" s="16"/>
      <c r="F57" s="28">
        <f>+D57/D$44</f>
        <v>0.3291347574902593</v>
      </c>
    </row>
    <row r="58" spans="2:6" ht="12.75">
      <c r="B58" s="15" t="s">
        <v>194</v>
      </c>
      <c r="D58" s="16">
        <f>+D44-D57</f>
        <v>19973</v>
      </c>
      <c r="E58" s="16"/>
      <c r="F58" s="28">
        <f>+D58/D$44</f>
        <v>0.6708652425097407</v>
      </c>
    </row>
    <row r="59" spans="4:5" ht="12.75">
      <c r="D59" s="7"/>
      <c r="E59" s="7"/>
    </row>
    <row r="60" spans="1:6" ht="12.75">
      <c r="A60" s="1" t="s">
        <v>27</v>
      </c>
      <c r="D60" s="8">
        <v>150897</v>
      </c>
      <c r="E60" s="8"/>
      <c r="F60" s="27">
        <f>+D60/D$60</f>
        <v>1</v>
      </c>
    </row>
    <row r="62" spans="1:256" ht="12.75">
      <c r="A62" s="2"/>
      <c r="B62" s="2" t="s">
        <v>188</v>
      </c>
      <c r="C62" s="10" t="s">
        <v>15</v>
      </c>
      <c r="D62" s="9">
        <v>5060</v>
      </c>
      <c r="E62" s="9"/>
      <c r="F62" s="29">
        <f aca="true" t="shared" si="2" ref="F62:F72">+D62/D$60</f>
        <v>0.033532807146596684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:6" ht="12.75">
      <c r="B63" t="s">
        <v>31</v>
      </c>
      <c r="C63" s="11"/>
      <c r="D63" s="13">
        <v>3329</v>
      </c>
      <c r="F63" s="29">
        <f t="shared" si="2"/>
        <v>0.022061406124707583</v>
      </c>
    </row>
    <row r="64" spans="1:256" ht="12.75">
      <c r="A64" s="2"/>
      <c r="B64" s="2" t="s">
        <v>187</v>
      </c>
      <c r="C64" s="10" t="s">
        <v>15</v>
      </c>
      <c r="D64" s="9">
        <v>2980</v>
      </c>
      <c r="E64" s="9"/>
      <c r="F64" s="29">
        <f t="shared" si="2"/>
        <v>0.01974857021677038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:6" ht="12.75">
      <c r="B65" t="s">
        <v>33</v>
      </c>
      <c r="C65"/>
      <c r="D65" s="13">
        <v>1303</v>
      </c>
      <c r="F65" s="29">
        <f t="shared" si="2"/>
        <v>0.008635029192097922</v>
      </c>
    </row>
    <row r="66" spans="2:6" ht="12.75">
      <c r="B66" t="s">
        <v>32</v>
      </c>
      <c r="C66"/>
      <c r="D66" s="13">
        <v>4197</v>
      </c>
      <c r="F66" s="29">
        <f t="shared" si="2"/>
        <v>0.027813674228115867</v>
      </c>
    </row>
    <row r="67" spans="2:6" ht="12.75">
      <c r="B67" t="s">
        <v>34</v>
      </c>
      <c r="C67"/>
      <c r="D67" s="13">
        <v>5128</v>
      </c>
      <c r="F67" s="29">
        <f t="shared" si="2"/>
        <v>0.03398344566161024</v>
      </c>
    </row>
    <row r="68" spans="2:6" ht="12.75">
      <c r="B68" t="s">
        <v>30</v>
      </c>
      <c r="C68"/>
      <c r="D68" s="13">
        <v>989</v>
      </c>
      <c r="F68" s="29">
        <f t="shared" si="2"/>
        <v>0.006554139578652989</v>
      </c>
    </row>
    <row r="69" spans="2:6" ht="12.75">
      <c r="B69" t="s">
        <v>35</v>
      </c>
      <c r="C69"/>
      <c r="D69" s="13">
        <v>16731</v>
      </c>
      <c r="F69" s="29">
        <f t="shared" si="2"/>
        <v>0.11087695580429034</v>
      </c>
    </row>
    <row r="70" ht="12.75">
      <c r="C70"/>
    </row>
    <row r="71" spans="2:6" s="14" customFormat="1" ht="12.75">
      <c r="B71" s="15" t="s">
        <v>182</v>
      </c>
      <c r="D71" s="16">
        <f>SUM(D62:D70)</f>
        <v>39717</v>
      </c>
      <c r="E71" s="16"/>
      <c r="F71" s="28">
        <f t="shared" si="2"/>
        <v>0.263206027952842</v>
      </c>
    </row>
    <row r="72" spans="2:6" ht="12.75">
      <c r="B72" s="15" t="s">
        <v>194</v>
      </c>
      <c r="C72"/>
      <c r="D72" s="16">
        <f>+D60-D71</f>
        <v>111180</v>
      </c>
      <c r="E72" s="16"/>
      <c r="F72" s="28">
        <f t="shared" si="2"/>
        <v>0.736793972047158</v>
      </c>
    </row>
    <row r="73" ht="12" customHeight="1"/>
    <row r="74" spans="1:6" ht="12.75">
      <c r="A74" s="1" t="s">
        <v>36</v>
      </c>
      <c r="D74" s="8">
        <v>85951</v>
      </c>
      <c r="E74" s="8"/>
      <c r="F74" s="27">
        <f>+D74/D$74</f>
        <v>1</v>
      </c>
    </row>
    <row r="75" ht="10.5" customHeight="1"/>
    <row r="76" spans="2:6" ht="12.75">
      <c r="B76" t="s">
        <v>37</v>
      </c>
      <c r="C76"/>
      <c r="D76" s="13">
        <v>474</v>
      </c>
      <c r="F76" s="26">
        <f aca="true" t="shared" si="3" ref="F76:F83">+D76/D$74</f>
        <v>0.005514770043396819</v>
      </c>
    </row>
    <row r="77" spans="2:6" ht="12.75">
      <c r="B77" t="s">
        <v>175</v>
      </c>
      <c r="C77"/>
      <c r="D77" s="13">
        <v>1019</v>
      </c>
      <c r="F77" s="26">
        <f t="shared" si="3"/>
        <v>0.011855592139707508</v>
      </c>
    </row>
    <row r="78" spans="2:6" ht="12.75">
      <c r="B78" t="s">
        <v>176</v>
      </c>
      <c r="C78"/>
      <c r="D78" s="13">
        <v>787</v>
      </c>
      <c r="F78" s="26">
        <f t="shared" si="3"/>
        <v>0.009156379797791766</v>
      </c>
    </row>
    <row r="79" spans="2:6" ht="12.75">
      <c r="B79" t="s">
        <v>177</v>
      </c>
      <c r="C79"/>
      <c r="D79" s="13">
        <v>11893</v>
      </c>
      <c r="F79" s="26">
        <f t="shared" si="3"/>
        <v>0.1383695361310514</v>
      </c>
    </row>
    <row r="80" spans="2:6" ht="12.75">
      <c r="B80" t="s">
        <v>178</v>
      </c>
      <c r="C80"/>
      <c r="D80" s="13">
        <v>2733</v>
      </c>
      <c r="F80" s="26">
        <f t="shared" si="3"/>
        <v>0.03179718676920571</v>
      </c>
    </row>
    <row r="81" spans="2:6" ht="12.75">
      <c r="B81" t="s">
        <v>57</v>
      </c>
      <c r="C81"/>
      <c r="D81" s="13">
        <v>3672</v>
      </c>
      <c r="F81" s="26">
        <f t="shared" si="3"/>
        <v>0.04272201603239055</v>
      </c>
    </row>
    <row r="82" spans="2:9" ht="12.75">
      <c r="B82" t="s">
        <v>38</v>
      </c>
      <c r="C82"/>
      <c r="D82" s="13">
        <v>676</v>
      </c>
      <c r="F82" s="26">
        <f t="shared" si="3"/>
        <v>0.007864946306616561</v>
      </c>
      <c r="G82" s="2"/>
      <c r="H82" s="2"/>
      <c r="I82" s="2"/>
    </row>
    <row r="83" spans="2:9" ht="12.75">
      <c r="B83" t="s">
        <v>39</v>
      </c>
      <c r="C83"/>
      <c r="D83" s="13">
        <v>1702</v>
      </c>
      <c r="F83" s="26">
        <f t="shared" si="3"/>
        <v>0.019801980198019802</v>
      </c>
      <c r="G83" s="2"/>
      <c r="H83" s="2"/>
      <c r="I83" s="2"/>
    </row>
    <row r="84" spans="3:9" ht="12.75">
      <c r="C84"/>
      <c r="G84" s="2"/>
      <c r="H84" s="2"/>
      <c r="I84" s="2"/>
    </row>
    <row r="85" spans="2:9" s="20" customFormat="1" ht="12.75">
      <c r="B85" s="15" t="s">
        <v>182</v>
      </c>
      <c r="D85" s="16">
        <f>SUM(D76:D84)</f>
        <v>22956</v>
      </c>
      <c r="E85" s="16"/>
      <c r="F85" s="28">
        <f>+D85/D$74</f>
        <v>0.2670824074181801</v>
      </c>
      <c r="G85" s="21"/>
      <c r="H85" s="22"/>
      <c r="I85" s="21"/>
    </row>
    <row r="86" spans="2:9" ht="12.75">
      <c r="B86" s="15" t="s">
        <v>194</v>
      </c>
      <c r="C86"/>
      <c r="D86" s="16">
        <f>+D74-D85</f>
        <v>62995</v>
      </c>
      <c r="E86" s="16"/>
      <c r="F86" s="28">
        <f>+D86/D$74</f>
        <v>0.7329175925818199</v>
      </c>
      <c r="G86" s="2"/>
      <c r="H86" s="12"/>
      <c r="I86" s="2"/>
    </row>
    <row r="87" spans="3:9" ht="12.75">
      <c r="C87"/>
      <c r="G87" s="2"/>
      <c r="H87" s="12"/>
      <c r="I87" s="2"/>
    </row>
    <row r="88" spans="1:9" ht="12.75">
      <c r="A88" s="1" t="s">
        <v>40</v>
      </c>
      <c r="D88" s="8">
        <v>120546</v>
      </c>
      <c r="E88" s="8"/>
      <c r="F88" s="27">
        <f>+D88/D$88</f>
        <v>1</v>
      </c>
      <c r="G88" s="2"/>
      <c r="H88" s="12"/>
      <c r="I88" s="2"/>
    </row>
    <row r="89" spans="1:9" ht="9.75" customHeight="1">
      <c r="A89" s="1"/>
      <c r="G89" s="2"/>
      <c r="H89" s="2"/>
      <c r="I89" s="2"/>
    </row>
    <row r="90" spans="2:9" ht="12.75">
      <c r="B90" t="s">
        <v>41</v>
      </c>
      <c r="C90"/>
      <c r="D90" s="13">
        <v>3422</v>
      </c>
      <c r="F90" s="26">
        <f>+D90/D$88</f>
        <v>0.028387503525625073</v>
      </c>
      <c r="G90" s="2"/>
      <c r="H90" s="2"/>
      <c r="I90" s="2"/>
    </row>
    <row r="91" spans="2:9" ht="12.75">
      <c r="B91" t="s">
        <v>56</v>
      </c>
      <c r="C91"/>
      <c r="D91" s="13">
        <v>6551</v>
      </c>
      <c r="F91" s="26">
        <f>+D91/D$88</f>
        <v>0.05434439964826705</v>
      </c>
      <c r="G91" s="2"/>
      <c r="H91" s="2"/>
      <c r="I91" s="2"/>
    </row>
    <row r="92" spans="2:9" ht="12.75">
      <c r="B92" t="s">
        <v>42</v>
      </c>
      <c r="C92"/>
      <c r="D92" s="13">
        <v>15</v>
      </c>
      <c r="F92" s="26">
        <f>+D92/D$88</f>
        <v>0.00012443382609128464</v>
      </c>
      <c r="G92" s="2"/>
      <c r="H92" s="2"/>
      <c r="I92" s="2"/>
    </row>
    <row r="94" spans="2:6" s="14" customFormat="1" ht="12.75">
      <c r="B94" s="15" t="s">
        <v>182</v>
      </c>
      <c r="C94" s="17"/>
      <c r="D94" s="16">
        <f>SUM(D90:D93)</f>
        <v>9988</v>
      </c>
      <c r="E94" s="16"/>
      <c r="F94" s="28">
        <f>+D94/D$88</f>
        <v>0.0828563369999834</v>
      </c>
    </row>
    <row r="95" spans="2:6" ht="12.75">
      <c r="B95" s="15" t="s">
        <v>194</v>
      </c>
      <c r="D95" s="16">
        <f>+D88-D94</f>
        <v>110558</v>
      </c>
      <c r="E95" s="16"/>
      <c r="F95" s="28">
        <f>+D95/D$88</f>
        <v>0.9171436630000166</v>
      </c>
    </row>
    <row r="97" spans="1:6" ht="12.75">
      <c r="A97" s="1" t="s">
        <v>43</v>
      </c>
      <c r="D97" s="8">
        <v>30674</v>
      </c>
      <c r="E97" s="8"/>
      <c r="F97" s="27">
        <f>+D97/D$97</f>
        <v>1</v>
      </c>
    </row>
    <row r="98" ht="9.75" customHeight="1"/>
    <row r="99" spans="2:6" ht="12.75">
      <c r="B99" t="s">
        <v>44</v>
      </c>
      <c r="C99"/>
      <c r="D99" s="13">
        <v>65</v>
      </c>
      <c r="F99" s="29">
        <f aca="true" t="shared" si="4" ref="F99:F107">+D99/D$97</f>
        <v>0.002119058486014214</v>
      </c>
    </row>
    <row r="100" spans="2:6" ht="12.75">
      <c r="B100" t="s">
        <v>58</v>
      </c>
      <c r="C100"/>
      <c r="D100" s="13">
        <v>10911</v>
      </c>
      <c r="F100" s="29">
        <f t="shared" si="4"/>
        <v>0.35570841755232446</v>
      </c>
    </row>
    <row r="101" spans="2:6" ht="12.75">
      <c r="B101" t="s">
        <v>45</v>
      </c>
      <c r="C101"/>
      <c r="D101" s="13">
        <v>85</v>
      </c>
      <c r="F101" s="29">
        <f t="shared" si="4"/>
        <v>0.002771076481710895</v>
      </c>
    </row>
    <row r="102" spans="2:6" ht="12.75">
      <c r="B102" t="s">
        <v>46</v>
      </c>
      <c r="C102"/>
      <c r="D102" s="13">
        <v>167</v>
      </c>
      <c r="F102" s="29">
        <f t="shared" si="4"/>
        <v>0.005444350264067289</v>
      </c>
    </row>
    <row r="103" spans="2:6" ht="12.75">
      <c r="B103" t="s">
        <v>47</v>
      </c>
      <c r="C103"/>
      <c r="D103" s="13">
        <v>60</v>
      </c>
      <c r="F103" s="29">
        <f t="shared" si="4"/>
        <v>0.0019560539870900435</v>
      </c>
    </row>
    <row r="104" spans="2:6" ht="12.75">
      <c r="B104" t="s">
        <v>48</v>
      </c>
      <c r="C104"/>
      <c r="D104" s="13">
        <v>101</v>
      </c>
      <c r="F104" s="29">
        <f t="shared" si="4"/>
        <v>0.0032926908782682403</v>
      </c>
    </row>
    <row r="105" spans="2:6" ht="12.75">
      <c r="B105" t="s">
        <v>59</v>
      </c>
      <c r="C105"/>
      <c r="D105" s="13">
        <v>1874</v>
      </c>
      <c r="F105" s="29">
        <f t="shared" si="4"/>
        <v>0.06109408619677903</v>
      </c>
    </row>
    <row r="106" spans="2:6" ht="12.75">
      <c r="B106" t="s">
        <v>49</v>
      </c>
      <c r="C106"/>
      <c r="D106" s="13">
        <v>503</v>
      </c>
      <c r="F106" s="29">
        <f t="shared" si="4"/>
        <v>0.016398252591771533</v>
      </c>
    </row>
    <row r="107" spans="2:6" ht="12.75">
      <c r="B107" t="s">
        <v>60</v>
      </c>
      <c r="C107"/>
      <c r="D107" s="13">
        <v>280</v>
      </c>
      <c r="F107" s="29">
        <f t="shared" si="4"/>
        <v>0.009128251939753538</v>
      </c>
    </row>
    <row r="108" ht="12.75">
      <c r="C108"/>
    </row>
    <row r="109" spans="2:6" s="14" customFormat="1" ht="12.75">
      <c r="B109" s="15" t="s">
        <v>182</v>
      </c>
      <c r="D109" s="16">
        <f>SUM(D99:D108)</f>
        <v>14046</v>
      </c>
      <c r="E109" s="16"/>
      <c r="F109" s="28">
        <f>+D109/D$97</f>
        <v>0.4579122383777792</v>
      </c>
    </row>
    <row r="110" spans="2:6" ht="12.75">
      <c r="B110" s="15" t="s">
        <v>194</v>
      </c>
      <c r="D110" s="16">
        <f>+D97-D109</f>
        <v>16628</v>
      </c>
      <c r="E110" s="16"/>
      <c r="F110" s="28">
        <f>+D110/D$97</f>
        <v>0.5420877616222207</v>
      </c>
    </row>
    <row r="112" spans="1:6" ht="12.75">
      <c r="A112" s="1" t="s">
        <v>50</v>
      </c>
      <c r="C112" s="6"/>
      <c r="D112" s="8">
        <v>195277</v>
      </c>
      <c r="E112" s="8"/>
      <c r="F112" s="27">
        <f>+D112/D$112</f>
        <v>1</v>
      </c>
    </row>
    <row r="113" ht="9" customHeight="1"/>
    <row r="114" spans="2:6" ht="12.75">
      <c r="B114" t="s">
        <v>61</v>
      </c>
      <c r="C114"/>
      <c r="D114" s="13">
        <v>4894</v>
      </c>
      <c r="F114" s="26">
        <f aca="true" t="shared" si="5" ref="F114:F125">+D114/D$112</f>
        <v>0.02506183523917307</v>
      </c>
    </row>
    <row r="115" spans="2:6" ht="12.75">
      <c r="B115" t="s">
        <v>51</v>
      </c>
      <c r="C115"/>
      <c r="D115" s="13">
        <v>171</v>
      </c>
      <c r="F115" s="26">
        <f t="shared" si="5"/>
        <v>0.0008756791634447477</v>
      </c>
    </row>
    <row r="116" spans="2:6" ht="12.75">
      <c r="B116" t="s">
        <v>52</v>
      </c>
      <c r="C116"/>
      <c r="D116" s="13">
        <v>2290</v>
      </c>
      <c r="F116" s="26">
        <f t="shared" si="5"/>
        <v>0.01172693148706709</v>
      </c>
    </row>
    <row r="117" spans="2:6" ht="12.75">
      <c r="B117" t="s">
        <v>62</v>
      </c>
      <c r="C117"/>
      <c r="D117" s="13">
        <v>52767</v>
      </c>
      <c r="F117" s="26">
        <f t="shared" si="5"/>
        <v>0.27021615448823977</v>
      </c>
    </row>
    <row r="118" spans="2:6" ht="12.75">
      <c r="B118" t="s">
        <v>63</v>
      </c>
      <c r="C118"/>
      <c r="D118" s="13">
        <v>2668</v>
      </c>
      <c r="F118" s="26">
        <f t="shared" si="5"/>
        <v>0.013662643322050217</v>
      </c>
    </row>
    <row r="119" spans="1:256" ht="12.75">
      <c r="A119" s="2"/>
      <c r="B119" s="2" t="s">
        <v>187</v>
      </c>
      <c r="C119" s="10" t="s">
        <v>15</v>
      </c>
      <c r="D119" s="9">
        <v>3445</v>
      </c>
      <c r="E119" s="9"/>
      <c r="F119" s="26">
        <f t="shared" si="5"/>
        <v>0.01764160653840442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:6" ht="12.75">
      <c r="B120" t="s">
        <v>53</v>
      </c>
      <c r="C120"/>
      <c r="D120" s="13">
        <v>1382</v>
      </c>
      <c r="F120" s="26">
        <f t="shared" si="5"/>
        <v>0.007077126338483283</v>
      </c>
    </row>
    <row r="121" spans="2:6" ht="12.75">
      <c r="B121" t="s">
        <v>54</v>
      </c>
      <c r="C121"/>
      <c r="D121" s="13">
        <v>427</v>
      </c>
      <c r="F121" s="26">
        <f t="shared" si="5"/>
        <v>0.00218663744322168</v>
      </c>
    </row>
    <row r="122" spans="2:6" ht="12.75">
      <c r="B122" t="s">
        <v>64</v>
      </c>
      <c r="C122"/>
      <c r="D122" s="13">
        <v>273</v>
      </c>
      <c r="F122" s="26">
        <f t="shared" si="5"/>
        <v>0.0013980141030433691</v>
      </c>
    </row>
    <row r="123" spans="2:6" ht="12.75">
      <c r="B123" t="s">
        <v>65</v>
      </c>
      <c r="C123"/>
      <c r="D123" s="13">
        <v>5588</v>
      </c>
      <c r="F123" s="26">
        <f t="shared" si="5"/>
        <v>0.02861576120075585</v>
      </c>
    </row>
    <row r="124" spans="2:6" ht="12.75">
      <c r="B124" t="s">
        <v>66</v>
      </c>
      <c r="C124"/>
      <c r="D124" s="13">
        <v>5192</v>
      </c>
      <c r="F124" s="26">
        <f t="shared" si="5"/>
        <v>0.026587872611725908</v>
      </c>
    </row>
    <row r="125" spans="2:6" ht="12.75">
      <c r="B125" t="s">
        <v>55</v>
      </c>
      <c r="C125"/>
      <c r="D125" s="13">
        <v>846</v>
      </c>
      <c r="F125" s="26">
        <f t="shared" si="5"/>
        <v>0.004332307440200331</v>
      </c>
    </row>
    <row r="127" spans="2:6" s="14" customFormat="1" ht="12.75">
      <c r="B127" s="15" t="s">
        <v>182</v>
      </c>
      <c r="C127" s="17"/>
      <c r="D127" s="16">
        <f>SUM(D114:D126)</f>
        <v>79943</v>
      </c>
      <c r="E127" s="16"/>
      <c r="F127" s="28">
        <f>+D127/D$112</f>
        <v>0.40938256937580975</v>
      </c>
    </row>
    <row r="128" spans="2:6" ht="12.75">
      <c r="B128" s="15" t="s">
        <v>194</v>
      </c>
      <c r="D128" s="16">
        <f>+D112-D127</f>
        <v>115334</v>
      </c>
      <c r="E128" s="16"/>
      <c r="F128" s="28">
        <f>+D128/D$112</f>
        <v>0.5906174306241903</v>
      </c>
    </row>
    <row r="130" spans="1:6" ht="12.75">
      <c r="A130" s="1" t="s">
        <v>67</v>
      </c>
      <c r="D130" s="8">
        <v>29846</v>
      </c>
      <c r="E130" s="8"/>
      <c r="F130" s="27">
        <f>+D130/D$130</f>
        <v>1</v>
      </c>
    </row>
    <row r="131" ht="10.5" customHeight="1"/>
    <row r="132" spans="2:6" ht="12.75">
      <c r="B132" t="s">
        <v>68</v>
      </c>
      <c r="C132"/>
      <c r="D132" s="13">
        <v>353</v>
      </c>
      <c r="F132" s="29">
        <f aca="true" t="shared" si="6" ref="F132:F139">+D132/D$130</f>
        <v>0.011827380553508007</v>
      </c>
    </row>
    <row r="133" spans="2:6" ht="12.75">
      <c r="B133" t="s">
        <v>69</v>
      </c>
      <c r="C133"/>
      <c r="D133" s="13">
        <v>405</v>
      </c>
      <c r="F133" s="29">
        <f t="shared" si="6"/>
        <v>0.013569657575554513</v>
      </c>
    </row>
    <row r="134" spans="2:9" ht="12.75">
      <c r="B134" t="s">
        <v>70</v>
      </c>
      <c r="C134"/>
      <c r="D134" s="13">
        <v>539</v>
      </c>
      <c r="F134" s="29">
        <f t="shared" si="6"/>
        <v>0.01805937144005897</v>
      </c>
      <c r="G134" s="2"/>
      <c r="H134" s="12"/>
      <c r="I134" s="2"/>
    </row>
    <row r="135" spans="2:9" ht="12.75">
      <c r="B135" t="s">
        <v>71</v>
      </c>
      <c r="C135"/>
      <c r="D135" s="13">
        <v>619</v>
      </c>
      <c r="F135" s="29">
        <f t="shared" si="6"/>
        <v>0.020739797627822822</v>
      </c>
      <c r="G135" s="2"/>
      <c r="H135" s="12"/>
      <c r="I135" s="2"/>
    </row>
    <row r="136" spans="2:9" ht="12.75">
      <c r="B136" t="s">
        <v>72</v>
      </c>
      <c r="C136"/>
      <c r="D136" s="13">
        <v>302</v>
      </c>
      <c r="F136" s="29">
        <f t="shared" si="6"/>
        <v>0.01011860885880855</v>
      </c>
      <c r="G136" s="2"/>
      <c r="H136" s="12"/>
      <c r="I136" s="2"/>
    </row>
    <row r="137" spans="2:9" ht="12.75">
      <c r="B137" t="s">
        <v>73</v>
      </c>
      <c r="C137"/>
      <c r="D137" s="13">
        <v>469</v>
      </c>
      <c r="F137" s="29">
        <f t="shared" si="6"/>
        <v>0.015713998525765598</v>
      </c>
      <c r="G137" s="2"/>
      <c r="H137" s="12"/>
      <c r="I137" s="2"/>
    </row>
    <row r="138" spans="2:9" ht="12.75">
      <c r="B138" t="s">
        <v>75</v>
      </c>
      <c r="C138"/>
      <c r="D138" s="13">
        <v>2248</v>
      </c>
      <c r="F138" s="29">
        <f t="shared" si="6"/>
        <v>0.0753199758761643</v>
      </c>
      <c r="G138" s="2"/>
      <c r="H138" s="12"/>
      <c r="I138" s="2"/>
    </row>
    <row r="139" spans="2:6" ht="12.75">
      <c r="B139" t="s">
        <v>74</v>
      </c>
      <c r="C139"/>
      <c r="D139" s="13">
        <v>1930</v>
      </c>
      <c r="F139" s="29">
        <f t="shared" si="6"/>
        <v>0.06466528177980299</v>
      </c>
    </row>
    <row r="140" ht="12.75">
      <c r="C140"/>
    </row>
    <row r="141" spans="2:6" s="14" customFormat="1" ht="12.75">
      <c r="B141" s="15" t="s">
        <v>182</v>
      </c>
      <c r="D141" s="16">
        <f>SUM(D132:D140)</f>
        <v>6865</v>
      </c>
      <c r="E141" s="16"/>
      <c r="F141" s="28">
        <f>+D141/D$130</f>
        <v>0.23001407223748577</v>
      </c>
    </row>
    <row r="142" spans="2:6" ht="12.75">
      <c r="B142" s="15" t="s">
        <v>194</v>
      </c>
      <c r="C142" s="6"/>
      <c r="D142" s="19">
        <f>+D130-D141</f>
        <v>22981</v>
      </c>
      <c r="E142" s="19"/>
      <c r="F142" s="28">
        <f>+D142/D$130</f>
        <v>0.7699859277625143</v>
      </c>
    </row>
    <row r="143" spans="3:5" ht="12.75">
      <c r="C143" s="6"/>
      <c r="D143" s="9"/>
      <c r="E143" s="9"/>
    </row>
    <row r="144" spans="1:6" ht="12.75">
      <c r="A144" s="1" t="s">
        <v>76</v>
      </c>
      <c r="C144" s="6"/>
      <c r="D144" s="8">
        <v>218590</v>
      </c>
      <c r="E144" s="8"/>
      <c r="F144" s="27">
        <f>+D144/D$144</f>
        <v>1</v>
      </c>
    </row>
    <row r="146" spans="2:6" ht="12.75">
      <c r="B146" t="s">
        <v>77</v>
      </c>
      <c r="C146"/>
      <c r="D146" s="13">
        <v>13842</v>
      </c>
      <c r="F146" s="26">
        <f>+D146/D$144</f>
        <v>0.0633240312914589</v>
      </c>
    </row>
    <row r="147" spans="2:6" ht="12.75">
      <c r="B147" t="s">
        <v>78</v>
      </c>
      <c r="C147"/>
      <c r="D147" s="13">
        <v>10080</v>
      </c>
      <c r="F147" s="26">
        <f>+D147/D$144</f>
        <v>0.04611372889885173</v>
      </c>
    </row>
    <row r="148" spans="2:6" ht="12.75">
      <c r="B148" t="s">
        <v>79</v>
      </c>
      <c r="C148"/>
      <c r="D148" s="13">
        <v>11331</v>
      </c>
      <c r="F148" s="26">
        <f>+D148/D$144</f>
        <v>0.05183677203897708</v>
      </c>
    </row>
    <row r="150" spans="2:6" s="14" customFormat="1" ht="12.75">
      <c r="B150" s="15" t="s">
        <v>182</v>
      </c>
      <c r="C150" s="17"/>
      <c r="D150" s="16">
        <f>SUM(D146:D149)</f>
        <v>35253</v>
      </c>
      <c r="E150" s="16"/>
      <c r="F150" s="28">
        <f>+D150/D$144</f>
        <v>0.1612745322292877</v>
      </c>
    </row>
    <row r="151" spans="2:6" ht="12.75">
      <c r="B151" s="15" t="s">
        <v>194</v>
      </c>
      <c r="D151" s="16">
        <f>+D144-D150</f>
        <v>183337</v>
      </c>
      <c r="E151" s="16"/>
      <c r="F151" s="28">
        <f>+D151/D$144</f>
        <v>0.8387254677707123</v>
      </c>
    </row>
    <row r="153" spans="1:6" ht="12.75">
      <c r="A153" s="1" t="s">
        <v>80</v>
      </c>
      <c r="C153" s="6"/>
      <c r="D153" s="8">
        <v>247842</v>
      </c>
      <c r="E153" s="8"/>
      <c r="F153" s="27">
        <f>+D153/D153</f>
        <v>1</v>
      </c>
    </row>
    <row r="155" spans="2:6" ht="12.75">
      <c r="B155" s="15" t="s">
        <v>182</v>
      </c>
      <c r="D155" s="16">
        <v>0</v>
      </c>
      <c r="E155" s="16"/>
      <c r="F155" s="28">
        <v>0</v>
      </c>
    </row>
    <row r="156" spans="2:6" ht="12.75">
      <c r="B156" s="15" t="s">
        <v>194</v>
      </c>
      <c r="D156" s="19">
        <v>247842</v>
      </c>
      <c r="E156" s="19"/>
      <c r="F156" s="28">
        <f>+D156/D156</f>
        <v>1</v>
      </c>
    </row>
    <row r="157" ht="12.75">
      <c r="B157" s="15"/>
    </row>
    <row r="158" spans="1:6" ht="12.75">
      <c r="A158" s="1" t="s">
        <v>81</v>
      </c>
      <c r="C158" s="6"/>
      <c r="D158" s="8">
        <v>19197</v>
      </c>
      <c r="E158" s="8"/>
      <c r="F158" s="27">
        <f>+D158/D$158</f>
        <v>1</v>
      </c>
    </row>
    <row r="159" spans="3:5" ht="12.75">
      <c r="C159" s="6"/>
      <c r="D159" s="9"/>
      <c r="E159" s="9"/>
    </row>
    <row r="160" spans="2:6" ht="12.75">
      <c r="B160" t="s">
        <v>179</v>
      </c>
      <c r="C160" s="2"/>
      <c r="D160" s="9">
        <v>376</v>
      </c>
      <c r="E160" s="9"/>
      <c r="F160" s="26">
        <f>+D160/D$158</f>
        <v>0.019586393707350106</v>
      </c>
    </row>
    <row r="161" spans="2:6" ht="12.75">
      <c r="B161" t="s">
        <v>180</v>
      </c>
      <c r="C161" s="2"/>
      <c r="D161" s="9">
        <v>4746</v>
      </c>
      <c r="E161" s="9"/>
      <c r="F161" s="26">
        <f>+D161/D$158</f>
        <v>0.24722612908266917</v>
      </c>
    </row>
    <row r="162" spans="2:6" ht="12.75">
      <c r="B162" t="s">
        <v>82</v>
      </c>
      <c r="C162" s="2"/>
      <c r="D162" s="9">
        <v>428</v>
      </c>
      <c r="E162" s="9"/>
      <c r="F162" s="26">
        <f>+D162/D$158</f>
        <v>0.022295150283898526</v>
      </c>
    </row>
    <row r="163" spans="1:256" ht="12.75">
      <c r="A163" s="2"/>
      <c r="B163" s="2" t="s">
        <v>186</v>
      </c>
      <c r="C163" s="10" t="s">
        <v>15</v>
      </c>
      <c r="D163" s="9">
        <v>383</v>
      </c>
      <c r="E163" s="9"/>
      <c r="F163" s="26">
        <f>+D163/D$158</f>
        <v>0.019951034015731624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:6" ht="12.75">
      <c r="B164" t="s">
        <v>181</v>
      </c>
      <c r="C164" s="2"/>
      <c r="D164" s="9">
        <v>1396</v>
      </c>
      <c r="E164" s="9"/>
      <c r="F164" s="26">
        <f>+D164/D$158</f>
        <v>0.07271969578579987</v>
      </c>
    </row>
    <row r="165" spans="3:5" ht="12.75">
      <c r="C165" s="6"/>
      <c r="D165" s="9"/>
      <c r="E165" s="9"/>
    </row>
    <row r="166" spans="2:6" s="14" customFormat="1" ht="12.75">
      <c r="B166" s="15" t="s">
        <v>182</v>
      </c>
      <c r="C166" s="23"/>
      <c r="D166" s="19">
        <f>SUM(D160:D165)</f>
        <v>7329</v>
      </c>
      <c r="E166" s="19"/>
      <c r="F166" s="28">
        <f>+D166/D$158</f>
        <v>0.3817784028754493</v>
      </c>
    </row>
    <row r="167" spans="2:6" ht="12.75">
      <c r="B167" s="15" t="s">
        <v>194</v>
      </c>
      <c r="C167" s="6"/>
      <c r="D167" s="19">
        <f>+D158-D166</f>
        <v>11868</v>
      </c>
      <c r="E167" s="19"/>
      <c r="F167" s="28">
        <f>+D167/D$158</f>
        <v>0.6182215971245507</v>
      </c>
    </row>
    <row r="168" spans="3:5" ht="12.75">
      <c r="C168" s="6"/>
      <c r="D168" s="9"/>
      <c r="E168" s="9"/>
    </row>
    <row r="169" spans="1:6" ht="12.75">
      <c r="A169" s="1" t="s">
        <v>83</v>
      </c>
      <c r="C169" s="6"/>
      <c r="D169" s="8">
        <v>873341</v>
      </c>
      <c r="E169" s="8"/>
      <c r="F169" s="27">
        <f>+D169/D$169</f>
        <v>1</v>
      </c>
    </row>
    <row r="171" spans="2:6" ht="12.75">
      <c r="B171" t="s">
        <v>84</v>
      </c>
      <c r="C171"/>
      <c r="D171" s="13">
        <v>161</v>
      </c>
      <c r="F171" s="26">
        <f aca="true" t="shared" si="7" ref="F171:F189">+D171/D$169</f>
        <v>0.00018434952670262817</v>
      </c>
    </row>
    <row r="172" spans="2:6" ht="12.75">
      <c r="B172" t="s">
        <v>99</v>
      </c>
      <c r="C172"/>
      <c r="D172" s="13">
        <v>120</v>
      </c>
      <c r="F172" s="26">
        <f t="shared" si="7"/>
        <v>0.0001374033739398471</v>
      </c>
    </row>
    <row r="173" spans="2:6" ht="12.75">
      <c r="B173" t="s">
        <v>100</v>
      </c>
      <c r="C173"/>
      <c r="D173" s="13">
        <v>641</v>
      </c>
      <c r="F173" s="26">
        <f t="shared" si="7"/>
        <v>0.0007339630224620165</v>
      </c>
    </row>
    <row r="174" spans="2:6" ht="12.75">
      <c r="B174" t="s">
        <v>85</v>
      </c>
      <c r="C174"/>
      <c r="D174" s="13">
        <v>773</v>
      </c>
      <c r="F174" s="26">
        <f t="shared" si="7"/>
        <v>0.0008851067337958484</v>
      </c>
    </row>
    <row r="175" spans="2:6" ht="12.75">
      <c r="B175" t="s">
        <v>86</v>
      </c>
      <c r="C175"/>
      <c r="D175" s="13">
        <v>2726</v>
      </c>
      <c r="F175" s="26">
        <f t="shared" si="7"/>
        <v>0.00312134664466686</v>
      </c>
    </row>
    <row r="176" spans="2:6" ht="12.75">
      <c r="B176" t="s">
        <v>101</v>
      </c>
      <c r="C176"/>
      <c r="D176" s="13">
        <v>863</v>
      </c>
      <c r="F176" s="26">
        <f t="shared" si="7"/>
        <v>0.0009881592642507337</v>
      </c>
    </row>
    <row r="177" spans="2:6" ht="12.75">
      <c r="B177" t="s">
        <v>102</v>
      </c>
      <c r="C177"/>
      <c r="D177" s="13">
        <v>2043</v>
      </c>
      <c r="F177" s="26">
        <f t="shared" si="7"/>
        <v>0.0023392924413258966</v>
      </c>
    </row>
    <row r="178" spans="2:6" ht="12.75">
      <c r="B178" t="s">
        <v>103</v>
      </c>
      <c r="C178"/>
      <c r="D178" s="13">
        <v>52613</v>
      </c>
      <c r="F178" s="26">
        <f t="shared" si="7"/>
        <v>0.06024336427580979</v>
      </c>
    </row>
    <row r="179" spans="2:6" ht="12.75">
      <c r="B179" t="s">
        <v>87</v>
      </c>
      <c r="C179"/>
      <c r="D179" s="13">
        <v>917</v>
      </c>
      <c r="F179" s="26">
        <f t="shared" si="7"/>
        <v>0.0010499907825236648</v>
      </c>
    </row>
    <row r="180" spans="2:6" ht="12.75">
      <c r="B180" t="s">
        <v>104</v>
      </c>
      <c r="C180"/>
      <c r="D180" s="13">
        <v>242</v>
      </c>
      <c r="F180" s="26">
        <f t="shared" si="7"/>
        <v>0.00027709680411202496</v>
      </c>
    </row>
    <row r="181" spans="2:6" ht="12.75">
      <c r="B181" t="s">
        <v>88</v>
      </c>
      <c r="C181"/>
      <c r="D181" s="13">
        <v>1873</v>
      </c>
      <c r="F181" s="26">
        <f t="shared" si="7"/>
        <v>0.00214463766157778</v>
      </c>
    </row>
    <row r="182" spans="2:6" ht="12.75">
      <c r="B182" t="s">
        <v>89</v>
      </c>
      <c r="C182"/>
      <c r="D182" s="13">
        <v>277</v>
      </c>
      <c r="F182" s="26">
        <f t="shared" si="7"/>
        <v>0.0003171727881778137</v>
      </c>
    </row>
    <row r="183" spans="2:6" ht="12.75">
      <c r="B183" t="s">
        <v>105</v>
      </c>
      <c r="C183"/>
      <c r="D183" s="13">
        <v>875</v>
      </c>
      <c r="F183" s="26">
        <f t="shared" si="7"/>
        <v>0.0010018996016447183</v>
      </c>
    </row>
    <row r="184" spans="2:6" ht="12.75">
      <c r="B184" t="s">
        <v>90</v>
      </c>
      <c r="C184"/>
      <c r="D184" s="13">
        <v>465</v>
      </c>
      <c r="F184" s="26">
        <f t="shared" si="7"/>
        <v>0.0005324380740169075</v>
      </c>
    </row>
    <row r="185" spans="2:6" ht="12.75">
      <c r="B185" t="s">
        <v>106</v>
      </c>
      <c r="C185"/>
      <c r="D185" s="13">
        <v>5151</v>
      </c>
      <c r="F185" s="26">
        <f t="shared" si="7"/>
        <v>0.005898039826367937</v>
      </c>
    </row>
    <row r="186" spans="2:6" ht="12.75">
      <c r="B186" t="s">
        <v>107</v>
      </c>
      <c r="C186"/>
      <c r="D186" s="13">
        <v>47388</v>
      </c>
      <c r="F186" s="26">
        <f t="shared" si="7"/>
        <v>0.05426059236884562</v>
      </c>
    </row>
    <row r="187" spans="2:6" ht="12.75">
      <c r="B187" t="s">
        <v>108</v>
      </c>
      <c r="C187"/>
      <c r="D187" s="13">
        <v>1124</v>
      </c>
      <c r="F187" s="26">
        <f t="shared" si="7"/>
        <v>0.001287011602569901</v>
      </c>
    </row>
    <row r="188" spans="2:6" ht="12.75">
      <c r="B188" t="s">
        <v>109</v>
      </c>
      <c r="C188"/>
      <c r="D188" s="13">
        <v>17299</v>
      </c>
      <c r="F188" s="26">
        <f t="shared" si="7"/>
        <v>0.019807841381545125</v>
      </c>
    </row>
    <row r="189" spans="2:6" ht="12.75">
      <c r="B189" t="s">
        <v>91</v>
      </c>
      <c r="C189"/>
      <c r="D189" s="13">
        <v>515</v>
      </c>
      <c r="F189" s="26">
        <f t="shared" si="7"/>
        <v>0.0005896894798251771</v>
      </c>
    </row>
    <row r="190" ht="12.75">
      <c r="C190"/>
    </row>
    <row r="191" spans="2:6" s="14" customFormat="1" ht="12.75">
      <c r="B191" s="15" t="s">
        <v>182</v>
      </c>
      <c r="D191" s="16">
        <f>SUM(D171:D190)</f>
        <v>136066</v>
      </c>
      <c r="E191" s="16"/>
      <c r="F191" s="28">
        <f>+D191/D$169</f>
        <v>0.1557993956541603</v>
      </c>
    </row>
    <row r="192" spans="2:6" ht="12.75">
      <c r="B192" s="15" t="s">
        <v>194</v>
      </c>
      <c r="D192" s="16">
        <f>+D169-D191</f>
        <v>737275</v>
      </c>
      <c r="E192" s="16"/>
      <c r="F192" s="28">
        <f>+D192/D$169</f>
        <v>0.8442006043458398</v>
      </c>
    </row>
    <row r="194" spans="1:6" ht="12.75">
      <c r="A194" s="1" t="s">
        <v>92</v>
      </c>
      <c r="D194" s="8">
        <v>801515</v>
      </c>
      <c r="E194" s="8"/>
      <c r="F194" s="27">
        <f>+D194/D$194</f>
        <v>1</v>
      </c>
    </row>
    <row r="196" spans="2:6" ht="12.75">
      <c r="B196" t="s">
        <v>110</v>
      </c>
      <c r="C196"/>
      <c r="D196" s="13">
        <v>2942</v>
      </c>
      <c r="F196" s="29">
        <f aca="true" t="shared" si="8" ref="F196:F222">+D196/D$194</f>
        <v>0.0036705488980243663</v>
      </c>
    </row>
    <row r="197" spans="2:6" ht="12.75">
      <c r="B197" t="s">
        <v>111</v>
      </c>
      <c r="C197"/>
      <c r="D197" s="13">
        <v>7661</v>
      </c>
      <c r="F197" s="29">
        <f t="shared" si="8"/>
        <v>0.00955814925484863</v>
      </c>
    </row>
    <row r="198" spans="2:6" ht="12.75">
      <c r="B198" t="s">
        <v>112</v>
      </c>
      <c r="C198"/>
      <c r="D198" s="13">
        <v>50269</v>
      </c>
      <c r="F198" s="29">
        <f t="shared" si="8"/>
        <v>0.06271747877457065</v>
      </c>
    </row>
    <row r="199" spans="2:6" ht="12.75">
      <c r="B199" t="s">
        <v>113</v>
      </c>
      <c r="C199"/>
      <c r="D199" s="13">
        <v>2844</v>
      </c>
      <c r="F199" s="29">
        <f t="shared" si="8"/>
        <v>0.003548280443909347</v>
      </c>
    </row>
    <row r="200" spans="2:6" ht="12.75">
      <c r="B200" t="s">
        <v>115</v>
      </c>
      <c r="C200"/>
      <c r="D200" s="13">
        <v>4138</v>
      </c>
      <c r="F200" s="29">
        <f t="shared" si="8"/>
        <v>0.005162723093142362</v>
      </c>
    </row>
    <row r="201" spans="2:6" ht="12.75">
      <c r="B201" t="s">
        <v>114</v>
      </c>
      <c r="C201"/>
      <c r="D201" s="13">
        <v>6433</v>
      </c>
      <c r="F201" s="29">
        <f t="shared" si="8"/>
        <v>0.008026050666550221</v>
      </c>
    </row>
    <row r="202" spans="2:6" ht="12.75">
      <c r="B202" t="s">
        <v>116</v>
      </c>
      <c r="C202"/>
      <c r="D202" s="13">
        <v>24657</v>
      </c>
      <c r="F202" s="29">
        <f t="shared" si="8"/>
        <v>0.030762992582796328</v>
      </c>
    </row>
    <row r="203" spans="2:6" ht="12.75">
      <c r="B203" t="s">
        <v>93</v>
      </c>
      <c r="C203"/>
      <c r="D203" s="13">
        <v>1257</v>
      </c>
      <c r="F203" s="29">
        <f t="shared" si="8"/>
        <v>0.0015682800696181606</v>
      </c>
    </row>
    <row r="204" spans="2:6" ht="12.75">
      <c r="B204" t="s">
        <v>94</v>
      </c>
      <c r="C204"/>
      <c r="D204" s="13">
        <v>1136</v>
      </c>
      <c r="F204" s="29">
        <f t="shared" si="8"/>
        <v>0.001417315957904718</v>
      </c>
    </row>
    <row r="205" spans="2:6" ht="12.75">
      <c r="B205" t="s">
        <v>117</v>
      </c>
      <c r="C205"/>
      <c r="D205" s="13">
        <v>5958</v>
      </c>
      <c r="F205" s="29">
        <f t="shared" si="8"/>
        <v>0.007433422955278442</v>
      </c>
    </row>
    <row r="206" spans="2:6" ht="12.75">
      <c r="B206" t="s">
        <v>95</v>
      </c>
      <c r="C206"/>
      <c r="D206" s="13">
        <v>55</v>
      </c>
      <c r="F206" s="29">
        <f t="shared" si="8"/>
        <v>6.862005077883757E-05</v>
      </c>
    </row>
    <row r="207" spans="2:6" ht="12.75">
      <c r="B207" t="s">
        <v>119</v>
      </c>
      <c r="C207"/>
      <c r="D207" s="13">
        <v>959</v>
      </c>
      <c r="F207" s="29">
        <f t="shared" si="8"/>
        <v>0.0011964841581255498</v>
      </c>
    </row>
    <row r="208" spans="2:6" ht="12.75">
      <c r="B208" t="s">
        <v>118</v>
      </c>
      <c r="C208"/>
      <c r="D208" s="13">
        <v>1508</v>
      </c>
      <c r="F208" s="29">
        <f t="shared" si="8"/>
        <v>0.0018814370286270375</v>
      </c>
    </row>
    <row r="209" spans="2:6" ht="12.75">
      <c r="B209" t="s">
        <v>120</v>
      </c>
      <c r="C209"/>
      <c r="D209" s="13">
        <v>2585</v>
      </c>
      <c r="F209" s="29">
        <f t="shared" si="8"/>
        <v>0.003225142386605366</v>
      </c>
    </row>
    <row r="210" spans="2:6" ht="12.75">
      <c r="B210" t="s">
        <v>121</v>
      </c>
      <c r="C210"/>
      <c r="D210" s="13">
        <v>6318</v>
      </c>
      <c r="F210" s="29">
        <f t="shared" si="8"/>
        <v>0.007882572378558106</v>
      </c>
    </row>
    <row r="211" spans="2:6" ht="12.75">
      <c r="B211" t="s">
        <v>123</v>
      </c>
      <c r="C211"/>
      <c r="D211" s="13">
        <v>21456</v>
      </c>
      <c r="F211" s="29">
        <f t="shared" si="8"/>
        <v>0.026769305627467984</v>
      </c>
    </row>
    <row r="212" spans="1:9" ht="12.75">
      <c r="A212" s="1" t="s">
        <v>192</v>
      </c>
      <c r="B212" t="s">
        <v>122</v>
      </c>
      <c r="C212"/>
      <c r="D212" s="13">
        <v>14733</v>
      </c>
      <c r="F212" s="29">
        <f t="shared" si="8"/>
        <v>0.018381440147720255</v>
      </c>
      <c r="H212" s="12"/>
      <c r="I212" s="2"/>
    </row>
    <row r="213" spans="1:9" ht="12.75">
      <c r="A213" s="1" t="s">
        <v>193</v>
      </c>
      <c r="B213" t="s">
        <v>96</v>
      </c>
      <c r="C213"/>
      <c r="D213" s="13">
        <v>1534</v>
      </c>
      <c r="F213" s="29">
        <f t="shared" si="8"/>
        <v>0.0019138755980861245</v>
      </c>
      <c r="H213" s="12"/>
      <c r="I213" s="2"/>
    </row>
    <row r="214" spans="2:9" ht="12.75">
      <c r="B214" t="s">
        <v>124</v>
      </c>
      <c r="C214"/>
      <c r="D214" s="13">
        <v>19960</v>
      </c>
      <c r="F214" s="29">
        <f t="shared" si="8"/>
        <v>0.0249028402462836</v>
      </c>
      <c r="H214" s="12"/>
      <c r="I214" s="2"/>
    </row>
    <row r="215" spans="2:6" ht="12.75">
      <c r="B215" t="s">
        <v>125</v>
      </c>
      <c r="C215"/>
      <c r="D215" s="13">
        <v>1295</v>
      </c>
      <c r="F215" s="29">
        <f t="shared" si="8"/>
        <v>0.001615690286519903</v>
      </c>
    </row>
    <row r="216" spans="2:6" ht="12.75">
      <c r="B216" t="s">
        <v>126</v>
      </c>
      <c r="C216"/>
      <c r="D216" s="13">
        <v>8498</v>
      </c>
      <c r="F216" s="29">
        <f t="shared" si="8"/>
        <v>0.010602421663973849</v>
      </c>
    </row>
    <row r="217" spans="2:6" ht="12.75">
      <c r="B217" t="s">
        <v>127</v>
      </c>
      <c r="C217"/>
      <c r="D217" s="13">
        <v>12589</v>
      </c>
      <c r="F217" s="29">
        <f t="shared" si="8"/>
        <v>0.015706505804632478</v>
      </c>
    </row>
    <row r="218" spans="2:6" ht="12.75">
      <c r="B218" t="s">
        <v>97</v>
      </c>
      <c r="C218"/>
      <c r="D218" s="13">
        <v>469</v>
      </c>
      <c r="F218" s="29">
        <f t="shared" si="8"/>
        <v>0.0005851418875504513</v>
      </c>
    </row>
    <row r="219" spans="2:6" ht="12.75">
      <c r="B219" t="s">
        <v>128</v>
      </c>
      <c r="C219"/>
      <c r="D219" s="13">
        <v>6690</v>
      </c>
      <c r="F219" s="29">
        <f t="shared" si="8"/>
        <v>0.008346693449280426</v>
      </c>
    </row>
    <row r="220" spans="2:6" ht="12.75">
      <c r="B220" t="s">
        <v>129</v>
      </c>
      <c r="C220"/>
      <c r="D220" s="13">
        <v>4885</v>
      </c>
      <c r="F220" s="29">
        <f t="shared" si="8"/>
        <v>0.006094708146447665</v>
      </c>
    </row>
    <row r="221" spans="2:6" ht="12.75">
      <c r="B221" t="s">
        <v>130</v>
      </c>
      <c r="C221"/>
      <c r="D221" s="13">
        <v>2318</v>
      </c>
      <c r="F221" s="29">
        <f t="shared" si="8"/>
        <v>0.002892023231006282</v>
      </c>
    </row>
    <row r="222" spans="2:6" ht="12.75">
      <c r="B222" t="s">
        <v>98</v>
      </c>
      <c r="C222"/>
      <c r="D222" s="13">
        <v>648</v>
      </c>
      <c r="F222" s="29">
        <f t="shared" si="8"/>
        <v>0.0008084689619033955</v>
      </c>
    </row>
    <row r="224" spans="2:6" s="14" customFormat="1" ht="12.75">
      <c r="B224" s="15" t="s">
        <v>182</v>
      </c>
      <c r="C224" s="17"/>
      <c r="D224" s="16">
        <f>SUM(D196:D223)</f>
        <v>213795</v>
      </c>
      <c r="E224" s="16"/>
      <c r="F224" s="28">
        <f>+D224/D$194</f>
        <v>0.2667386137502105</v>
      </c>
    </row>
    <row r="225" spans="2:6" ht="12.75">
      <c r="B225" s="15" t="s">
        <v>194</v>
      </c>
      <c r="D225" s="16">
        <f>+D194-D224</f>
        <v>587720</v>
      </c>
      <c r="E225" s="16"/>
      <c r="F225" s="28">
        <f>+D225/D$194</f>
        <v>0.7332613862497894</v>
      </c>
    </row>
    <row r="226" ht="12.75">
      <c r="B226" s="1"/>
    </row>
    <row r="227" spans="1:6" ht="12.75">
      <c r="A227" s="1" t="s">
        <v>131</v>
      </c>
      <c r="D227" s="8">
        <v>40563</v>
      </c>
      <c r="E227" s="8"/>
      <c r="F227" s="27">
        <f>+D227/D$227</f>
        <v>1</v>
      </c>
    </row>
    <row r="229" spans="2:6" ht="12.75">
      <c r="B229" t="s">
        <v>132</v>
      </c>
      <c r="C229"/>
      <c r="D229" s="13">
        <v>143</v>
      </c>
      <c r="F229" s="26">
        <f aca="true" t="shared" si="9" ref="F229:F236">+D229/D$227</f>
        <v>0.0035253802726622784</v>
      </c>
    </row>
    <row r="230" spans="2:6" ht="12.75">
      <c r="B230" t="s">
        <v>139</v>
      </c>
      <c r="C230"/>
      <c r="D230" s="13">
        <v>1970</v>
      </c>
      <c r="F230" s="26">
        <f t="shared" si="9"/>
        <v>0.04856642753248034</v>
      </c>
    </row>
    <row r="231" spans="2:6" ht="12.75">
      <c r="B231" t="s">
        <v>133</v>
      </c>
      <c r="C231"/>
      <c r="D231" s="13">
        <v>530</v>
      </c>
      <c r="F231" s="26">
        <f t="shared" si="9"/>
        <v>0.013066094716860193</v>
      </c>
    </row>
    <row r="232" spans="1:256" ht="12.75">
      <c r="A232" s="2"/>
      <c r="B232" s="2" t="s">
        <v>186</v>
      </c>
      <c r="C232" s="10" t="s">
        <v>15</v>
      </c>
      <c r="D232" s="9">
        <v>33</v>
      </c>
      <c r="E232" s="9"/>
      <c r="F232" s="26">
        <f t="shared" si="9"/>
        <v>0.000813549293691295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2.75">
      <c r="A233" s="2"/>
      <c r="B233" s="2" t="s">
        <v>185</v>
      </c>
      <c r="C233" s="10" t="s">
        <v>15</v>
      </c>
      <c r="D233" s="9">
        <v>92</v>
      </c>
      <c r="E233" s="9"/>
      <c r="F233" s="26">
        <f t="shared" si="9"/>
        <v>0.0022680768187757316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:6" ht="12.75">
      <c r="B234" t="s">
        <v>140</v>
      </c>
      <c r="C234" s="11"/>
      <c r="D234" s="13">
        <v>617</v>
      </c>
      <c r="F234" s="26">
        <f t="shared" si="9"/>
        <v>0.015210906491137243</v>
      </c>
    </row>
    <row r="235" spans="2:6" ht="12.75">
      <c r="B235" t="s">
        <v>134</v>
      </c>
      <c r="C235" s="11"/>
      <c r="D235" s="13">
        <v>391</v>
      </c>
      <c r="F235" s="26">
        <f t="shared" si="9"/>
        <v>0.009639326479796859</v>
      </c>
    </row>
    <row r="236" spans="1:256" ht="12.75">
      <c r="A236" s="2"/>
      <c r="B236" s="2" t="s">
        <v>184</v>
      </c>
      <c r="C236" s="10" t="s">
        <v>15</v>
      </c>
      <c r="D236" s="9">
        <v>55</v>
      </c>
      <c r="E236" s="9"/>
      <c r="F236" s="26">
        <f t="shared" si="9"/>
        <v>0.0013559154894854917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2.75">
      <c r="A237" s="2"/>
      <c r="B237" s="2"/>
      <c r="C237" s="5"/>
      <c r="D237" s="9"/>
      <c r="E237" s="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4" customFormat="1" ht="12.75">
      <c r="A238" s="18"/>
      <c r="B238" s="15" t="s">
        <v>182</v>
      </c>
      <c r="C238" s="24"/>
      <c r="D238" s="19">
        <f>SUM(D229:D237)</f>
        <v>3831</v>
      </c>
      <c r="E238" s="19"/>
      <c r="F238" s="28">
        <f>+D238/D$227</f>
        <v>0.09444567709488944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2:6" ht="12.75">
      <c r="B239" s="15" t="s">
        <v>194</v>
      </c>
      <c r="D239" s="16">
        <f>+D227-D238</f>
        <v>36732</v>
      </c>
      <c r="E239" s="16"/>
      <c r="F239" s="28">
        <f>+D239/D$227</f>
        <v>0.9055543229051106</v>
      </c>
    </row>
    <row r="241" spans="1:6" ht="12.75">
      <c r="A241" s="1" t="s">
        <v>135</v>
      </c>
      <c r="D241" s="8">
        <v>86211</v>
      </c>
      <c r="E241" s="8"/>
      <c r="F241" s="27">
        <f>+D241/D241</f>
        <v>1</v>
      </c>
    </row>
    <row r="243" spans="2:6" ht="12.75">
      <c r="B243" t="s">
        <v>141</v>
      </c>
      <c r="C243"/>
      <c r="D243" s="13">
        <v>1896</v>
      </c>
      <c r="F243" s="26">
        <f>+D243/D241</f>
        <v>0.021992553154469848</v>
      </c>
    </row>
    <row r="244" ht="12.75">
      <c r="C244"/>
    </row>
    <row r="245" spans="2:6" s="14" customFormat="1" ht="12.75">
      <c r="B245" s="15" t="s">
        <v>182</v>
      </c>
      <c r="D245" s="16">
        <v>1896</v>
      </c>
      <c r="E245" s="16"/>
      <c r="F245" s="28">
        <f>+D245/D241</f>
        <v>0.021992553154469848</v>
      </c>
    </row>
    <row r="246" spans="2:6" ht="12.75">
      <c r="B246" s="15" t="s">
        <v>194</v>
      </c>
      <c r="C246" s="6"/>
      <c r="D246" s="19">
        <f>+D241-D245</f>
        <v>84315</v>
      </c>
      <c r="E246" s="9"/>
      <c r="F246" s="28">
        <f>+D246/D241</f>
        <v>0.9780074468455302</v>
      </c>
    </row>
    <row r="247" spans="3:5" ht="12.75">
      <c r="C247" s="6"/>
      <c r="D247" s="9"/>
      <c r="E247" s="9"/>
    </row>
    <row r="248" spans="1:6" ht="12.75">
      <c r="A248" s="1" t="s">
        <v>136</v>
      </c>
      <c r="C248" s="6"/>
      <c r="D248" s="8">
        <v>24747</v>
      </c>
      <c r="E248" s="8"/>
      <c r="F248" s="27">
        <f>+D248/D$248</f>
        <v>1</v>
      </c>
    </row>
    <row r="249" spans="3:5" ht="12.75">
      <c r="C249" s="6"/>
      <c r="D249" s="9"/>
      <c r="E249" s="9"/>
    </row>
    <row r="250" spans="2:6" ht="12.75">
      <c r="B250" t="s">
        <v>142</v>
      </c>
      <c r="C250" s="2"/>
      <c r="D250" s="9">
        <v>2723</v>
      </c>
      <c r="E250" s="9"/>
      <c r="F250" s="26">
        <f>+D250/D$248</f>
        <v>0.11003353941891947</v>
      </c>
    </row>
    <row r="251" spans="2:6" ht="12.75">
      <c r="B251" t="s">
        <v>143</v>
      </c>
      <c r="C251" s="2"/>
      <c r="D251" s="9">
        <v>2313</v>
      </c>
      <c r="E251" s="9"/>
      <c r="F251" s="26">
        <f>+D251/D$248</f>
        <v>0.09346587465147291</v>
      </c>
    </row>
    <row r="252" spans="3:5" ht="12.75">
      <c r="C252" s="6"/>
      <c r="D252" s="9"/>
      <c r="E252" s="9"/>
    </row>
    <row r="253" spans="2:6" s="14" customFormat="1" ht="12.75">
      <c r="B253" s="15" t="s">
        <v>182</v>
      </c>
      <c r="C253" s="23"/>
      <c r="D253" s="19">
        <f>SUM(D250:D252)</f>
        <v>5036</v>
      </c>
      <c r="E253" s="19"/>
      <c r="F253" s="28">
        <f>+D253/D$248</f>
        <v>0.20349941407039238</v>
      </c>
    </row>
    <row r="254" spans="2:6" ht="12.75">
      <c r="B254" s="15" t="s">
        <v>194</v>
      </c>
      <c r="C254" s="6"/>
      <c r="D254" s="19">
        <f>+D248-D253</f>
        <v>19711</v>
      </c>
      <c r="E254" s="19"/>
      <c r="F254" s="28">
        <f>+D254/D$248</f>
        <v>0.7965005859296076</v>
      </c>
    </row>
    <row r="255" spans="3:5" ht="12.75">
      <c r="C255" s="6"/>
      <c r="D255" s="9"/>
      <c r="E255" s="9"/>
    </row>
    <row r="256" spans="1:6" ht="12.75">
      <c r="A256" s="1" t="s">
        <v>137</v>
      </c>
      <c r="C256" s="6"/>
      <c r="D256" s="8">
        <v>33812</v>
      </c>
      <c r="E256" s="8"/>
      <c r="F256" s="27">
        <f>+D256/D$256</f>
        <v>1</v>
      </c>
    </row>
    <row r="257" spans="3:5" ht="12.75">
      <c r="C257" s="6"/>
      <c r="D257" s="9"/>
      <c r="E257" s="9"/>
    </row>
    <row r="258" spans="2:6" ht="12.75">
      <c r="B258" t="s">
        <v>144</v>
      </c>
      <c r="C258" s="2"/>
      <c r="D258" s="9">
        <v>11708</v>
      </c>
      <c r="E258" s="9"/>
      <c r="F258" s="26">
        <f>+D258/D$256</f>
        <v>0.34626759730273277</v>
      </c>
    </row>
    <row r="259" spans="2:6" ht="12.75">
      <c r="B259" t="s">
        <v>145</v>
      </c>
      <c r="C259" s="2"/>
      <c r="D259" s="9">
        <v>771</v>
      </c>
      <c r="E259" s="9"/>
      <c r="F259" s="26">
        <f>+D259/D$256</f>
        <v>0.02280255530580859</v>
      </c>
    </row>
    <row r="260" spans="1:256" ht="12.75">
      <c r="A260" s="2"/>
      <c r="B260" s="2" t="s">
        <v>183</v>
      </c>
      <c r="C260" s="10" t="s">
        <v>15</v>
      </c>
      <c r="D260" s="9">
        <v>84</v>
      </c>
      <c r="E260" s="9"/>
      <c r="F260" s="26">
        <f>+D260/D$256</f>
        <v>0.002484325091683426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:6" ht="12.75">
      <c r="B261" t="s">
        <v>146</v>
      </c>
      <c r="C261" s="2"/>
      <c r="D261" s="9">
        <v>1193</v>
      </c>
      <c r="E261" s="9"/>
      <c r="F261" s="26">
        <f>+D261/D$256</f>
        <v>0.035283331361646755</v>
      </c>
    </row>
    <row r="262" spans="2:6" ht="12.75">
      <c r="B262" t="s">
        <v>147</v>
      </c>
      <c r="C262" s="2"/>
      <c r="D262" s="9">
        <v>1146</v>
      </c>
      <c r="E262" s="9"/>
      <c r="F262" s="26">
        <f>+D262/D$256</f>
        <v>0.03389329232225245</v>
      </c>
    </row>
    <row r="263" spans="3:5" ht="12.75">
      <c r="C263" s="2"/>
      <c r="D263" s="9"/>
      <c r="E263" s="9"/>
    </row>
    <row r="264" spans="2:9" s="20" customFormat="1" ht="12.75">
      <c r="B264" s="15" t="s">
        <v>182</v>
      </c>
      <c r="C264" s="21"/>
      <c r="D264" s="19">
        <f>SUM(D258:D263)</f>
        <v>14902</v>
      </c>
      <c r="E264" s="19"/>
      <c r="F264" s="28">
        <f>+D264/D$256</f>
        <v>0.44073110138412397</v>
      </c>
      <c r="G264" s="21"/>
      <c r="H264" s="22"/>
      <c r="I264" s="21"/>
    </row>
    <row r="265" spans="2:9" ht="12.75">
      <c r="B265" s="15" t="s">
        <v>194</v>
      </c>
      <c r="C265" s="6"/>
      <c r="D265" s="19">
        <f>+D256-D264</f>
        <v>18910</v>
      </c>
      <c r="E265" s="19"/>
      <c r="F265" s="28">
        <f>+D265/D$256</f>
        <v>0.559268898615876</v>
      </c>
      <c r="G265" s="2"/>
      <c r="H265" s="12"/>
      <c r="I265" s="2"/>
    </row>
    <row r="266" spans="3:9" ht="12.75">
      <c r="C266" s="6"/>
      <c r="D266" s="9"/>
      <c r="E266" s="9"/>
      <c r="G266" s="2"/>
      <c r="H266" s="12"/>
      <c r="I266" s="2"/>
    </row>
    <row r="267" spans="1:9" ht="12.75">
      <c r="A267" s="1" t="s">
        <v>138</v>
      </c>
      <c r="C267" s="6"/>
      <c r="D267" s="8">
        <v>131923</v>
      </c>
      <c r="E267" s="8"/>
      <c r="F267" s="27">
        <f>+D267/D$267</f>
        <v>1</v>
      </c>
      <c r="G267" s="2"/>
      <c r="H267" s="12"/>
      <c r="I267" s="2"/>
    </row>
    <row r="268" spans="7:9" ht="12.75">
      <c r="G268" s="2"/>
      <c r="H268" s="12"/>
      <c r="I268" s="2"/>
    </row>
    <row r="269" spans="2:9" ht="12.75">
      <c r="B269" t="s">
        <v>148</v>
      </c>
      <c r="C269"/>
      <c r="D269" s="13">
        <v>2803</v>
      </c>
      <c r="F269" s="29">
        <f aca="true" t="shared" si="10" ref="F269:F277">+D269/D$267</f>
        <v>0.021247242709762512</v>
      </c>
      <c r="G269" s="2"/>
      <c r="H269" s="12"/>
      <c r="I269" s="2"/>
    </row>
    <row r="270" spans="2:9" ht="12.75">
      <c r="B270" t="s">
        <v>149</v>
      </c>
      <c r="C270"/>
      <c r="D270" s="13">
        <v>455</v>
      </c>
      <c r="F270" s="29">
        <f t="shared" si="10"/>
        <v>0.0034489816029047247</v>
      </c>
      <c r="G270" s="2"/>
      <c r="H270" s="12"/>
      <c r="I270" s="2"/>
    </row>
    <row r="271" spans="2:8" ht="12.75">
      <c r="B271" t="s">
        <v>150</v>
      </c>
      <c r="C271"/>
      <c r="D271" s="13">
        <v>983</v>
      </c>
      <c r="F271" s="29">
        <f t="shared" si="10"/>
        <v>0.007451316298143614</v>
      </c>
      <c r="G271" s="2"/>
      <c r="H271" s="2"/>
    </row>
    <row r="272" spans="2:6" ht="12.75">
      <c r="B272" t="s">
        <v>156</v>
      </c>
      <c r="C272"/>
      <c r="D272" s="13">
        <v>36687</v>
      </c>
      <c r="F272" s="29">
        <f t="shared" si="10"/>
        <v>0.2780940397049794</v>
      </c>
    </row>
    <row r="273" spans="2:6" ht="12.75">
      <c r="B273" t="s">
        <v>151</v>
      </c>
      <c r="C273"/>
      <c r="D273" s="13">
        <v>1725</v>
      </c>
      <c r="F273" s="29">
        <f t="shared" si="10"/>
        <v>0.01307580937364978</v>
      </c>
    </row>
    <row r="274" spans="2:6" ht="12.75">
      <c r="B274" t="s">
        <v>152</v>
      </c>
      <c r="C274"/>
      <c r="D274" s="13">
        <v>482</v>
      </c>
      <c r="F274" s="29">
        <f t="shared" si="10"/>
        <v>0.003653646445274895</v>
      </c>
    </row>
    <row r="275" spans="2:6" ht="12.75">
      <c r="B275" t="s">
        <v>153</v>
      </c>
      <c r="C275"/>
      <c r="D275" s="13">
        <v>691</v>
      </c>
      <c r="F275" s="29">
        <f t="shared" si="10"/>
        <v>0.005237903928806955</v>
      </c>
    </row>
    <row r="276" spans="2:6" ht="12.75">
      <c r="B276" t="s">
        <v>154</v>
      </c>
      <c r="C276"/>
      <c r="D276" s="13">
        <v>2146</v>
      </c>
      <c r="F276" s="29">
        <f t="shared" si="10"/>
        <v>0.016267064878755032</v>
      </c>
    </row>
    <row r="277" spans="2:6" ht="12.75">
      <c r="B277" t="s">
        <v>155</v>
      </c>
      <c r="C277"/>
      <c r="D277" s="13">
        <v>1868</v>
      </c>
      <c r="F277" s="29">
        <f t="shared" si="10"/>
        <v>0.01415977502027698</v>
      </c>
    </row>
    <row r="278" ht="12.75">
      <c r="C278"/>
    </row>
    <row r="279" spans="2:6" s="14" customFormat="1" ht="12.75">
      <c r="B279" s="15" t="s">
        <v>182</v>
      </c>
      <c r="D279" s="16">
        <f>SUM(D269:D278)</f>
        <v>47840</v>
      </c>
      <c r="E279" s="16"/>
      <c r="F279" s="28">
        <f>+D279/D$267</f>
        <v>0.3626357799625539</v>
      </c>
    </row>
    <row r="280" spans="2:6" ht="12.75">
      <c r="B280" s="15" t="s">
        <v>194</v>
      </c>
      <c r="C280" s="6"/>
      <c r="D280" s="19">
        <f>+D267-D279</f>
        <v>84083</v>
      </c>
      <c r="E280" s="19"/>
      <c r="F280" s="28">
        <f>+D280/D$267</f>
        <v>0.6373642200374461</v>
      </c>
    </row>
    <row r="281" spans="3:5" ht="12.75">
      <c r="C281" s="6"/>
      <c r="D281" s="9"/>
      <c r="E281" s="9"/>
    </row>
    <row r="282" spans="1:6" ht="12.75">
      <c r="A282" s="1" t="s">
        <v>157</v>
      </c>
      <c r="C282" s="6"/>
      <c r="D282" s="8">
        <v>84644</v>
      </c>
      <c r="E282" s="8"/>
      <c r="F282" s="27">
        <f>+D282/D$282</f>
        <v>1</v>
      </c>
    </row>
    <row r="283" spans="3:5" ht="12.75">
      <c r="C283" s="6"/>
      <c r="D283" s="9"/>
      <c r="E283" s="9"/>
    </row>
    <row r="284" spans="2:6" ht="12.75">
      <c r="B284" t="s">
        <v>161</v>
      </c>
      <c r="C284" s="2"/>
      <c r="D284" s="9">
        <v>1859</v>
      </c>
      <c r="E284" s="9"/>
      <c r="F284" s="29">
        <f aca="true" t="shared" si="11" ref="F284:F291">+D284/D$282</f>
        <v>0.021962572657246823</v>
      </c>
    </row>
    <row r="285" spans="2:6" ht="12.75">
      <c r="B285" t="s">
        <v>162</v>
      </c>
      <c r="C285" s="2"/>
      <c r="D285" s="9">
        <v>3774</v>
      </c>
      <c r="E285" s="9"/>
      <c r="F285" s="29">
        <f t="shared" si="11"/>
        <v>0.04458673975710033</v>
      </c>
    </row>
    <row r="286" spans="2:6" ht="12.75">
      <c r="B286" t="s">
        <v>158</v>
      </c>
      <c r="C286" s="2"/>
      <c r="D286" s="9">
        <v>807</v>
      </c>
      <c r="E286" s="9"/>
      <c r="F286" s="29">
        <f t="shared" si="11"/>
        <v>0.009534048485421293</v>
      </c>
    </row>
    <row r="287" spans="2:6" ht="12.75">
      <c r="B287" t="s">
        <v>159</v>
      </c>
      <c r="C287" s="2"/>
      <c r="D287" s="9">
        <v>364</v>
      </c>
      <c r="E287" s="9"/>
      <c r="F287" s="29">
        <f t="shared" si="11"/>
        <v>0.004300363876943433</v>
      </c>
    </row>
    <row r="288" spans="2:6" ht="12.75">
      <c r="B288" t="s">
        <v>163</v>
      </c>
      <c r="C288" s="2"/>
      <c r="D288" s="9">
        <v>1182</v>
      </c>
      <c r="E288" s="9"/>
      <c r="F288" s="29">
        <f t="shared" si="11"/>
        <v>0.01396436841359104</v>
      </c>
    </row>
    <row r="289" spans="2:6" ht="12.75">
      <c r="B289" t="s">
        <v>164</v>
      </c>
      <c r="C289" s="2"/>
      <c r="D289" s="9">
        <v>23743</v>
      </c>
      <c r="E289" s="9"/>
      <c r="F289" s="29">
        <f t="shared" si="11"/>
        <v>0.2805042294787581</v>
      </c>
    </row>
    <row r="290" spans="2:6" ht="12.75">
      <c r="B290" t="s">
        <v>165</v>
      </c>
      <c r="C290" s="2"/>
      <c r="D290" s="9">
        <v>649</v>
      </c>
      <c r="E290" s="9"/>
      <c r="F290" s="29">
        <f t="shared" si="11"/>
        <v>0.00766740702235244</v>
      </c>
    </row>
    <row r="291" spans="2:6" ht="12.75">
      <c r="B291" t="s">
        <v>160</v>
      </c>
      <c r="C291" s="2"/>
      <c r="D291" s="9">
        <v>938</v>
      </c>
      <c r="E291" s="9"/>
      <c r="F291" s="29">
        <f t="shared" si="11"/>
        <v>0.011081706913661926</v>
      </c>
    </row>
    <row r="292" spans="3:5" ht="12.75">
      <c r="C292" s="2"/>
      <c r="D292" s="9"/>
      <c r="E292" s="9"/>
    </row>
    <row r="293" spans="2:6" s="14" customFormat="1" ht="12.75">
      <c r="B293" s="15" t="s">
        <v>182</v>
      </c>
      <c r="C293" s="18"/>
      <c r="D293" s="19">
        <f>SUM(D284:D292)</f>
        <v>33316</v>
      </c>
      <c r="E293" s="19"/>
      <c r="F293" s="28">
        <f>+D293/D$282</f>
        <v>0.39360143660507535</v>
      </c>
    </row>
    <row r="294" spans="2:6" ht="12.75">
      <c r="B294" s="15" t="s">
        <v>194</v>
      </c>
      <c r="C294" s="6"/>
      <c r="D294" s="19">
        <f>+D282-D293</f>
        <v>51328</v>
      </c>
      <c r="E294" s="19"/>
      <c r="F294" s="28">
        <f>+D294/D$282</f>
        <v>0.6063985633949246</v>
      </c>
    </row>
    <row r="295" spans="3:5" ht="12.75">
      <c r="C295" s="6"/>
      <c r="D295" s="9"/>
      <c r="E295" s="9"/>
    </row>
    <row r="296" spans="1:6" ht="12.75">
      <c r="A296" s="1" t="s">
        <v>166</v>
      </c>
      <c r="C296" s="6"/>
      <c r="D296" s="8">
        <v>46543</v>
      </c>
      <c r="E296" s="8"/>
      <c r="F296" s="27">
        <f>+D296/D$296</f>
        <v>1</v>
      </c>
    </row>
    <row r="298" spans="2:6" ht="12.75">
      <c r="B298" t="s">
        <v>168</v>
      </c>
      <c r="C298"/>
      <c r="D298" s="13">
        <v>3491</v>
      </c>
      <c r="F298" s="29">
        <f>+D298/D$296</f>
        <v>0.07500590851470683</v>
      </c>
    </row>
    <row r="299" spans="2:6" ht="12.75">
      <c r="B299" t="s">
        <v>169</v>
      </c>
      <c r="C299"/>
      <c r="D299" s="13">
        <v>7173</v>
      </c>
      <c r="F299" s="29">
        <f>+D299/D$296</f>
        <v>0.15411554906215758</v>
      </c>
    </row>
    <row r="300" spans="2:6" ht="12.75">
      <c r="B300" t="s">
        <v>170</v>
      </c>
      <c r="C300"/>
      <c r="D300" s="13">
        <v>4098</v>
      </c>
      <c r="F300" s="29">
        <f>+D300/D$296</f>
        <v>0.08804761188578304</v>
      </c>
    </row>
    <row r="301" spans="2:6" ht="12.75">
      <c r="B301" t="s">
        <v>167</v>
      </c>
      <c r="C301"/>
      <c r="D301" s="13">
        <v>2409</v>
      </c>
      <c r="F301" s="29">
        <f>+D301/D$296</f>
        <v>0.05175858883183293</v>
      </c>
    </row>
    <row r="302" ht="12.75">
      <c r="C302"/>
    </row>
    <row r="303" spans="2:6" s="14" customFormat="1" ht="12.75">
      <c r="B303" s="15" t="s">
        <v>182</v>
      </c>
      <c r="D303" s="16">
        <f>SUM(D298:D302)</f>
        <v>17171</v>
      </c>
      <c r="E303" s="16"/>
      <c r="F303" s="28">
        <f>+D303/D$296</f>
        <v>0.3689276582944804</v>
      </c>
    </row>
    <row r="304" spans="2:6" ht="12.75">
      <c r="B304" s="15" t="s">
        <v>194</v>
      </c>
      <c r="D304" s="16">
        <f>+D296-D303</f>
        <v>29372</v>
      </c>
      <c r="E304" s="16"/>
      <c r="F304" s="28">
        <f>+D304/D$296</f>
        <v>0.6310723417055196</v>
      </c>
    </row>
    <row r="306" spans="1:6" ht="12.75">
      <c r="A306" s="1" t="s">
        <v>171</v>
      </c>
      <c r="D306" s="8">
        <v>651154</v>
      </c>
      <c r="E306" s="8"/>
      <c r="F306" s="27">
        <f>+D306/D306</f>
        <v>1</v>
      </c>
    </row>
    <row r="307" ht="12.75">
      <c r="F307" s="27"/>
    </row>
    <row r="308" spans="2:6" ht="12.75">
      <c r="B308" t="s">
        <v>172</v>
      </c>
      <c r="C308"/>
      <c r="D308" s="13">
        <v>651154</v>
      </c>
      <c r="F308" s="27">
        <f>+D308/D308</f>
        <v>1</v>
      </c>
    </row>
    <row r="309" ht="12.75">
      <c r="F309" s="27"/>
    </row>
    <row r="310" spans="2:6" s="14" customFormat="1" ht="12.75">
      <c r="B310" s="15" t="s">
        <v>182</v>
      </c>
      <c r="C310" s="17"/>
      <c r="D310" s="16">
        <v>651154</v>
      </c>
      <c r="E310" s="16"/>
      <c r="F310" s="27">
        <f>+D310/D310</f>
        <v>1</v>
      </c>
    </row>
    <row r="311" spans="2:6" ht="12.75">
      <c r="B311" s="15" t="s">
        <v>194</v>
      </c>
      <c r="D311" s="16">
        <v>0</v>
      </c>
      <c r="E311" s="16"/>
      <c r="F311" s="28">
        <v>0</v>
      </c>
    </row>
    <row r="314" ht="12.75">
      <c r="A314" t="s">
        <v>191</v>
      </c>
    </row>
  </sheetData>
  <printOptions/>
  <pageMargins left="0.75" right="0.75" top="0.25" bottom="0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2001-06-12T17:50:08Z</cp:lastPrinted>
  <dcterms:created xsi:type="dcterms:W3CDTF">2001-06-12T15:37:22Z</dcterms:created>
  <dcterms:modified xsi:type="dcterms:W3CDTF">2001-06-12T17:52:54Z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