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Sheet1" sheetId="1" r:id="rId1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<sst xmlns="http://schemas.openxmlformats.org/spreadsheetml/2006/main" count="65" uniqueCount="56">
  <si>
    <t>RESIDENTS</t>
  </si>
  <si>
    <t>PCT. WHO</t>
  </si>
  <si>
    <t>PCT. OF</t>
  </si>
  <si>
    <t>WHO WORK</t>
  </si>
  <si>
    <t>WORK IN</t>
  </si>
  <si>
    <t>JURIS. JOBS</t>
  </si>
  <si>
    <t>COMMUTING</t>
  </si>
  <si>
    <t>NET</t>
  </si>
  <si>
    <t>IN OWN</t>
  </si>
  <si>
    <t>JURIS. OF</t>
  </si>
  <si>
    <t>HELD BY</t>
  </si>
  <si>
    <t>JURISDICTION</t>
  </si>
  <si>
    <t>INTO*</t>
  </si>
  <si>
    <t>OUT OF*</t>
  </si>
  <si>
    <t>(IN-OUT)</t>
  </si>
  <si>
    <t>RESIDENCE</t>
  </si>
  <si>
    <t>NON-RESIDENTS</t>
  </si>
  <si>
    <t>---------------------------------</t>
  </si>
  <si>
    <t>-------------------</t>
  </si>
  <si>
    <t>--------------</t>
  </si>
  <si>
    <t>-----------------------</t>
  </si>
  <si>
    <t>------------------------</t>
  </si>
  <si>
    <t>MARYLAND</t>
  </si>
  <si>
    <t>BALTIMORE REGION</t>
  </si>
  <si>
    <t>ANNE ARUNDEL COUNTY</t>
  </si>
  <si>
    <t>BALTIMORE COUNTY</t>
  </si>
  <si>
    <t>CARROLL COUNTY</t>
  </si>
  <si>
    <t>HARFORD COUNTY</t>
  </si>
  <si>
    <t>HOWARD COUNTY</t>
  </si>
  <si>
    <t>BALTIMORE CITY</t>
  </si>
  <si>
    <t>WASHINGTON REGION</t>
  </si>
  <si>
    <t>FREDERICK COUNTY</t>
  </si>
  <si>
    <t>MONTGOMERY COUNTY</t>
  </si>
  <si>
    <t>PRINCE GEORGE'S COUNTY</t>
  </si>
  <si>
    <t>SOUTHERN MARYLAND REGION</t>
  </si>
  <si>
    <t>CALVERT COUNTY</t>
  </si>
  <si>
    <t>CHARLES COUNTY</t>
  </si>
  <si>
    <t>ST. MARY'S COUNTY</t>
  </si>
  <si>
    <t>WESTERN MARYLAND REGION</t>
  </si>
  <si>
    <t>ALLEGANY COUNTY</t>
  </si>
  <si>
    <t>GARRETT COUNTY</t>
  </si>
  <si>
    <t>WASHINGTON COUNTY</t>
  </si>
  <si>
    <t>UPPER EASTERN SHORE REGION</t>
  </si>
  <si>
    <t>CAROLINE COUNTY</t>
  </si>
  <si>
    <t>CECIL COUNTY</t>
  </si>
  <si>
    <t>KENT COUNTY</t>
  </si>
  <si>
    <t>QUEEN ANNE'S COUNTY</t>
  </si>
  <si>
    <t>TALBOT COUNTY</t>
  </si>
  <si>
    <t>LOWER EASTERN SHORE REGION</t>
  </si>
  <si>
    <t>DORCHESTER COUNTY</t>
  </si>
  <si>
    <t>SOMERSET COUNTY</t>
  </si>
  <si>
    <t>WICOMICO COUNTY</t>
  </si>
  <si>
    <t>WORCESTER COUNTY</t>
  </si>
  <si>
    <t>* Inter-county commuters only.  These columns do not include residents who live and work in their own jurisdictions (shown in data column 4).</t>
  </si>
  <si>
    <t>Prepared by the Maryland Department of Planning from 2000 Census Journey-to-Work data.</t>
  </si>
  <si>
    <t xml:space="preserve">                                                          JOURNEY-TO-WORK COMMUTATION SUMMARY FOR MARYLAND'S JURISDICTIONS - 2000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</si>
</sst>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right"/>
    </xf>
    <xf numFmtId="3" fontId="0" fillId="0" borderId="0" xfId="0" applyNumberFormat="1" applyAlignment="1" quotePrefix="1">
      <alignment/>
    </xf>
    <xf numFmtId="0" fontId="2" fillId="0" borderId="0" xfId="0" applyFont="1" applyAlignment="1" quotePrefix="1">
      <alignment horizontal="center"/>
    </xf>
    <xf numFmtId="3" fontId="2" fillId="0" borderId="0" xfId="0" applyNumberFormat="1" applyFont="1" applyAlignment="1" quotePrefix="1">
      <alignment/>
    </xf>
    <xf numFmtId="16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7109375" style="0" customWidth="1"/>
    <col min="2" max="2" width="1.57421875" style="0" customWidth="1"/>
    <col min="3" max="4" width="12.7109375" style="0" customWidth="1"/>
    <col min="5" max="5" width="1.7109375" style="0" customWidth="1"/>
    <col min="6" max="6" width="9.140625" style="2" customWidth="1"/>
    <col min="7" max="7" width="1.7109375" style="0" customWidth="1"/>
    <col min="8" max="11" width="15.7109375" style="0" customWidth="1"/>
  </cols>
  <sheetData>
    <row r="1" ht="15.75">
      <c r="A1" s="1" t="s">
        <v>55</v>
      </c>
    </row>
    <row r="3" spans="1:11" ht="12.75">
      <c r="A3" s="3"/>
      <c r="B3" s="3"/>
      <c r="C3" s="3"/>
      <c r="D3" s="3"/>
      <c r="E3" s="3"/>
      <c r="F3" s="4"/>
      <c r="G3" s="3"/>
      <c r="H3" s="5" t="s">
        <v>0</v>
      </c>
      <c r="I3" s="5" t="s">
        <v>1</v>
      </c>
      <c r="J3" s="5" t="s">
        <v>2</v>
      </c>
      <c r="K3" s="5" t="s">
        <v>2</v>
      </c>
    </row>
    <row r="4" spans="1:11" ht="12.75">
      <c r="A4" s="3"/>
      <c r="B4" s="3"/>
      <c r="C4" s="3"/>
      <c r="D4" s="3"/>
      <c r="E4" s="3"/>
      <c r="F4" s="4"/>
      <c r="G4" s="3"/>
      <c r="H4" s="5" t="s">
        <v>3</v>
      </c>
      <c r="I4" s="5" t="s">
        <v>4</v>
      </c>
      <c r="J4" s="5" t="s">
        <v>5</v>
      </c>
      <c r="K4" s="5" t="s">
        <v>5</v>
      </c>
    </row>
    <row r="5" spans="1:11" ht="12.75">
      <c r="A5" s="3"/>
      <c r="B5" s="3"/>
      <c r="C5" s="5" t="s">
        <v>6</v>
      </c>
      <c r="D5" s="5" t="s">
        <v>6</v>
      </c>
      <c r="E5" s="5"/>
      <c r="F5" s="6" t="s">
        <v>7</v>
      </c>
      <c r="G5" s="3"/>
      <c r="H5" s="5" t="s">
        <v>8</v>
      </c>
      <c r="I5" s="5" t="s">
        <v>9</v>
      </c>
      <c r="J5" s="5" t="s">
        <v>10</v>
      </c>
      <c r="K5" s="5" t="s">
        <v>10</v>
      </c>
    </row>
    <row r="6" spans="1:11" ht="12.75">
      <c r="A6" s="3" t="s">
        <v>11</v>
      </c>
      <c r="B6" s="3"/>
      <c r="C6" s="5" t="s">
        <v>12</v>
      </c>
      <c r="D6" s="5" t="s">
        <v>13</v>
      </c>
      <c r="E6" s="5"/>
      <c r="F6" s="6" t="s">
        <v>14</v>
      </c>
      <c r="G6" s="3"/>
      <c r="H6" s="5" t="s">
        <v>11</v>
      </c>
      <c r="I6" s="5" t="s">
        <v>15</v>
      </c>
      <c r="J6" s="5" t="s">
        <v>0</v>
      </c>
      <c r="K6" s="5" t="s">
        <v>16</v>
      </c>
    </row>
    <row r="7" spans="1:11" ht="12.75">
      <c r="A7" s="7" t="s">
        <v>17</v>
      </c>
      <c r="C7" s="8" t="s">
        <v>18</v>
      </c>
      <c r="D7" s="8" t="s">
        <v>18</v>
      </c>
      <c r="F7" s="9" t="s">
        <v>19</v>
      </c>
      <c r="H7" s="10" t="s">
        <v>20</v>
      </c>
      <c r="I7" s="10" t="s">
        <v>21</v>
      </c>
      <c r="J7" s="10" t="s">
        <v>21</v>
      </c>
      <c r="K7" s="10" t="s">
        <v>21</v>
      </c>
    </row>
    <row r="8" spans="1:11" ht="12.75">
      <c r="A8" s="3" t="s">
        <v>22</v>
      </c>
      <c r="C8" s="11">
        <f>SUM(C10+C19+C25+C31+C37+C45)</f>
        <v>936398</v>
      </c>
      <c r="D8" s="11">
        <f>SUM(D10+D19+D25+D31+D37+D45)</f>
        <v>1204165</v>
      </c>
      <c r="E8" s="3"/>
      <c r="F8" s="11">
        <f>SUM(F10+F19+F25+F31+F37+F45)</f>
        <v>-267767</v>
      </c>
      <c r="H8" s="11">
        <f>SUM(H10+H19+H25+H31+H37+H45)</f>
        <v>1387505</v>
      </c>
      <c r="I8" s="12">
        <f>+H8/(H8+D8)</f>
        <v>0.5353710155999799</v>
      </c>
      <c r="J8" s="12">
        <f>+H8/(H8+C8)</f>
        <v>0.5970580527672626</v>
      </c>
      <c r="K8" s="12">
        <f>100%-J8</f>
        <v>0.40294194723273735</v>
      </c>
    </row>
    <row r="9" spans="1:11" ht="12.75">
      <c r="A9" s="7"/>
      <c r="C9" s="7"/>
      <c r="D9" s="7"/>
      <c r="F9" s="9"/>
      <c r="H9" s="10"/>
      <c r="I9" s="10"/>
      <c r="J9" s="10"/>
      <c r="K9" s="10"/>
    </row>
    <row r="10" spans="1:11" s="3" customFormat="1" ht="12.75">
      <c r="A10" s="3" t="s">
        <v>23</v>
      </c>
      <c r="C10" s="4">
        <f>+SUM(C12:C17)</f>
        <v>513727</v>
      </c>
      <c r="D10" s="4">
        <f>+SUM(D12:D17)</f>
        <v>563570</v>
      </c>
      <c r="F10" s="4">
        <f>+SUM(F12:F17)</f>
        <v>-49843</v>
      </c>
      <c r="H10" s="4">
        <f>+SUM(H12:H17)</f>
        <v>639445</v>
      </c>
      <c r="I10" s="12">
        <f>+H10/(H10+D10)</f>
        <v>0.5315353507645374</v>
      </c>
      <c r="J10" s="12">
        <f>+H10/(H10+C10)</f>
        <v>0.5545096481704377</v>
      </c>
      <c r="K10" s="12">
        <f>100%-J10</f>
        <v>0.4454903518295623</v>
      </c>
    </row>
    <row r="11" spans="3:8" ht="6" customHeight="1">
      <c r="C11" s="2"/>
      <c r="D11" s="2"/>
      <c r="H11" s="2"/>
    </row>
    <row r="12" spans="1:11" ht="12.75">
      <c r="A12" t="s">
        <v>24</v>
      </c>
      <c r="C12" s="2">
        <v>81082</v>
      </c>
      <c r="D12" s="2">
        <v>111825</v>
      </c>
      <c r="F12" s="13">
        <f aca="true" t="shared" si="0" ref="F12:F17">+C12-D12</f>
        <v>-30743</v>
      </c>
      <c r="H12" s="2">
        <v>144033</v>
      </c>
      <c r="I12" s="14">
        <f aca="true" t="shared" si="1" ref="I12:I17">+H12/(H12+D12)</f>
        <v>0.5629411626761719</v>
      </c>
      <c r="J12" s="14">
        <f aca="true" t="shared" si="2" ref="J12:J17">+H12/(H12+C12)</f>
        <v>0.6398196477356018</v>
      </c>
      <c r="K12" s="14">
        <f aca="true" t="shared" si="3" ref="K12:K50">100%-J12</f>
        <v>0.36018035226439815</v>
      </c>
    </row>
    <row r="13" spans="1:11" ht="12.75">
      <c r="A13" t="s">
        <v>25</v>
      </c>
      <c r="C13" s="2">
        <v>144759</v>
      </c>
      <c r="D13" s="2">
        <v>176579</v>
      </c>
      <c r="F13" s="13">
        <f t="shared" si="0"/>
        <v>-31820</v>
      </c>
      <c r="H13" s="2">
        <v>196917</v>
      </c>
      <c r="I13" s="14">
        <f t="shared" si="1"/>
        <v>0.5272265298691284</v>
      </c>
      <c r="J13" s="14">
        <f t="shared" si="2"/>
        <v>0.57632669546588</v>
      </c>
      <c r="K13" s="14">
        <f t="shared" si="3"/>
        <v>0.42367330453412</v>
      </c>
    </row>
    <row r="14" spans="1:11" ht="12.75">
      <c r="A14" t="s">
        <v>26</v>
      </c>
      <c r="C14" s="2">
        <v>13820</v>
      </c>
      <c r="D14" s="2">
        <v>42788</v>
      </c>
      <c r="F14" s="13">
        <f t="shared" si="0"/>
        <v>-28968</v>
      </c>
      <c r="H14" s="2">
        <v>34804</v>
      </c>
      <c r="I14" s="14">
        <f t="shared" si="1"/>
        <v>0.4485513970512424</v>
      </c>
      <c r="J14" s="14">
        <f t="shared" si="2"/>
        <v>0.7157782165185916</v>
      </c>
      <c r="K14" s="14">
        <f t="shared" si="3"/>
        <v>0.28422178348140836</v>
      </c>
    </row>
    <row r="15" spans="1:11" ht="12.75">
      <c r="A15" t="s">
        <v>27</v>
      </c>
      <c r="C15" s="2">
        <v>17793</v>
      </c>
      <c r="D15" s="2">
        <v>53731</v>
      </c>
      <c r="F15" s="13">
        <f t="shared" si="0"/>
        <v>-35938</v>
      </c>
      <c r="H15" s="2">
        <v>57973</v>
      </c>
      <c r="I15" s="14">
        <f t="shared" si="1"/>
        <v>0.5189876817302872</v>
      </c>
      <c r="J15" s="14">
        <f t="shared" si="2"/>
        <v>0.7651585143732017</v>
      </c>
      <c r="K15" s="14">
        <f t="shared" si="3"/>
        <v>0.2348414856267983</v>
      </c>
    </row>
    <row r="16" spans="1:11" ht="12.75">
      <c r="A16" t="s">
        <v>28</v>
      </c>
      <c r="C16" s="2">
        <v>68738</v>
      </c>
      <c r="D16" s="2">
        <v>83737</v>
      </c>
      <c r="F16" s="13">
        <f t="shared" si="0"/>
        <v>-14999</v>
      </c>
      <c r="H16" s="2">
        <v>51255</v>
      </c>
      <c r="I16" s="14">
        <f t="shared" si="1"/>
        <v>0.37968916676543796</v>
      </c>
      <c r="J16" s="14">
        <f t="shared" si="2"/>
        <v>0.42714991707849626</v>
      </c>
      <c r="K16" s="14">
        <f t="shared" si="3"/>
        <v>0.5728500829215037</v>
      </c>
    </row>
    <row r="17" spans="1:11" ht="12.75">
      <c r="A17" t="s">
        <v>29</v>
      </c>
      <c r="C17" s="2">
        <v>187535</v>
      </c>
      <c r="D17" s="2">
        <v>94910</v>
      </c>
      <c r="F17" s="13">
        <f t="shared" si="0"/>
        <v>92625</v>
      </c>
      <c r="H17" s="2">
        <v>154463</v>
      </c>
      <c r="I17" s="14">
        <f t="shared" si="1"/>
        <v>0.6194054689160414</v>
      </c>
      <c r="J17" s="14">
        <f t="shared" si="2"/>
        <v>0.4516488400516962</v>
      </c>
      <c r="K17" s="14">
        <f t="shared" si="3"/>
        <v>0.5483511599483037</v>
      </c>
    </row>
    <row r="18" spans="3:8" ht="9" customHeight="1">
      <c r="C18" s="2"/>
      <c r="D18" s="2"/>
      <c r="H18" s="2"/>
    </row>
    <row r="19" spans="1:11" s="3" customFormat="1" ht="12.75">
      <c r="A19" s="3" t="s">
        <v>30</v>
      </c>
      <c r="C19" s="4">
        <f>+SUM(C21:C23)</f>
        <v>317821</v>
      </c>
      <c r="D19" s="4">
        <f>+SUM(D21:D23)</f>
        <v>471981</v>
      </c>
      <c r="F19" s="4">
        <f>+SUM(F21:F23)</f>
        <v>-154160</v>
      </c>
      <c r="H19" s="4">
        <f>+SUM(H21:H23)</f>
        <v>483071</v>
      </c>
      <c r="I19" s="12">
        <f>+H19/(H19+D19)</f>
        <v>0.5058059665861125</v>
      </c>
      <c r="J19" s="12">
        <f>+H19/(H19+C19)</f>
        <v>0.6031662196650734</v>
      </c>
      <c r="K19" s="12">
        <f t="shared" si="3"/>
        <v>0.39683378033492656</v>
      </c>
    </row>
    <row r="20" spans="3:8" ht="6" customHeight="1">
      <c r="C20" s="2"/>
      <c r="D20" s="2"/>
      <c r="H20" s="2"/>
    </row>
    <row r="21" spans="1:11" ht="12.75">
      <c r="A21" t="s">
        <v>31</v>
      </c>
      <c r="C21" s="2">
        <v>24459</v>
      </c>
      <c r="D21" s="2">
        <v>42046</v>
      </c>
      <c r="F21" s="13">
        <f>+C21-D21</f>
        <v>-17587</v>
      </c>
      <c r="H21" s="13">
        <v>60272</v>
      </c>
      <c r="I21" s="14">
        <f>+H21/(H21+D21)</f>
        <v>0.5890654625774546</v>
      </c>
      <c r="J21" s="14">
        <f>+H21/(H21+C21)</f>
        <v>0.7113335142981907</v>
      </c>
      <c r="K21" s="14">
        <f t="shared" si="3"/>
        <v>0.2886664857018093</v>
      </c>
    </row>
    <row r="22" spans="1:11" ht="12.75">
      <c r="A22" t="s">
        <v>32</v>
      </c>
      <c r="C22" s="2">
        <v>153747</v>
      </c>
      <c r="D22" s="2">
        <v>188203</v>
      </c>
      <c r="F22" s="13">
        <f>+C22-D22</f>
        <v>-34456</v>
      </c>
      <c r="H22" s="2">
        <v>267128</v>
      </c>
      <c r="I22" s="14">
        <f>+H22/(H22+D22)</f>
        <v>0.586667720844836</v>
      </c>
      <c r="J22" s="14">
        <f>+H22/(H22+C22)</f>
        <v>0.6346967626967627</v>
      </c>
      <c r="K22" s="14">
        <f t="shared" si="3"/>
        <v>0.3653032373032373</v>
      </c>
    </row>
    <row r="23" spans="1:11" ht="12.75">
      <c r="A23" t="s">
        <v>33</v>
      </c>
      <c r="C23" s="2">
        <v>139615</v>
      </c>
      <c r="D23" s="2">
        <v>241732</v>
      </c>
      <c r="F23" s="13">
        <f>+C23-D23</f>
        <v>-102117</v>
      </c>
      <c r="H23" s="2">
        <v>155671</v>
      </c>
      <c r="I23" s="14">
        <f>+H23/(H23+D23)</f>
        <v>0.3917207469495701</v>
      </c>
      <c r="J23" s="14">
        <f>+H23/(H23+C23)</f>
        <v>0.527187201560521</v>
      </c>
      <c r="K23" s="14">
        <f t="shared" si="3"/>
        <v>0.472812798439479</v>
      </c>
    </row>
    <row r="24" spans="3:8" ht="9" customHeight="1">
      <c r="C24" s="2"/>
      <c r="D24" s="2"/>
      <c r="H24" s="2"/>
    </row>
    <row r="25" spans="1:11" s="3" customFormat="1" ht="12.75">
      <c r="A25" s="3" t="s">
        <v>34</v>
      </c>
      <c r="C25" s="4">
        <f>+SUM(C27:C29)</f>
        <v>24380</v>
      </c>
      <c r="D25" s="4">
        <f>+SUM(D27:D29)</f>
        <v>70789</v>
      </c>
      <c r="F25" s="4">
        <f>+SUM(F27:F29)</f>
        <v>-46409</v>
      </c>
      <c r="H25" s="4">
        <f>+SUM(H27:H29)</f>
        <v>71729</v>
      </c>
      <c r="I25" s="12">
        <f>+H25/(H25+D25)</f>
        <v>0.5032978290461556</v>
      </c>
      <c r="J25" s="12">
        <f>+H25/(H25+C25)</f>
        <v>0.7463296881665609</v>
      </c>
      <c r="K25" s="12">
        <f t="shared" si="3"/>
        <v>0.25367031183343913</v>
      </c>
    </row>
    <row r="26" spans="3:8" ht="6" customHeight="1">
      <c r="C26" s="2"/>
      <c r="D26" s="2"/>
      <c r="H26" s="2"/>
    </row>
    <row r="27" spans="1:11" ht="12.75">
      <c r="A27" t="s">
        <v>35</v>
      </c>
      <c r="C27" s="2">
        <v>4915</v>
      </c>
      <c r="D27" s="2">
        <v>22761</v>
      </c>
      <c r="F27" s="13">
        <f>+C27-D27</f>
        <v>-17846</v>
      </c>
      <c r="H27" s="2">
        <v>14795</v>
      </c>
      <c r="I27" s="14">
        <f>+H27/(H27+D27)</f>
        <v>0.39394504207050807</v>
      </c>
      <c r="J27" s="14">
        <f>+H27/(H27+C27)</f>
        <v>0.7506341958396753</v>
      </c>
      <c r="K27" s="14">
        <f t="shared" si="3"/>
        <v>0.24936580416032472</v>
      </c>
    </row>
    <row r="28" spans="1:11" ht="12.75">
      <c r="A28" t="s">
        <v>36</v>
      </c>
      <c r="C28" s="2">
        <v>11420</v>
      </c>
      <c r="D28" s="2">
        <v>36898</v>
      </c>
      <c r="F28" s="13">
        <f>+C28-D28</f>
        <v>-25478</v>
      </c>
      <c r="H28" s="2">
        <v>24800</v>
      </c>
      <c r="I28" s="14">
        <f>+H28/(H28+D28)</f>
        <v>0.4019579240818179</v>
      </c>
      <c r="J28" s="14">
        <f>+H28/(H28+C28)</f>
        <v>0.6847045831032579</v>
      </c>
      <c r="K28" s="14">
        <f t="shared" si="3"/>
        <v>0.3152954168967421</v>
      </c>
    </row>
    <row r="29" spans="1:11" ht="12.75">
      <c r="A29" t="s">
        <v>37</v>
      </c>
      <c r="C29" s="2">
        <v>8045</v>
      </c>
      <c r="D29" s="2">
        <v>11130</v>
      </c>
      <c r="F29" s="13">
        <f>+C29-D29</f>
        <v>-3085</v>
      </c>
      <c r="H29" s="2">
        <v>32134</v>
      </c>
      <c r="I29" s="14">
        <f>+H29/(H29+D29)</f>
        <v>0.7427422337278107</v>
      </c>
      <c r="J29" s="14">
        <f>+H29/(H29+C29)</f>
        <v>0.7997710246646258</v>
      </c>
      <c r="K29" s="14">
        <f t="shared" si="3"/>
        <v>0.2002289753353742</v>
      </c>
    </row>
    <row r="30" spans="3:8" ht="9" customHeight="1">
      <c r="C30" s="2"/>
      <c r="D30" s="2"/>
      <c r="H30" s="2"/>
    </row>
    <row r="31" spans="1:11" ht="12.75">
      <c r="A31" s="3" t="s">
        <v>38</v>
      </c>
      <c r="C31" s="4">
        <f>+SUM(C33:C35)</f>
        <v>31510</v>
      </c>
      <c r="D31" s="4">
        <f>+SUM(D33:D35)</f>
        <v>24310</v>
      </c>
      <c r="E31" s="3"/>
      <c r="F31" s="4">
        <f>+SUM(F33:F35)</f>
        <v>7200</v>
      </c>
      <c r="H31" s="4">
        <f>+SUM(H33:H35)</f>
        <v>78801</v>
      </c>
      <c r="I31" s="12">
        <f>+H31/(H31+D31)</f>
        <v>0.7642346597356248</v>
      </c>
      <c r="J31" s="12">
        <f>+H31/(H31+C31)</f>
        <v>0.71435305635884</v>
      </c>
      <c r="K31" s="12">
        <f t="shared" si="3"/>
        <v>0.28564694364115994</v>
      </c>
    </row>
    <row r="32" spans="3:8" ht="6" customHeight="1">
      <c r="C32" s="2"/>
      <c r="D32" s="2"/>
      <c r="H32" s="2"/>
    </row>
    <row r="33" spans="1:11" ht="12.75">
      <c r="A33" t="s">
        <v>39</v>
      </c>
      <c r="C33" s="2">
        <v>8639</v>
      </c>
      <c r="D33" s="2">
        <v>4416</v>
      </c>
      <c r="F33" s="13">
        <f>+C33-D33</f>
        <v>4223</v>
      </c>
      <c r="H33" s="2">
        <v>25155</v>
      </c>
      <c r="I33" s="14">
        <f>+H33/(H33+D33)</f>
        <v>0.8506645023840925</v>
      </c>
      <c r="J33" s="14">
        <f>+H33/(H33+C33)</f>
        <v>0.7443629046576316</v>
      </c>
      <c r="K33" s="14">
        <f t="shared" si="3"/>
        <v>0.25563709534236845</v>
      </c>
    </row>
    <row r="34" spans="1:11" ht="12.75">
      <c r="A34" t="s">
        <v>40</v>
      </c>
      <c r="C34" s="2">
        <v>2420</v>
      </c>
      <c r="D34" s="2">
        <v>3516</v>
      </c>
      <c r="F34" s="13">
        <f>+C34-D34</f>
        <v>-1096</v>
      </c>
      <c r="H34" s="2">
        <v>9427</v>
      </c>
      <c r="I34" s="14">
        <f>+H34/(H34+D34)</f>
        <v>0.7283473692343352</v>
      </c>
      <c r="J34" s="14">
        <f>+H34/(H34+C34)</f>
        <v>0.7957288765088208</v>
      </c>
      <c r="K34" s="14">
        <f t="shared" si="3"/>
        <v>0.20427112349117915</v>
      </c>
    </row>
    <row r="35" spans="1:11" ht="12.75">
      <c r="A35" t="s">
        <v>41</v>
      </c>
      <c r="C35" s="2">
        <v>20451</v>
      </c>
      <c r="D35" s="2">
        <v>16378</v>
      </c>
      <c r="F35" s="13">
        <f>+C35-D35</f>
        <v>4073</v>
      </c>
      <c r="H35" s="2">
        <v>44219</v>
      </c>
      <c r="I35" s="14">
        <f>+H35/(H35+D35)</f>
        <v>0.7297225935277324</v>
      </c>
      <c r="J35" s="14">
        <f>+H35/(H35+C35)</f>
        <v>0.6837637235194062</v>
      </c>
      <c r="K35" s="14">
        <f t="shared" si="3"/>
        <v>0.3162362764805938</v>
      </c>
    </row>
    <row r="36" spans="3:10" ht="9" customHeight="1">
      <c r="C36" s="2"/>
      <c r="D36" s="2"/>
      <c r="H36" s="2"/>
      <c r="J36" s="3"/>
    </row>
    <row r="37" spans="1:11" ht="12.75">
      <c r="A37" s="3" t="s">
        <v>42</v>
      </c>
      <c r="C37" s="4">
        <f>+SUM(C39:C43)</f>
        <v>25375</v>
      </c>
      <c r="D37" s="4">
        <f>+SUM(D39:D43)</f>
        <v>50326</v>
      </c>
      <c r="E37" s="3"/>
      <c r="F37" s="4">
        <f>+SUM(F39:F43)</f>
        <v>-24951</v>
      </c>
      <c r="H37" s="4">
        <f>+SUM(H39:H43)</f>
        <v>51766</v>
      </c>
      <c r="I37" s="12">
        <f>+H37/(H37+D37)</f>
        <v>0.5070524624848176</v>
      </c>
      <c r="J37" s="12">
        <f>+H37/(H37+C37)</f>
        <v>0.6710568958141585</v>
      </c>
      <c r="K37" s="12">
        <f t="shared" si="3"/>
        <v>0.3289431041858415</v>
      </c>
    </row>
    <row r="38" spans="3:8" ht="6" customHeight="1">
      <c r="C38" s="2"/>
      <c r="D38" s="2"/>
      <c r="H38" s="2"/>
    </row>
    <row r="39" spans="1:11" ht="12.75">
      <c r="A39" t="s">
        <v>43</v>
      </c>
      <c r="C39" s="2">
        <v>2908</v>
      </c>
      <c r="D39" s="2">
        <v>7874</v>
      </c>
      <c r="F39" s="13">
        <f>+C39-D39</f>
        <v>-4966</v>
      </c>
      <c r="H39" s="2">
        <v>6219</v>
      </c>
      <c r="I39" s="14">
        <f>+H39/(H39+D39)</f>
        <v>0.44128290640743634</v>
      </c>
      <c r="J39" s="14">
        <f>+H39/(H39+C39)</f>
        <v>0.681384901939301</v>
      </c>
      <c r="K39" s="14">
        <f t="shared" si="3"/>
        <v>0.318615098060699</v>
      </c>
    </row>
    <row r="40" spans="1:11" ht="12.75">
      <c r="A40" t="s">
        <v>44</v>
      </c>
      <c r="C40" s="2">
        <v>7738</v>
      </c>
      <c r="D40" s="2">
        <v>23609</v>
      </c>
      <c r="F40" s="13">
        <f>+C40-D40</f>
        <v>-15871</v>
      </c>
      <c r="H40" s="2">
        <v>18446</v>
      </c>
      <c r="I40" s="14">
        <f>+H40/(H40+D40)</f>
        <v>0.43861609796694806</v>
      </c>
      <c r="J40" s="14">
        <f>+H40/(H40+C40)</f>
        <v>0.7044760158875649</v>
      </c>
      <c r="K40" s="14">
        <f t="shared" si="3"/>
        <v>0.2955239841124351</v>
      </c>
    </row>
    <row r="41" spans="1:11" ht="12.75">
      <c r="A41" t="s">
        <v>45</v>
      </c>
      <c r="C41" s="2">
        <v>2715</v>
      </c>
      <c r="D41" s="2">
        <v>2534</v>
      </c>
      <c r="F41" s="13">
        <f>+C41-D41</f>
        <v>181</v>
      </c>
      <c r="H41" s="2">
        <v>6528</v>
      </c>
      <c r="I41" s="14">
        <f>+H41/(H41+D41)</f>
        <v>0.7203707790774664</v>
      </c>
      <c r="J41" s="14">
        <f>+H41/(H41+C41)</f>
        <v>0.706264199935086</v>
      </c>
      <c r="K41" s="14">
        <f t="shared" si="3"/>
        <v>0.29373580006491395</v>
      </c>
    </row>
    <row r="42" spans="1:11" ht="12.75">
      <c r="A42" t="s">
        <v>46</v>
      </c>
      <c r="C42" s="2">
        <v>4553</v>
      </c>
      <c r="D42" s="2">
        <v>12473</v>
      </c>
      <c r="F42" s="13">
        <f>+C42-D42</f>
        <v>-7920</v>
      </c>
      <c r="H42" s="2">
        <v>8379</v>
      </c>
      <c r="I42" s="14">
        <f>+H42/(H42+D42)</f>
        <v>0.40183195856512566</v>
      </c>
      <c r="J42" s="14">
        <f>+H42/(H42+C42)</f>
        <v>0.6479276214042685</v>
      </c>
      <c r="K42" s="14">
        <f t="shared" si="3"/>
        <v>0.3520723785957315</v>
      </c>
    </row>
    <row r="43" spans="1:11" ht="12.75">
      <c r="A43" t="s">
        <v>47</v>
      </c>
      <c r="C43" s="2">
        <v>7461</v>
      </c>
      <c r="D43" s="2">
        <v>3836</v>
      </c>
      <c r="F43" s="13">
        <f>+C43-D43</f>
        <v>3625</v>
      </c>
      <c r="H43" s="2">
        <v>12194</v>
      </c>
      <c r="I43" s="14">
        <f>+H43/(H43+D43)</f>
        <v>0.7606986899563318</v>
      </c>
      <c r="J43" s="14">
        <f>+H43/(H43+C43)</f>
        <v>0.6204019333502926</v>
      </c>
      <c r="K43" s="14">
        <f t="shared" si="3"/>
        <v>0.3795980666497074</v>
      </c>
    </row>
    <row r="44" spans="3:8" ht="9" customHeight="1">
      <c r="C44" s="2"/>
      <c r="D44" s="2"/>
      <c r="H44" s="2"/>
    </row>
    <row r="45" spans="1:11" ht="12.75">
      <c r="A45" s="3" t="s">
        <v>48</v>
      </c>
      <c r="C45" s="4">
        <f>+SUM(C47:C50)</f>
        <v>23585</v>
      </c>
      <c r="D45" s="4">
        <f>+SUM(D47:D50)</f>
        <v>23189</v>
      </c>
      <c r="E45" s="3"/>
      <c r="F45" s="4">
        <f>+SUM(F47:F50)</f>
        <v>396</v>
      </c>
      <c r="H45" s="4">
        <f>+SUM(H47:H50)</f>
        <v>62693</v>
      </c>
      <c r="I45" s="12">
        <f>+H45/(H45+D45)</f>
        <v>0.7299899862602175</v>
      </c>
      <c r="J45" s="12">
        <f>+H45/(H45+C45)</f>
        <v>0.7266394677669857</v>
      </c>
      <c r="K45" s="12">
        <f t="shared" si="3"/>
        <v>0.27336053223301426</v>
      </c>
    </row>
    <row r="46" spans="3:8" ht="6" customHeight="1">
      <c r="C46" s="2"/>
      <c r="D46" s="2"/>
      <c r="H46" s="2"/>
    </row>
    <row r="47" spans="1:11" ht="12.75">
      <c r="A47" t="s">
        <v>49</v>
      </c>
      <c r="C47" s="2">
        <v>2995</v>
      </c>
      <c r="D47" s="2">
        <v>4593</v>
      </c>
      <c r="F47" s="13">
        <f>+C47-D47</f>
        <v>-1598</v>
      </c>
      <c r="H47" s="2">
        <v>9391</v>
      </c>
      <c r="I47" s="14">
        <f>+H47/(H47+D47)</f>
        <v>0.6715532036613272</v>
      </c>
      <c r="J47" s="14">
        <f>+H47/(H47+C47)</f>
        <v>0.7581947359922493</v>
      </c>
      <c r="K47" s="14">
        <f t="shared" si="3"/>
        <v>0.2418052640077507</v>
      </c>
    </row>
    <row r="48" spans="1:11" ht="12.75">
      <c r="A48" t="s">
        <v>50</v>
      </c>
      <c r="C48" s="2">
        <v>2342</v>
      </c>
      <c r="D48" s="2">
        <v>3837</v>
      </c>
      <c r="F48" s="13">
        <f>+C48-D48</f>
        <v>-1495</v>
      </c>
      <c r="H48" s="2">
        <v>5263</v>
      </c>
      <c r="I48" s="14">
        <f>+H48/(H48+D48)</f>
        <v>0.5783516483516483</v>
      </c>
      <c r="J48" s="14">
        <f>+H48/(H48+C48)</f>
        <v>0.6920447074293228</v>
      </c>
      <c r="K48" s="14">
        <f t="shared" si="3"/>
        <v>0.3079552925706772</v>
      </c>
    </row>
    <row r="49" spans="1:11" ht="12.75">
      <c r="A49" t="s">
        <v>51</v>
      </c>
      <c r="C49" s="2">
        <v>10702</v>
      </c>
      <c r="D49" s="2">
        <v>9045</v>
      </c>
      <c r="F49" s="13">
        <f>+C49-D49</f>
        <v>1657</v>
      </c>
      <c r="H49" s="2">
        <v>32576</v>
      </c>
      <c r="I49" s="14">
        <f>+H49/(H49+D49)</f>
        <v>0.7826818192739242</v>
      </c>
      <c r="J49" s="14">
        <f>+H49/(H49+C49)</f>
        <v>0.7527150053144784</v>
      </c>
      <c r="K49" s="14">
        <f t="shared" si="3"/>
        <v>0.24728499468552156</v>
      </c>
    </row>
    <row r="50" spans="1:11" ht="12.75">
      <c r="A50" s="15" t="s">
        <v>52</v>
      </c>
      <c r="B50" s="15"/>
      <c r="C50" s="16">
        <v>7546</v>
      </c>
      <c r="D50" s="16">
        <v>5714</v>
      </c>
      <c r="E50" s="15"/>
      <c r="F50" s="17">
        <f>+C50-D50</f>
        <v>1832</v>
      </c>
      <c r="G50" s="15"/>
      <c r="H50" s="16">
        <v>15463</v>
      </c>
      <c r="I50" s="18">
        <f>+H50/(H50+D50)</f>
        <v>0.7301789677480285</v>
      </c>
      <c r="J50" s="18">
        <f>+H50/(H50+C50)</f>
        <v>0.6720413751140858</v>
      </c>
      <c r="K50" s="18">
        <f t="shared" si="3"/>
        <v>0.3279586248859142</v>
      </c>
    </row>
    <row r="51" ht="9" customHeight="1"/>
    <row r="52" ht="12.75">
      <c r="A52" t="s">
        <v>53</v>
      </c>
    </row>
    <row r="53" ht="12.75">
      <c r="A53" t="s">
        <v>54</v>
      </c>
    </row>
  </sheetData>
  <printOptions horizontalCentered="1"/>
  <pageMargins left="0.5" right="0.5" top="0.5" bottom="0.5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2003-03-05T21:07:31Z</cp:lastPrinted>
  <dcterms:created xsi:type="dcterms:W3CDTF">2003-03-05T21:06:36Z</dcterms:created>
  <dcterms:modified xsi:type="dcterms:W3CDTF">2003-03-06T12:55:08Z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