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W&amp;S JOBS_69_10" sheetId="1" r:id="rId1"/>
  </sheets>
  <definedNames>
    <definedName name="_xlnm.Print_Area" localSheetId="0">'W&amp;S JOBS_69_10'!$A$1:$O$47</definedName>
  </definedNames>
  <calcPr fullCalcOnLoad="1"/>
</workbook>
</file>

<file path=xl/sharedStrings.xml><?xml version="1.0" encoding="utf-8"?>
<sst xmlns="http://schemas.openxmlformats.org/spreadsheetml/2006/main" count="59" uniqueCount="44">
  <si>
    <t>AreaName</t>
  </si>
  <si>
    <t>------------</t>
  </si>
  <si>
    <t>MARYLAND</t>
  </si>
  <si>
    <t xml:space="preserve">   Maryland (Metropolitan Portion)</t>
  </si>
  <si>
    <t xml:space="preserve">   Maryland (Non-Metropolitan Portion)</t>
  </si>
  <si>
    <t>BALTIMORE REGION</t>
  </si>
  <si>
    <t>Anne Arundel County</t>
  </si>
  <si>
    <t>Baltimore County</t>
  </si>
  <si>
    <t>Carroll County</t>
  </si>
  <si>
    <t>Harford County</t>
  </si>
  <si>
    <t>Howard County</t>
  </si>
  <si>
    <t>Baltimore City</t>
  </si>
  <si>
    <t>WASHINGTON SUBURBAN REGION</t>
  </si>
  <si>
    <t>Frederick County</t>
  </si>
  <si>
    <t>Montgomery County</t>
  </si>
  <si>
    <t>Prince George's County</t>
  </si>
  <si>
    <t>SOUTHERN MARYLAND REGION</t>
  </si>
  <si>
    <t>Calvert County</t>
  </si>
  <si>
    <t>Charles County</t>
  </si>
  <si>
    <t>St. Mary's County</t>
  </si>
  <si>
    <t>WESTERN MARYLAND REGION</t>
  </si>
  <si>
    <t>Allegany County</t>
  </si>
  <si>
    <t>Garrett County</t>
  </si>
  <si>
    <t>Washington County</t>
  </si>
  <si>
    <t>UPPER EASTERN SHORE REGION</t>
  </si>
  <si>
    <t>Caroline County</t>
  </si>
  <si>
    <t>Cecil County</t>
  </si>
  <si>
    <t>Kent County</t>
  </si>
  <si>
    <t>Queen Anne's County</t>
  </si>
  <si>
    <t>Talbot County</t>
  </si>
  <si>
    <t>LOWER EASTERN SHORE REGION</t>
  </si>
  <si>
    <t>Dorchester County</t>
  </si>
  <si>
    <t>Somerset County</t>
  </si>
  <si>
    <t>Wicomico County</t>
  </si>
  <si>
    <t>Worcester County</t>
  </si>
  <si>
    <t>Data extracts prepared by the Maryland Department of Planning, Planning Data Services, from U.S. BEA (Tables CA25 &amp; CA25N), May 2012.</t>
  </si>
  <si>
    <t>Percent</t>
  </si>
  <si>
    <t>Change</t>
  </si>
  <si>
    <t>Average</t>
  </si>
  <si>
    <t>2000 to</t>
  </si>
  <si>
    <t>------------------</t>
  </si>
  <si>
    <t>----------------------</t>
  </si>
  <si>
    <t>2006-2010</t>
  </si>
  <si>
    <t>Table 7.  WAGE &amp; SALARY JOBS BY PLACE OF WORK, 2000 TO 2006-2010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</si>
</sst>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quotePrefix="1">
      <alignment horizontal="right"/>
    </xf>
    <xf numFmtId="0" fontId="1" fillId="0" borderId="0" xfId="0" applyFont="1" applyAlignment="1" quotePrefix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 quotePrefix="1">
      <alignment horizontal="right"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2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zoomScalePageLayoutView="0"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2.75"/>
  <cols>
    <col min="1" max="1" width="34.28125" style="0" customWidth="1"/>
    <col min="2" max="12" width="9.140625" style="0" bestFit="1" customWidth="1"/>
    <col min="13" max="13" width="11.28125" style="0" bestFit="1" customWidth="1"/>
    <col min="14" max="15" width="13.7109375" style="0" bestFit="1" customWidth="1"/>
    <col min="16" max="16" width="6.7109375" style="0" customWidth="1"/>
  </cols>
  <sheetData>
    <row r="1" spans="1:15" ht="15">
      <c r="A1" s="1"/>
      <c r="B1" s="26" t="s">
        <v>43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27"/>
      <c r="O1" s="27"/>
    </row>
    <row r="2" spans="12:16" ht="12.75">
      <c r="L2" s="2"/>
      <c r="P2" s="2"/>
    </row>
    <row r="3" spans="12:16" ht="12.75">
      <c r="L3" s="2"/>
      <c r="M3" s="6"/>
      <c r="N3" s="6"/>
      <c r="O3" s="17" t="s">
        <v>36</v>
      </c>
      <c r="P3" s="2"/>
    </row>
    <row r="4" spans="12:16" ht="15">
      <c r="L4" s="2"/>
      <c r="M4" s="18"/>
      <c r="N4" s="17" t="s">
        <v>37</v>
      </c>
      <c r="O4" s="17" t="s">
        <v>37</v>
      </c>
      <c r="P4" s="2"/>
    </row>
    <row r="5" spans="12:16" ht="12.75">
      <c r="L5" s="2"/>
      <c r="M5" s="17" t="s">
        <v>38</v>
      </c>
      <c r="N5" s="17" t="s">
        <v>39</v>
      </c>
      <c r="O5" s="17" t="s">
        <v>39</v>
      </c>
      <c r="P5" s="2"/>
    </row>
    <row r="6" spans="2:16" ht="12.75">
      <c r="B6" s="1">
        <v>2000</v>
      </c>
      <c r="C6" s="1">
        <v>2001</v>
      </c>
      <c r="D6" s="1">
        <v>2002</v>
      </c>
      <c r="E6" s="1">
        <v>2003</v>
      </c>
      <c r="F6" s="1">
        <v>2004</v>
      </c>
      <c r="G6" s="1">
        <v>2005</v>
      </c>
      <c r="H6" s="1">
        <v>2006</v>
      </c>
      <c r="I6" s="1">
        <v>2007</v>
      </c>
      <c r="J6" s="1">
        <v>2008</v>
      </c>
      <c r="K6" s="1">
        <v>2009</v>
      </c>
      <c r="L6" s="1">
        <v>2010</v>
      </c>
      <c r="M6" s="19" t="s">
        <v>42</v>
      </c>
      <c r="N6" s="17" t="s">
        <v>42</v>
      </c>
      <c r="O6" s="17" t="s">
        <v>42</v>
      </c>
      <c r="P6" s="3"/>
    </row>
    <row r="7" spans="1:16" ht="12.75">
      <c r="A7" t="s">
        <v>0</v>
      </c>
      <c r="B7" s="4" t="s">
        <v>1</v>
      </c>
      <c r="C7" s="4" t="s">
        <v>1</v>
      </c>
      <c r="D7" s="4" t="s">
        <v>1</v>
      </c>
      <c r="E7" s="4" t="s">
        <v>1</v>
      </c>
      <c r="F7" s="4" t="s">
        <v>1</v>
      </c>
      <c r="G7" s="4" t="s">
        <v>1</v>
      </c>
      <c r="H7" s="4" t="s">
        <v>1</v>
      </c>
      <c r="I7" s="4" t="s">
        <v>1</v>
      </c>
      <c r="J7" s="4" t="s">
        <v>1</v>
      </c>
      <c r="K7" s="4" t="s">
        <v>1</v>
      </c>
      <c r="L7" s="4" t="s">
        <v>1</v>
      </c>
      <c r="M7" s="20" t="s">
        <v>40</v>
      </c>
      <c r="N7" s="4" t="s">
        <v>41</v>
      </c>
      <c r="O7" s="4" t="s">
        <v>41</v>
      </c>
      <c r="P7" s="3"/>
    </row>
    <row r="8" spans="1:16" ht="12.75">
      <c r="A8" s="1" t="s">
        <v>2</v>
      </c>
      <c r="B8" s="11">
        <v>2581832</v>
      </c>
      <c r="C8" s="11">
        <v>2595769</v>
      </c>
      <c r="D8" s="11">
        <v>2612770</v>
      </c>
      <c r="E8" s="11">
        <v>2622104</v>
      </c>
      <c r="F8" s="11">
        <v>2646254</v>
      </c>
      <c r="G8" s="11">
        <v>2676773</v>
      </c>
      <c r="H8" s="11">
        <v>2712874</v>
      </c>
      <c r="I8" s="14">
        <v>2731261</v>
      </c>
      <c r="J8" s="14">
        <v>2721297</v>
      </c>
      <c r="K8" s="14">
        <v>2643203</v>
      </c>
      <c r="L8" s="14">
        <v>2636529</v>
      </c>
      <c r="M8" s="21">
        <f>ROUND(SUM(H8:L8)/5,0)</f>
        <v>2689033</v>
      </c>
      <c r="N8" s="5">
        <f>M8-B8</f>
        <v>107201</v>
      </c>
      <c r="O8" s="15">
        <f>N8/B8</f>
        <v>0.041521291857874565</v>
      </c>
      <c r="P8" s="14"/>
    </row>
    <row r="9" spans="1:16" ht="12.75">
      <c r="A9" s="6" t="s">
        <v>3</v>
      </c>
      <c r="B9" s="11">
        <v>2456854</v>
      </c>
      <c r="C9" s="11">
        <v>2469916</v>
      </c>
      <c r="D9" s="11">
        <v>2483360</v>
      </c>
      <c r="E9" s="11">
        <v>2490758</v>
      </c>
      <c r="F9" s="11">
        <v>2514078</v>
      </c>
      <c r="G9" s="11">
        <v>2544165</v>
      </c>
      <c r="H9" s="11">
        <v>2578108</v>
      </c>
      <c r="I9" s="11">
        <v>2595146</v>
      </c>
      <c r="J9" s="11">
        <v>2585958</v>
      </c>
      <c r="K9" s="11">
        <v>2511157</v>
      </c>
      <c r="L9" s="11">
        <v>2504338</v>
      </c>
      <c r="M9" s="21">
        <f>ROUND(SUM(H9:L9)/5,0)</f>
        <v>2554941</v>
      </c>
      <c r="N9" s="5">
        <f>M9-B9</f>
        <v>98087</v>
      </c>
      <c r="O9" s="15">
        <f>N9/B9</f>
        <v>0.03992382127712921</v>
      </c>
      <c r="P9" s="11"/>
    </row>
    <row r="10" spans="1:16" ht="12.75">
      <c r="A10" s="6" t="s">
        <v>4</v>
      </c>
      <c r="B10" s="11">
        <v>124978</v>
      </c>
      <c r="C10" s="11">
        <v>125853</v>
      </c>
      <c r="D10" s="11">
        <v>129410</v>
      </c>
      <c r="E10" s="11">
        <v>131346</v>
      </c>
      <c r="F10" s="11">
        <v>132176</v>
      </c>
      <c r="G10" s="11">
        <v>132608</v>
      </c>
      <c r="H10" s="11">
        <v>134766</v>
      </c>
      <c r="I10" s="11">
        <v>136115</v>
      </c>
      <c r="J10" s="11">
        <v>135339</v>
      </c>
      <c r="K10" s="11">
        <v>132046</v>
      </c>
      <c r="L10" s="11">
        <v>132191</v>
      </c>
      <c r="M10" s="21">
        <f>ROUND(SUM(H10:L10)/5,0)</f>
        <v>134091</v>
      </c>
      <c r="N10" s="5">
        <f>M10-B10</f>
        <v>9113</v>
      </c>
      <c r="O10" s="15">
        <f>N10/B10</f>
        <v>0.07291683336267182</v>
      </c>
      <c r="P10" s="11"/>
    </row>
    <row r="11" spans="1:16" ht="12.75">
      <c r="A11" s="6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22"/>
      <c r="N11" s="13"/>
      <c r="O11" s="13"/>
      <c r="P11" s="13"/>
    </row>
    <row r="12" spans="1:16" ht="12.75">
      <c r="A12" s="7" t="s">
        <v>5</v>
      </c>
      <c r="B12" s="11">
        <f aca="true" t="shared" si="0" ref="B12:L12">SUM(B13:B18)</f>
        <v>1303524</v>
      </c>
      <c r="C12" s="11">
        <f t="shared" si="0"/>
        <v>1310271</v>
      </c>
      <c r="D12" s="11">
        <f t="shared" si="0"/>
        <v>1313635</v>
      </c>
      <c r="E12" s="11">
        <f t="shared" si="0"/>
        <v>1310210</v>
      </c>
      <c r="F12" s="11">
        <f t="shared" si="0"/>
        <v>1322658</v>
      </c>
      <c r="G12" s="11">
        <f t="shared" si="0"/>
        <v>1338411</v>
      </c>
      <c r="H12" s="11">
        <f t="shared" si="0"/>
        <v>1358368</v>
      </c>
      <c r="I12" s="11">
        <f t="shared" si="0"/>
        <v>1368704</v>
      </c>
      <c r="J12" s="11">
        <f t="shared" si="0"/>
        <v>1363213</v>
      </c>
      <c r="K12" s="11">
        <f t="shared" si="0"/>
        <v>1323212</v>
      </c>
      <c r="L12" s="11">
        <f t="shared" si="0"/>
        <v>1322699</v>
      </c>
      <c r="M12" s="21">
        <f aca="true" t="shared" si="1" ref="M12:M18">ROUND(SUM(H12:L12)/5,0)</f>
        <v>1347239</v>
      </c>
      <c r="N12" s="5">
        <f aca="true" t="shared" si="2" ref="N12:N18">M12-B12</f>
        <v>43715</v>
      </c>
      <c r="O12" s="15">
        <f aca="true" t="shared" si="3" ref="O12:O18">N12/B12</f>
        <v>0.03353601468020535</v>
      </c>
      <c r="P12" s="11"/>
    </row>
    <row r="13" spans="1:16" ht="12.75">
      <c r="A13" s="8" t="s">
        <v>6</v>
      </c>
      <c r="B13" s="11">
        <v>246820</v>
      </c>
      <c r="C13" s="11">
        <v>252788</v>
      </c>
      <c r="D13" s="11">
        <v>258385</v>
      </c>
      <c r="E13" s="11">
        <v>263960</v>
      </c>
      <c r="F13" s="11">
        <v>271416</v>
      </c>
      <c r="G13" s="11">
        <v>280377</v>
      </c>
      <c r="H13" s="11">
        <v>284219</v>
      </c>
      <c r="I13" s="14">
        <v>290607</v>
      </c>
      <c r="J13" s="14">
        <v>291728</v>
      </c>
      <c r="K13" s="14">
        <v>283472</v>
      </c>
      <c r="L13" s="14">
        <v>285131</v>
      </c>
      <c r="M13" s="21">
        <f t="shared" si="1"/>
        <v>287031</v>
      </c>
      <c r="N13" s="5">
        <f t="shared" si="2"/>
        <v>40211</v>
      </c>
      <c r="O13" s="15">
        <f t="shared" si="3"/>
        <v>0.16291629527590956</v>
      </c>
      <c r="P13" s="14"/>
    </row>
    <row r="14" spans="1:16" ht="12.75">
      <c r="A14" s="8" t="s">
        <v>7</v>
      </c>
      <c r="B14" s="11">
        <v>381850</v>
      </c>
      <c r="C14" s="11">
        <v>384147</v>
      </c>
      <c r="D14" s="11">
        <v>382814</v>
      </c>
      <c r="E14" s="11">
        <v>380110</v>
      </c>
      <c r="F14" s="11">
        <v>388142</v>
      </c>
      <c r="G14" s="11">
        <v>393839</v>
      </c>
      <c r="H14" s="11">
        <v>398785</v>
      </c>
      <c r="I14" s="14">
        <v>404276</v>
      </c>
      <c r="J14" s="14">
        <v>401018</v>
      </c>
      <c r="K14" s="14">
        <v>389291</v>
      </c>
      <c r="L14" s="14">
        <v>386765</v>
      </c>
      <c r="M14" s="21">
        <f t="shared" si="1"/>
        <v>396027</v>
      </c>
      <c r="N14" s="5">
        <f t="shared" si="2"/>
        <v>14177</v>
      </c>
      <c r="O14" s="15">
        <f t="shared" si="3"/>
        <v>0.037127144166557546</v>
      </c>
      <c r="P14" s="14"/>
    </row>
    <row r="15" spans="1:16" ht="12.75">
      <c r="A15" s="8" t="s">
        <v>8</v>
      </c>
      <c r="B15" s="11">
        <v>50537</v>
      </c>
      <c r="C15" s="11">
        <v>52426</v>
      </c>
      <c r="D15" s="11">
        <v>53879</v>
      </c>
      <c r="E15" s="11">
        <v>54320</v>
      </c>
      <c r="F15" s="11">
        <v>56409</v>
      </c>
      <c r="G15" s="11">
        <v>58739</v>
      </c>
      <c r="H15" s="11">
        <v>60450</v>
      </c>
      <c r="I15" s="14">
        <v>61547</v>
      </c>
      <c r="J15" s="14">
        <v>61716</v>
      </c>
      <c r="K15" s="14">
        <v>58884</v>
      </c>
      <c r="L15" s="14">
        <v>58495</v>
      </c>
      <c r="M15" s="21">
        <f t="shared" si="1"/>
        <v>60218</v>
      </c>
      <c r="N15" s="5">
        <f t="shared" si="2"/>
        <v>9681</v>
      </c>
      <c r="O15" s="15">
        <f t="shared" si="3"/>
        <v>0.191562617488177</v>
      </c>
      <c r="P15" s="14"/>
    </row>
    <row r="16" spans="1:16" ht="12.75">
      <c r="A16" s="8" t="s">
        <v>9</v>
      </c>
      <c r="B16" s="11">
        <v>78774</v>
      </c>
      <c r="C16" s="11">
        <v>76851</v>
      </c>
      <c r="D16" s="11">
        <v>78918</v>
      </c>
      <c r="E16" s="11">
        <v>81753</v>
      </c>
      <c r="F16" s="11">
        <v>84911</v>
      </c>
      <c r="G16" s="11">
        <v>88146</v>
      </c>
      <c r="H16" s="11">
        <v>90721</v>
      </c>
      <c r="I16" s="14">
        <v>92114</v>
      </c>
      <c r="J16" s="14">
        <v>91319</v>
      </c>
      <c r="K16" s="14">
        <v>88529</v>
      </c>
      <c r="L16" s="14">
        <v>88487</v>
      </c>
      <c r="M16" s="21">
        <f t="shared" si="1"/>
        <v>90234</v>
      </c>
      <c r="N16" s="5">
        <f t="shared" si="2"/>
        <v>11460</v>
      </c>
      <c r="O16" s="15">
        <f t="shared" si="3"/>
        <v>0.1454794729225379</v>
      </c>
      <c r="P16" s="14"/>
    </row>
    <row r="17" spans="1:16" ht="12.75">
      <c r="A17" s="8" t="s">
        <v>10</v>
      </c>
      <c r="B17" s="11">
        <v>137744</v>
      </c>
      <c r="C17" s="11">
        <v>142284</v>
      </c>
      <c r="D17" s="11">
        <v>144463</v>
      </c>
      <c r="E17" s="11">
        <v>143443</v>
      </c>
      <c r="F17" s="11">
        <v>146561</v>
      </c>
      <c r="G17" s="11">
        <v>150136</v>
      </c>
      <c r="H17" s="11">
        <v>156876</v>
      </c>
      <c r="I17" s="14">
        <v>156853</v>
      </c>
      <c r="J17" s="14">
        <v>158250</v>
      </c>
      <c r="K17" s="14">
        <v>155499</v>
      </c>
      <c r="L17" s="14">
        <v>157931</v>
      </c>
      <c r="M17" s="21">
        <f t="shared" si="1"/>
        <v>157082</v>
      </c>
      <c r="N17" s="5">
        <f t="shared" si="2"/>
        <v>19338</v>
      </c>
      <c r="O17" s="15">
        <f t="shared" si="3"/>
        <v>0.1403908700197468</v>
      </c>
      <c r="P17" s="14"/>
    </row>
    <row r="18" spans="1:16" ht="12.75">
      <c r="A18" s="8" t="s">
        <v>11</v>
      </c>
      <c r="B18" s="11">
        <v>407799</v>
      </c>
      <c r="C18" s="11">
        <v>401775</v>
      </c>
      <c r="D18" s="11">
        <v>395176</v>
      </c>
      <c r="E18" s="11">
        <v>386624</v>
      </c>
      <c r="F18" s="11">
        <v>375219</v>
      </c>
      <c r="G18" s="11">
        <v>367174</v>
      </c>
      <c r="H18" s="11">
        <v>367317</v>
      </c>
      <c r="I18" s="14">
        <v>363307</v>
      </c>
      <c r="J18" s="14">
        <v>359182</v>
      </c>
      <c r="K18" s="14">
        <v>347537</v>
      </c>
      <c r="L18" s="14">
        <v>345890</v>
      </c>
      <c r="M18" s="21">
        <f t="shared" si="1"/>
        <v>356647</v>
      </c>
      <c r="N18" s="5">
        <f t="shared" si="2"/>
        <v>-51152</v>
      </c>
      <c r="O18" s="15">
        <f t="shared" si="3"/>
        <v>-0.1254343438801959</v>
      </c>
      <c r="P18" s="14"/>
    </row>
    <row r="19" spans="1:16" ht="12.75">
      <c r="A19" s="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21"/>
      <c r="N19" s="11"/>
      <c r="O19" s="11"/>
      <c r="P19" s="11"/>
    </row>
    <row r="20" spans="1:16" ht="12.75">
      <c r="A20" s="9" t="s">
        <v>12</v>
      </c>
      <c r="B20" s="11">
        <f aca="true" t="shared" si="4" ref="B20:L20">SUM(B21:B23)</f>
        <v>906899</v>
      </c>
      <c r="C20" s="11">
        <f t="shared" si="4"/>
        <v>908865</v>
      </c>
      <c r="D20" s="11">
        <f t="shared" si="4"/>
        <v>915865</v>
      </c>
      <c r="E20" s="11">
        <f t="shared" si="4"/>
        <v>923115</v>
      </c>
      <c r="F20" s="11">
        <f t="shared" si="4"/>
        <v>928168</v>
      </c>
      <c r="G20" s="11">
        <f t="shared" si="4"/>
        <v>937217</v>
      </c>
      <c r="H20" s="11">
        <f t="shared" si="4"/>
        <v>945299</v>
      </c>
      <c r="I20" s="11">
        <f t="shared" si="4"/>
        <v>950293</v>
      </c>
      <c r="J20" s="11">
        <f t="shared" si="4"/>
        <v>947744</v>
      </c>
      <c r="K20" s="11">
        <f t="shared" si="4"/>
        <v>921979</v>
      </c>
      <c r="L20" s="11">
        <f t="shared" si="4"/>
        <v>916693</v>
      </c>
      <c r="M20" s="21">
        <f>ROUND(SUM(H20:L20)/5,0)</f>
        <v>936402</v>
      </c>
      <c r="N20" s="5">
        <f>M20-B20</f>
        <v>29503</v>
      </c>
      <c r="O20" s="15">
        <f>N20/B20</f>
        <v>0.03253173727173588</v>
      </c>
      <c r="P20" s="11"/>
    </row>
    <row r="21" spans="1:16" ht="12.75">
      <c r="A21" s="8" t="s">
        <v>13</v>
      </c>
      <c r="B21" s="11">
        <v>84450</v>
      </c>
      <c r="C21" s="11">
        <v>87678</v>
      </c>
      <c r="D21" s="11">
        <v>91990</v>
      </c>
      <c r="E21" s="11">
        <v>94857</v>
      </c>
      <c r="F21" s="11">
        <v>97001</v>
      </c>
      <c r="G21" s="11">
        <v>98866</v>
      </c>
      <c r="H21" s="11">
        <v>100131</v>
      </c>
      <c r="I21" s="14">
        <v>102932</v>
      </c>
      <c r="J21" s="14">
        <v>101973</v>
      </c>
      <c r="K21" s="14">
        <v>99643</v>
      </c>
      <c r="L21" s="14">
        <v>100036</v>
      </c>
      <c r="M21" s="21">
        <f>ROUND(SUM(H21:L21)/5,0)</f>
        <v>100943</v>
      </c>
      <c r="N21" s="5">
        <f>M21-B21</f>
        <v>16493</v>
      </c>
      <c r="O21" s="15">
        <f>N21/B21</f>
        <v>0.19529899348727056</v>
      </c>
      <c r="P21" s="14"/>
    </row>
    <row r="22" spans="1:16" ht="12.75">
      <c r="A22" s="8" t="s">
        <v>14</v>
      </c>
      <c r="B22" s="11">
        <v>489869</v>
      </c>
      <c r="C22" s="11">
        <v>487259</v>
      </c>
      <c r="D22" s="11">
        <v>487900</v>
      </c>
      <c r="E22" s="11">
        <v>490297</v>
      </c>
      <c r="F22" s="11">
        <v>491037</v>
      </c>
      <c r="G22" s="11">
        <v>499937</v>
      </c>
      <c r="H22" s="11">
        <v>506211</v>
      </c>
      <c r="I22" s="14">
        <v>500919</v>
      </c>
      <c r="J22" s="14">
        <v>500000</v>
      </c>
      <c r="K22" s="14">
        <v>486211</v>
      </c>
      <c r="L22" s="14">
        <v>485686</v>
      </c>
      <c r="M22" s="21">
        <f>ROUND(SUM(H22:L22)/5,0)</f>
        <v>495805</v>
      </c>
      <c r="N22" s="5">
        <f>M22-B22</f>
        <v>5936</v>
      </c>
      <c r="O22" s="15">
        <f>N22/B22</f>
        <v>0.012117525297579557</v>
      </c>
      <c r="P22" s="14"/>
    </row>
    <row r="23" spans="1:16" ht="12.75">
      <c r="A23" s="8" t="s">
        <v>15</v>
      </c>
      <c r="B23" s="11">
        <v>332580</v>
      </c>
      <c r="C23" s="11">
        <v>333928</v>
      </c>
      <c r="D23" s="11">
        <v>335975</v>
      </c>
      <c r="E23" s="11">
        <v>337961</v>
      </c>
      <c r="F23" s="11">
        <v>340130</v>
      </c>
      <c r="G23" s="11">
        <v>338414</v>
      </c>
      <c r="H23" s="11">
        <v>338957</v>
      </c>
      <c r="I23" s="14">
        <v>346442</v>
      </c>
      <c r="J23" s="14">
        <v>345771</v>
      </c>
      <c r="K23" s="14">
        <v>336125</v>
      </c>
      <c r="L23" s="14">
        <v>330971</v>
      </c>
      <c r="M23" s="21">
        <f>ROUND(SUM(H23:L23)/5,0)</f>
        <v>339653</v>
      </c>
      <c r="N23" s="5">
        <f>M23-B23</f>
        <v>7073</v>
      </c>
      <c r="O23" s="15">
        <f>N23/B23</f>
        <v>0.02126706356365386</v>
      </c>
      <c r="P23" s="14"/>
    </row>
    <row r="24" spans="1:16" ht="12.75">
      <c r="A24" s="8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21"/>
      <c r="N24" s="11"/>
      <c r="O24" s="11"/>
      <c r="P24" s="11"/>
    </row>
    <row r="25" spans="1:16" ht="12.75">
      <c r="A25" s="9" t="s">
        <v>16</v>
      </c>
      <c r="B25" s="11">
        <f aca="true" t="shared" si="5" ref="B25:L25">SUM(B26:B28)</f>
        <v>96233</v>
      </c>
      <c r="C25" s="11">
        <f t="shared" si="5"/>
        <v>98475</v>
      </c>
      <c r="D25" s="11">
        <f t="shared" si="5"/>
        <v>102031</v>
      </c>
      <c r="E25" s="11">
        <f t="shared" si="5"/>
        <v>105823</v>
      </c>
      <c r="F25" s="11">
        <f t="shared" si="5"/>
        <v>108697</v>
      </c>
      <c r="G25" s="11">
        <f t="shared" si="5"/>
        <v>109314</v>
      </c>
      <c r="H25" s="11">
        <f t="shared" si="5"/>
        <v>112279</v>
      </c>
      <c r="I25" s="11">
        <f t="shared" si="5"/>
        <v>113964</v>
      </c>
      <c r="J25" s="11">
        <f t="shared" si="5"/>
        <v>113916</v>
      </c>
      <c r="K25" s="11">
        <f t="shared" si="5"/>
        <v>111991</v>
      </c>
      <c r="L25" s="11">
        <f t="shared" si="5"/>
        <v>113447</v>
      </c>
      <c r="M25" s="21">
        <f>ROUND(SUM(H25:L25)/5,0)</f>
        <v>113119</v>
      </c>
      <c r="N25" s="5">
        <f>M25-B25</f>
        <v>16886</v>
      </c>
      <c r="O25" s="15">
        <f>N25/B25</f>
        <v>0.1754699531345796</v>
      </c>
      <c r="P25" s="11"/>
    </row>
    <row r="26" spans="1:16" ht="12.75">
      <c r="A26" s="8" t="s">
        <v>17</v>
      </c>
      <c r="B26" s="11">
        <v>18581</v>
      </c>
      <c r="C26" s="11">
        <v>19585</v>
      </c>
      <c r="D26" s="11">
        <v>20774</v>
      </c>
      <c r="E26" s="11">
        <v>21623</v>
      </c>
      <c r="F26" s="11">
        <v>22401</v>
      </c>
      <c r="G26" s="11">
        <v>22478</v>
      </c>
      <c r="H26" s="11">
        <v>23148</v>
      </c>
      <c r="I26" s="14">
        <v>23618</v>
      </c>
      <c r="J26" s="14">
        <v>23628</v>
      </c>
      <c r="K26" s="14">
        <v>22938</v>
      </c>
      <c r="L26" s="14">
        <v>22864</v>
      </c>
      <c r="M26" s="21">
        <f>ROUND(SUM(H26:L26)/5,0)</f>
        <v>23239</v>
      </c>
      <c r="N26" s="5">
        <f>M26-B26</f>
        <v>4658</v>
      </c>
      <c r="O26" s="15">
        <f>N26/B26</f>
        <v>0.2506861848124428</v>
      </c>
      <c r="P26" s="14"/>
    </row>
    <row r="27" spans="1:16" ht="12.75">
      <c r="A27" s="8" t="s">
        <v>18</v>
      </c>
      <c r="B27" s="11">
        <v>38982</v>
      </c>
      <c r="C27" s="11">
        <v>40170</v>
      </c>
      <c r="D27" s="11">
        <v>41019</v>
      </c>
      <c r="E27" s="11">
        <v>41942</v>
      </c>
      <c r="F27" s="11">
        <v>43360</v>
      </c>
      <c r="G27" s="11">
        <v>44178</v>
      </c>
      <c r="H27" s="11">
        <v>45419</v>
      </c>
      <c r="I27" s="14">
        <v>45671</v>
      </c>
      <c r="J27" s="14">
        <v>45757</v>
      </c>
      <c r="K27" s="14">
        <v>44115</v>
      </c>
      <c r="L27" s="14">
        <v>43988</v>
      </c>
      <c r="M27" s="21">
        <f>ROUND(SUM(H27:L27)/5,0)</f>
        <v>44990</v>
      </c>
      <c r="N27" s="5">
        <f>M27-B27</f>
        <v>6008</v>
      </c>
      <c r="O27" s="15">
        <f>N27/B27</f>
        <v>0.15412241547380842</v>
      </c>
      <c r="P27" s="14"/>
    </row>
    <row r="28" spans="1:16" ht="12.75">
      <c r="A28" s="8" t="s">
        <v>19</v>
      </c>
      <c r="B28" s="11">
        <v>38670</v>
      </c>
      <c r="C28" s="11">
        <v>38720</v>
      </c>
      <c r="D28" s="11">
        <v>40238</v>
      </c>
      <c r="E28" s="11">
        <v>42258</v>
      </c>
      <c r="F28" s="11">
        <v>42936</v>
      </c>
      <c r="G28" s="11">
        <v>42658</v>
      </c>
      <c r="H28" s="11">
        <v>43712</v>
      </c>
      <c r="I28" s="14">
        <v>44675</v>
      </c>
      <c r="J28" s="14">
        <v>44531</v>
      </c>
      <c r="K28" s="14">
        <v>44938</v>
      </c>
      <c r="L28" s="14">
        <v>46595</v>
      </c>
      <c r="M28" s="21">
        <f>ROUND(SUM(H28:L28)/5,0)</f>
        <v>44890</v>
      </c>
      <c r="N28" s="5">
        <f>M28-B28</f>
        <v>6220</v>
      </c>
      <c r="O28" s="15">
        <f>N28/B28</f>
        <v>0.160848202741143</v>
      </c>
      <c r="P28" s="14"/>
    </row>
    <row r="29" spans="1:16" ht="12.75">
      <c r="A29" s="8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21"/>
      <c r="N29" s="11"/>
      <c r="O29" s="11"/>
      <c r="P29" s="11"/>
    </row>
    <row r="30" spans="1:16" ht="12.75">
      <c r="A30" s="9" t="s">
        <v>20</v>
      </c>
      <c r="B30" s="11">
        <f aca="true" t="shared" si="6" ref="B30:L30">SUM(B31:B33)</f>
        <v>111209</v>
      </c>
      <c r="C30" s="11">
        <f t="shared" si="6"/>
        <v>111931</v>
      </c>
      <c r="D30" s="11">
        <f t="shared" si="6"/>
        <v>111828</v>
      </c>
      <c r="E30" s="11">
        <f t="shared" si="6"/>
        <v>111900</v>
      </c>
      <c r="F30" s="11">
        <f t="shared" si="6"/>
        <v>112460</v>
      </c>
      <c r="G30" s="11">
        <f t="shared" si="6"/>
        <v>114881</v>
      </c>
      <c r="H30" s="11">
        <f t="shared" si="6"/>
        <v>116177</v>
      </c>
      <c r="I30" s="11">
        <f t="shared" si="6"/>
        <v>115420</v>
      </c>
      <c r="J30" s="11">
        <f t="shared" si="6"/>
        <v>115145</v>
      </c>
      <c r="K30" s="11">
        <f t="shared" si="6"/>
        <v>111995</v>
      </c>
      <c r="L30" s="11">
        <f t="shared" si="6"/>
        <v>112425</v>
      </c>
      <c r="M30" s="21">
        <f>ROUND(SUM(H30:L30)/5,0)</f>
        <v>114232</v>
      </c>
      <c r="N30" s="5">
        <f>M30-B30</f>
        <v>3023</v>
      </c>
      <c r="O30" s="15">
        <f>N30/B30</f>
        <v>0.027183051731424615</v>
      </c>
      <c r="P30" s="11"/>
    </row>
    <row r="31" spans="1:16" ht="12.75">
      <c r="A31" s="8" t="s">
        <v>21</v>
      </c>
      <c r="B31" s="11">
        <v>32548</v>
      </c>
      <c r="C31" s="11">
        <v>32162</v>
      </c>
      <c r="D31" s="11">
        <v>31880</v>
      </c>
      <c r="E31" s="11">
        <v>31818</v>
      </c>
      <c r="F31" s="11">
        <v>32260</v>
      </c>
      <c r="G31" s="11">
        <v>32702</v>
      </c>
      <c r="H31" s="11">
        <v>32783</v>
      </c>
      <c r="I31" s="14">
        <v>32039</v>
      </c>
      <c r="J31" s="14">
        <v>32054</v>
      </c>
      <c r="K31" s="14">
        <v>31796</v>
      </c>
      <c r="L31" s="14">
        <v>32187</v>
      </c>
      <c r="M31" s="21">
        <f>ROUND(SUM(H31:L31)/5,0)</f>
        <v>32172</v>
      </c>
      <c r="N31" s="5">
        <f>M31-B31</f>
        <v>-376</v>
      </c>
      <c r="O31" s="15">
        <f>N31/B31</f>
        <v>-0.011552169104092418</v>
      </c>
      <c r="P31" s="14"/>
    </row>
    <row r="32" spans="1:16" ht="12.75">
      <c r="A32" s="8" t="s">
        <v>22</v>
      </c>
      <c r="B32" s="11">
        <v>11185</v>
      </c>
      <c r="C32" s="11">
        <v>11160</v>
      </c>
      <c r="D32" s="11">
        <v>11812</v>
      </c>
      <c r="E32" s="11">
        <v>12087</v>
      </c>
      <c r="F32" s="11">
        <v>12173</v>
      </c>
      <c r="G32" s="11">
        <v>12439</v>
      </c>
      <c r="H32" s="11">
        <v>12643</v>
      </c>
      <c r="I32" s="14">
        <v>12580</v>
      </c>
      <c r="J32" s="14">
        <v>12751</v>
      </c>
      <c r="K32" s="14">
        <v>12321</v>
      </c>
      <c r="L32" s="14">
        <v>12402</v>
      </c>
      <c r="M32" s="21">
        <f>ROUND(SUM(H32:L32)/5,0)</f>
        <v>12539</v>
      </c>
      <c r="N32" s="5">
        <f>M32-B32</f>
        <v>1354</v>
      </c>
      <c r="O32" s="15">
        <f>N32/B32</f>
        <v>0.1210549843540456</v>
      </c>
      <c r="P32" s="14"/>
    </row>
    <row r="33" spans="1:16" ht="12.75">
      <c r="A33" s="8" t="s">
        <v>23</v>
      </c>
      <c r="B33" s="11">
        <v>67476</v>
      </c>
      <c r="C33" s="11">
        <v>68609</v>
      </c>
      <c r="D33" s="11">
        <v>68136</v>
      </c>
      <c r="E33" s="11">
        <v>67995</v>
      </c>
      <c r="F33" s="11">
        <v>68027</v>
      </c>
      <c r="G33" s="11">
        <v>69740</v>
      </c>
      <c r="H33" s="11">
        <v>70751</v>
      </c>
      <c r="I33" s="14">
        <v>70801</v>
      </c>
      <c r="J33" s="14">
        <v>70340</v>
      </c>
      <c r="K33" s="14">
        <v>67878</v>
      </c>
      <c r="L33" s="14">
        <v>67836</v>
      </c>
      <c r="M33" s="21">
        <f>ROUND(SUM(H33:L33)/5,0)</f>
        <v>69521</v>
      </c>
      <c r="N33" s="5">
        <f>M33-B33</f>
        <v>2045</v>
      </c>
      <c r="O33" s="15">
        <f>N33/B33</f>
        <v>0.030307072144169778</v>
      </c>
      <c r="P33" s="14"/>
    </row>
    <row r="34" spans="1:16" ht="12.75">
      <c r="A34" s="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21"/>
      <c r="N34" s="11"/>
      <c r="O34" s="11"/>
      <c r="P34" s="11"/>
    </row>
    <row r="35" spans="1:16" ht="12.75">
      <c r="A35" s="9" t="s">
        <v>24</v>
      </c>
      <c r="B35" s="11">
        <f aca="true" t="shared" si="7" ref="B35:L35">SUM(B36:B40)</f>
        <v>74373</v>
      </c>
      <c r="C35" s="11">
        <f t="shared" si="7"/>
        <v>75486</v>
      </c>
      <c r="D35" s="11">
        <f t="shared" si="7"/>
        <v>78089</v>
      </c>
      <c r="E35" s="11">
        <f t="shared" si="7"/>
        <v>79607</v>
      </c>
      <c r="F35" s="11">
        <f t="shared" si="7"/>
        <v>81443</v>
      </c>
      <c r="G35" s="11">
        <f t="shared" si="7"/>
        <v>82783</v>
      </c>
      <c r="H35" s="11">
        <f t="shared" si="7"/>
        <v>84753</v>
      </c>
      <c r="I35" s="11">
        <f t="shared" si="7"/>
        <v>87085</v>
      </c>
      <c r="J35" s="11">
        <f t="shared" si="7"/>
        <v>86727</v>
      </c>
      <c r="K35" s="11">
        <f t="shared" si="7"/>
        <v>82743</v>
      </c>
      <c r="L35" s="11">
        <f t="shared" si="7"/>
        <v>81386</v>
      </c>
      <c r="M35" s="21">
        <f aca="true" t="shared" si="8" ref="M35:M40">ROUND(SUM(H35:L35)/5,0)</f>
        <v>84539</v>
      </c>
      <c r="N35" s="5">
        <f aca="true" t="shared" si="9" ref="N35:N40">M35-B35</f>
        <v>10166</v>
      </c>
      <c r="O35" s="15">
        <f aca="true" t="shared" si="10" ref="O35:O40">N35/B35</f>
        <v>0.13668938996678903</v>
      </c>
      <c r="P35" s="11"/>
    </row>
    <row r="36" spans="1:16" ht="12.75">
      <c r="A36" s="8" t="s">
        <v>25</v>
      </c>
      <c r="B36" s="11">
        <v>9404</v>
      </c>
      <c r="C36" s="11">
        <v>9047</v>
      </c>
      <c r="D36" s="11">
        <v>9447</v>
      </c>
      <c r="E36" s="11">
        <v>9331</v>
      </c>
      <c r="F36" s="11">
        <v>9458</v>
      </c>
      <c r="G36" s="11">
        <v>9791</v>
      </c>
      <c r="H36" s="11">
        <v>9761</v>
      </c>
      <c r="I36" s="14">
        <v>9886</v>
      </c>
      <c r="J36" s="14">
        <v>9946</v>
      </c>
      <c r="K36" s="14">
        <v>9644</v>
      </c>
      <c r="L36" s="14">
        <v>8914</v>
      </c>
      <c r="M36" s="21">
        <f t="shared" si="8"/>
        <v>9630</v>
      </c>
      <c r="N36" s="5">
        <f t="shared" si="9"/>
        <v>226</v>
      </c>
      <c r="O36" s="15">
        <f t="shared" si="10"/>
        <v>0.02403232666950234</v>
      </c>
      <c r="P36" s="14"/>
    </row>
    <row r="37" spans="1:16" ht="12.75">
      <c r="A37" s="8" t="s">
        <v>26</v>
      </c>
      <c r="B37" s="11">
        <v>25122</v>
      </c>
      <c r="C37" s="11">
        <v>25745</v>
      </c>
      <c r="D37" s="11">
        <v>26925</v>
      </c>
      <c r="E37" s="11">
        <v>27931</v>
      </c>
      <c r="F37" s="11">
        <v>29120</v>
      </c>
      <c r="G37" s="11">
        <v>29658</v>
      </c>
      <c r="H37" s="11">
        <v>30415</v>
      </c>
      <c r="I37" s="14">
        <v>31413</v>
      </c>
      <c r="J37" s="14">
        <v>31556</v>
      </c>
      <c r="K37" s="14">
        <v>30433</v>
      </c>
      <c r="L37" s="14">
        <v>30234</v>
      </c>
      <c r="M37" s="21">
        <f t="shared" si="8"/>
        <v>30810</v>
      </c>
      <c r="N37" s="5">
        <f t="shared" si="9"/>
        <v>5688</v>
      </c>
      <c r="O37" s="15">
        <f t="shared" si="10"/>
        <v>0.22641509433962265</v>
      </c>
      <c r="P37" s="14"/>
    </row>
    <row r="38" spans="1:16" ht="12.75">
      <c r="A38" s="8" t="s">
        <v>27</v>
      </c>
      <c r="B38" s="11">
        <v>8537</v>
      </c>
      <c r="C38" s="11">
        <v>8553</v>
      </c>
      <c r="D38" s="11">
        <v>8526</v>
      </c>
      <c r="E38" s="11">
        <v>8391</v>
      </c>
      <c r="F38" s="11">
        <v>8639</v>
      </c>
      <c r="G38" s="11">
        <v>8735</v>
      </c>
      <c r="H38" s="11">
        <v>9063</v>
      </c>
      <c r="I38" s="14">
        <v>9343</v>
      </c>
      <c r="J38" s="14">
        <v>9045</v>
      </c>
      <c r="K38" s="14">
        <v>8677</v>
      </c>
      <c r="L38" s="14">
        <v>8447</v>
      </c>
      <c r="M38" s="21">
        <f t="shared" si="8"/>
        <v>8915</v>
      </c>
      <c r="N38" s="5">
        <f t="shared" si="9"/>
        <v>378</v>
      </c>
      <c r="O38" s="15">
        <f t="shared" si="10"/>
        <v>0.04427784936160244</v>
      </c>
      <c r="P38" s="14"/>
    </row>
    <row r="39" spans="1:16" ht="12.75">
      <c r="A39" s="8" t="s">
        <v>28</v>
      </c>
      <c r="B39" s="11">
        <v>11721</v>
      </c>
      <c r="C39" s="11">
        <v>12149</v>
      </c>
      <c r="D39" s="11">
        <v>12837</v>
      </c>
      <c r="E39" s="11">
        <v>13496</v>
      </c>
      <c r="F39" s="11">
        <v>13870</v>
      </c>
      <c r="G39" s="11">
        <v>13987</v>
      </c>
      <c r="H39" s="11">
        <v>14668</v>
      </c>
      <c r="I39" s="14">
        <v>15395</v>
      </c>
      <c r="J39" s="14">
        <v>14954</v>
      </c>
      <c r="K39" s="14">
        <v>14195</v>
      </c>
      <c r="L39" s="14">
        <v>14241</v>
      </c>
      <c r="M39" s="21">
        <f t="shared" si="8"/>
        <v>14691</v>
      </c>
      <c r="N39" s="5">
        <f t="shared" si="9"/>
        <v>2970</v>
      </c>
      <c r="O39" s="15">
        <f t="shared" si="10"/>
        <v>0.25339134886101866</v>
      </c>
      <c r="P39" s="14"/>
    </row>
    <row r="40" spans="1:16" ht="12.75">
      <c r="A40" s="8" t="s">
        <v>29</v>
      </c>
      <c r="B40" s="11">
        <v>19589</v>
      </c>
      <c r="C40" s="11">
        <v>19992</v>
      </c>
      <c r="D40" s="11">
        <v>20354</v>
      </c>
      <c r="E40" s="11">
        <v>20458</v>
      </c>
      <c r="F40" s="11">
        <v>20356</v>
      </c>
      <c r="G40" s="11">
        <v>20612</v>
      </c>
      <c r="H40" s="11">
        <v>20846</v>
      </c>
      <c r="I40" s="14">
        <v>21048</v>
      </c>
      <c r="J40" s="14">
        <v>21226</v>
      </c>
      <c r="K40" s="14">
        <v>19794</v>
      </c>
      <c r="L40" s="14">
        <v>19550</v>
      </c>
      <c r="M40" s="21">
        <f t="shared" si="8"/>
        <v>20493</v>
      </c>
      <c r="N40" s="5">
        <f t="shared" si="9"/>
        <v>904</v>
      </c>
      <c r="O40" s="15">
        <f t="shared" si="10"/>
        <v>0.04614834856296901</v>
      </c>
      <c r="P40" s="14"/>
    </row>
    <row r="41" spans="1:16" ht="12.75">
      <c r="A41" s="8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21"/>
      <c r="N41" s="11"/>
      <c r="O41" s="11"/>
      <c r="P41" s="11"/>
    </row>
    <row r="42" spans="1:16" ht="12.75">
      <c r="A42" s="9" t="s">
        <v>30</v>
      </c>
      <c r="B42" s="11">
        <f aca="true" t="shared" si="11" ref="B42:L42">SUM(B43:B46)</f>
        <v>89594</v>
      </c>
      <c r="C42" s="11">
        <f t="shared" si="11"/>
        <v>90741</v>
      </c>
      <c r="D42" s="11">
        <f t="shared" si="11"/>
        <v>91322</v>
      </c>
      <c r="E42" s="11">
        <f t="shared" si="11"/>
        <v>91449</v>
      </c>
      <c r="F42" s="11">
        <f t="shared" si="11"/>
        <v>92828</v>
      </c>
      <c r="G42" s="11">
        <f t="shared" si="11"/>
        <v>94167</v>
      </c>
      <c r="H42" s="11">
        <f t="shared" si="11"/>
        <v>95998</v>
      </c>
      <c r="I42" s="11">
        <f t="shared" si="11"/>
        <v>95795</v>
      </c>
      <c r="J42" s="11">
        <f t="shared" si="11"/>
        <v>94552</v>
      </c>
      <c r="K42" s="11">
        <f t="shared" si="11"/>
        <v>91283</v>
      </c>
      <c r="L42" s="11">
        <f t="shared" si="11"/>
        <v>89879</v>
      </c>
      <c r="M42" s="21">
        <f>ROUND(SUM(H42:L42)/5,0)</f>
        <v>93501</v>
      </c>
      <c r="N42" s="5">
        <f>M42-B42</f>
        <v>3907</v>
      </c>
      <c r="O42" s="15">
        <f>N42/B42</f>
        <v>0.04360783088153224</v>
      </c>
      <c r="P42" s="11"/>
    </row>
    <row r="43" spans="1:16" ht="12.75">
      <c r="A43" s="8" t="s">
        <v>31</v>
      </c>
      <c r="B43" s="11">
        <v>12470</v>
      </c>
      <c r="C43" s="11">
        <v>12490</v>
      </c>
      <c r="D43" s="11">
        <v>12318</v>
      </c>
      <c r="E43" s="11">
        <v>12707</v>
      </c>
      <c r="F43" s="11">
        <v>12841</v>
      </c>
      <c r="G43" s="11">
        <v>12887</v>
      </c>
      <c r="H43" s="11">
        <v>12676</v>
      </c>
      <c r="I43" s="14">
        <v>12584</v>
      </c>
      <c r="J43" s="14">
        <v>12252</v>
      </c>
      <c r="K43" s="14">
        <v>11965</v>
      </c>
      <c r="L43" s="14">
        <v>11826</v>
      </c>
      <c r="M43" s="21">
        <f>ROUND(SUM(H43:L43)/5,0)</f>
        <v>12261</v>
      </c>
      <c r="N43" s="5">
        <f>M43-B43</f>
        <v>-209</v>
      </c>
      <c r="O43" s="15">
        <f>N43/B43</f>
        <v>-0.016760224538893344</v>
      </c>
      <c r="P43" s="14"/>
    </row>
    <row r="44" spans="1:16" ht="12.75">
      <c r="A44" s="8" t="s">
        <v>32</v>
      </c>
      <c r="B44" s="11">
        <v>7889</v>
      </c>
      <c r="C44" s="11">
        <v>7848</v>
      </c>
      <c r="D44" s="11">
        <v>7833</v>
      </c>
      <c r="E44" s="11">
        <v>7899</v>
      </c>
      <c r="F44" s="11">
        <v>7759</v>
      </c>
      <c r="G44" s="11">
        <v>7567</v>
      </c>
      <c r="H44" s="11">
        <v>7737</v>
      </c>
      <c r="I44" s="14">
        <v>7629</v>
      </c>
      <c r="J44" s="14">
        <v>7557</v>
      </c>
      <c r="K44" s="14">
        <v>7307</v>
      </c>
      <c r="L44" s="14">
        <v>7177</v>
      </c>
      <c r="M44" s="21">
        <f>ROUND(SUM(H44:L44)/5,0)</f>
        <v>7481</v>
      </c>
      <c r="N44" s="5">
        <f>M44-B44</f>
        <v>-408</v>
      </c>
      <c r="O44" s="15">
        <f>N44/B44</f>
        <v>-0.05171758144251489</v>
      </c>
      <c r="P44" s="14"/>
    </row>
    <row r="45" spans="1:16" ht="12.75">
      <c r="A45" s="8" t="s">
        <v>33</v>
      </c>
      <c r="B45" s="11">
        <v>44112</v>
      </c>
      <c r="C45" s="11">
        <v>44512</v>
      </c>
      <c r="D45" s="11">
        <v>44456</v>
      </c>
      <c r="E45" s="11">
        <v>44729</v>
      </c>
      <c r="F45" s="11">
        <v>46455</v>
      </c>
      <c r="G45" s="11">
        <v>48227</v>
      </c>
      <c r="H45" s="11">
        <v>49520</v>
      </c>
      <c r="I45" s="14">
        <v>49583</v>
      </c>
      <c r="J45" s="14">
        <v>49155</v>
      </c>
      <c r="K45" s="14">
        <v>47304</v>
      </c>
      <c r="L45" s="14">
        <v>46419</v>
      </c>
      <c r="M45" s="21">
        <f>ROUND(SUM(H45:L45)/5,0)</f>
        <v>48396</v>
      </c>
      <c r="N45" s="5">
        <f>M45-B45</f>
        <v>4284</v>
      </c>
      <c r="O45" s="15">
        <f>N45/B45</f>
        <v>0.09711643090315561</v>
      </c>
      <c r="P45" s="14"/>
    </row>
    <row r="46" spans="1:16" ht="12.75">
      <c r="A46" s="23" t="s">
        <v>34</v>
      </c>
      <c r="B46" s="10">
        <v>25123</v>
      </c>
      <c r="C46" s="10">
        <v>25891</v>
      </c>
      <c r="D46" s="10">
        <v>26715</v>
      </c>
      <c r="E46" s="10">
        <v>26114</v>
      </c>
      <c r="F46" s="10">
        <v>25773</v>
      </c>
      <c r="G46" s="10">
        <v>25486</v>
      </c>
      <c r="H46" s="10">
        <v>26065</v>
      </c>
      <c r="I46" s="24">
        <v>25999</v>
      </c>
      <c r="J46" s="24">
        <v>25588</v>
      </c>
      <c r="K46" s="24">
        <v>24707</v>
      </c>
      <c r="L46" s="24">
        <v>24457</v>
      </c>
      <c r="M46" s="25">
        <f>ROUND(SUM(H46:L46)/5,0)</f>
        <v>25363</v>
      </c>
      <c r="N46" s="10">
        <f>M46-B46</f>
        <v>240</v>
      </c>
      <c r="O46" s="16">
        <f>N46/B46</f>
        <v>0.009552999243720894</v>
      </c>
      <c r="P46" s="14"/>
    </row>
    <row r="47" ht="12.75">
      <c r="A47" s="6" t="s">
        <v>35</v>
      </c>
    </row>
  </sheetData>
  <sheetProtection/>
  <mergeCells count="1">
    <mergeCell ref="B1:O1"/>
  </mergeCells>
  <printOptions horizontalCentered="1"/>
  <pageMargins left="0.25" right="0.25" top="0.5" bottom="0.5" header="0.5" footer="0.5"/>
  <pageSetup fitToHeight="1" fitToWidth="1" horizontalDpi="600" verticalDpi="600" orientation="landscape" scale="77" r:id="rId1"/>
  <ignoredErrors>
    <ignoredError sqref="M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MGoldstein</dc:creator>
  <cp:keywords/>
  <dc:description/>
  <cp:lastModifiedBy>mgoldstein</cp:lastModifiedBy>
  <cp:lastPrinted>2013-03-14T19:52:09Z</cp:lastPrinted>
  <dcterms:created xsi:type="dcterms:W3CDTF">2008-05-09T20:17:14Z</dcterms:created>
  <dcterms:modified xsi:type="dcterms:W3CDTF">2013-03-15T20:21:53Z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