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OUTCO510" sheetId="1" r:id="rId1"/>
  </sheets>
  <definedNames>
    <definedName name="DATABASE">'OUTCO510'!$A$7:$V$17</definedName>
  </definedNames>
  <calcPr fullCalcOnLoad="1"/>
</workbook>
</file>

<file path=xl/sharedStrings.xml><?xml version="1.0" encoding="utf-8"?>
<sst xmlns="http://schemas.openxmlformats.org/spreadsheetml/2006/main" count="267" uniqueCount="61">
  <si>
    <t>Baltimore County</t>
  </si>
  <si>
    <t>Anne Arundel County</t>
  </si>
  <si>
    <t>Howard County</t>
  </si>
  <si>
    <t>Prince George's County</t>
  </si>
  <si>
    <t>Harford County</t>
  </si>
  <si>
    <t>Mongtomery County</t>
  </si>
  <si>
    <t>Carroll County</t>
  </si>
  <si>
    <t>Fairfax County</t>
  </si>
  <si>
    <t>Baltimore City *</t>
  </si>
  <si>
    <t>Arlington County</t>
  </si>
  <si>
    <t>Maryland</t>
  </si>
  <si>
    <t>District of Columbia</t>
  </si>
  <si>
    <t>Virginia</t>
  </si>
  <si>
    <t>All Other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</si>
  <si>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</si>
  <si>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</si>
  <si>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</si>
  <si>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</si>
  <si>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</si>
  <si>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</si>
  <si>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</si>
  <si>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</si>
  <si>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</si>
  <si>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</si>
  <si>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</si>
  <si>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</si>
  <si>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</si>
  <si>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</si>
  <si>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</si>
  <si>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</si>
  <si>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</si>
  <si>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</si>
  <si>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</si>
  <si>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</si>
  <si>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</si>
  <si>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</si>
  <si>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</si>
  <si>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</si>
  <si>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</si>
  <si>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</si>
  <si>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</si>
  <si>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</si>
  <si>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</si>
  <si>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</si>
  <si>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</si>
  <si>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</si>
  <si>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</si>
  <si>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</si>
  <si>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</si>
  <si>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</si>
  <si>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</si>
  <si>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</si>
  <si>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</si>
  <si>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</si>
  <si>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</si>
  <si>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</si>
  <si>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</si>
  <si>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</si>
  <si>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</si>
  <si>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Out-flow :  Resident in Baltimore City, Maryland, Work In :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</si>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</sst>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0" fillId="0" borderId="1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5.421875" style="1" customWidth="1"/>
    <col min="3" max="3" width="17.851562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1:27" ht="15">
      <c r="A1"/>
      <c r="B1" s="3" t="s">
        <v>59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  <c r="W1" s="1"/>
      <c r="X1" s="1"/>
      <c r="Y1" s="1"/>
      <c r="Z1" s="1"/>
      <c r="AA1" s="2"/>
    </row>
    <row r="2" spans="1:27" ht="12.75">
      <c r="A2"/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  <c r="W2" s="1"/>
      <c r="X2" s="1"/>
      <c r="Y2" s="1"/>
      <c r="Z2" s="1"/>
      <c r="AA2" s="2"/>
    </row>
    <row r="3" spans="1:27" ht="12.75">
      <c r="A3"/>
      <c r="N3" s="4"/>
      <c r="O3" s="4"/>
      <c r="P3" s="4"/>
      <c r="Q3" s="4"/>
      <c r="R3" s="4"/>
      <c r="S3" s="4"/>
      <c r="T3" s="4"/>
      <c r="U3" s="4"/>
      <c r="V3" s="4"/>
      <c r="AA3" s="2"/>
    </row>
    <row r="4" spans="1:27" ht="12.75">
      <c r="A4"/>
      <c r="B4" s="71" t="s">
        <v>14</v>
      </c>
      <c r="C4" s="72"/>
      <c r="D4" s="73" t="s">
        <v>15</v>
      </c>
      <c r="E4" s="74"/>
      <c r="F4" s="74"/>
      <c r="G4" s="74"/>
      <c r="H4" s="75"/>
      <c r="I4" s="6" t="s">
        <v>16</v>
      </c>
      <c r="J4" s="73" t="s">
        <v>17</v>
      </c>
      <c r="K4" s="76"/>
      <c r="L4" s="76"/>
      <c r="M4" s="77"/>
      <c r="N4" s="7" t="s">
        <v>18</v>
      </c>
      <c r="O4" s="73" t="s">
        <v>19</v>
      </c>
      <c r="P4" s="76"/>
      <c r="Q4" s="76"/>
      <c r="R4" s="76"/>
      <c r="S4" s="76"/>
      <c r="T4" s="76"/>
      <c r="U4" s="76"/>
      <c r="V4" s="77"/>
      <c r="W4" s="8"/>
      <c r="AA4" s="2"/>
    </row>
    <row r="5" spans="1:27" ht="12.75">
      <c r="A5"/>
      <c r="B5" s="9"/>
      <c r="C5" s="10"/>
      <c r="D5" s="6" t="s">
        <v>18</v>
      </c>
      <c r="E5" s="11" t="s">
        <v>20</v>
      </c>
      <c r="F5" s="11"/>
      <c r="G5" s="11" t="s">
        <v>21</v>
      </c>
      <c r="H5" s="12"/>
      <c r="I5" s="13" t="s">
        <v>22</v>
      </c>
      <c r="J5" s="6" t="s">
        <v>18</v>
      </c>
      <c r="K5" s="11" t="s">
        <v>23</v>
      </c>
      <c r="L5" s="11" t="s">
        <v>24</v>
      </c>
      <c r="M5" s="12" t="s">
        <v>25</v>
      </c>
      <c r="N5" s="14" t="s">
        <v>26</v>
      </c>
      <c r="O5" s="11"/>
      <c r="P5" s="15" t="s">
        <v>27</v>
      </c>
      <c r="Q5" s="15" t="s">
        <v>28</v>
      </c>
      <c r="R5" s="15" t="s">
        <v>29</v>
      </c>
      <c r="S5" s="15" t="s">
        <v>30</v>
      </c>
      <c r="T5" s="15" t="s">
        <v>31</v>
      </c>
      <c r="U5" s="15" t="s">
        <v>32</v>
      </c>
      <c r="V5" s="12"/>
      <c r="AA5" s="2"/>
    </row>
    <row r="6" spans="1:27" ht="12.75">
      <c r="A6"/>
      <c r="B6" s="16" t="s">
        <v>33</v>
      </c>
      <c r="C6" s="17" t="s">
        <v>34</v>
      </c>
      <c r="D6" s="18" t="s">
        <v>35</v>
      </c>
      <c r="E6" s="19" t="s">
        <v>36</v>
      </c>
      <c r="F6" s="19" t="s">
        <v>37</v>
      </c>
      <c r="G6" s="19" t="s">
        <v>38</v>
      </c>
      <c r="H6" s="20" t="s">
        <v>39</v>
      </c>
      <c r="I6" s="19" t="s">
        <v>40</v>
      </c>
      <c r="J6" s="18" t="s">
        <v>35</v>
      </c>
      <c r="K6" s="19" t="s">
        <v>41</v>
      </c>
      <c r="L6" s="19" t="s">
        <v>42</v>
      </c>
      <c r="M6" s="20" t="s">
        <v>42</v>
      </c>
      <c r="N6" s="21" t="s">
        <v>43</v>
      </c>
      <c r="O6" s="19" t="s">
        <v>44</v>
      </c>
      <c r="P6" s="22" t="s">
        <v>45</v>
      </c>
      <c r="Q6" s="22" t="s">
        <v>46</v>
      </c>
      <c r="R6" s="22" t="s">
        <v>47</v>
      </c>
      <c r="S6" s="22" t="s">
        <v>48</v>
      </c>
      <c r="T6" s="22" t="s">
        <v>49</v>
      </c>
      <c r="U6" s="22" t="s">
        <v>50</v>
      </c>
      <c r="V6" s="23" t="s">
        <v>51</v>
      </c>
      <c r="AA6" s="2"/>
    </row>
    <row r="7" spans="2:22" ht="12.75">
      <c r="B7" s="58" t="s">
        <v>8</v>
      </c>
      <c r="C7" s="59" t="s">
        <v>10</v>
      </c>
      <c r="D7" s="62">
        <v>154465</v>
      </c>
      <c r="E7" s="63">
        <v>73935</v>
      </c>
      <c r="F7" s="63">
        <v>22545</v>
      </c>
      <c r="G7" s="63">
        <v>32275</v>
      </c>
      <c r="H7" s="63">
        <v>22650</v>
      </c>
      <c r="I7" s="68">
        <v>27</v>
      </c>
      <c r="J7" s="63">
        <v>152065</v>
      </c>
      <c r="K7" s="63">
        <v>14725</v>
      </c>
      <c r="L7" s="63">
        <v>12520</v>
      </c>
      <c r="M7" s="63">
        <v>124825</v>
      </c>
      <c r="N7" s="62">
        <v>151400</v>
      </c>
      <c r="O7" s="63">
        <v>14260</v>
      </c>
      <c r="P7" s="63">
        <v>27925</v>
      </c>
      <c r="Q7" s="63">
        <v>20785</v>
      </c>
      <c r="R7" s="63">
        <v>18125</v>
      </c>
      <c r="S7" s="63">
        <v>16085</v>
      </c>
      <c r="T7" s="63">
        <v>18305</v>
      </c>
      <c r="U7" s="63">
        <v>18035</v>
      </c>
      <c r="V7" s="64">
        <v>17880</v>
      </c>
    </row>
    <row r="8" spans="2:22" ht="12.75">
      <c r="B8" s="60" t="s">
        <v>0</v>
      </c>
      <c r="C8" s="61" t="s">
        <v>10</v>
      </c>
      <c r="D8" s="65">
        <v>59060</v>
      </c>
      <c r="E8" s="66">
        <v>37215</v>
      </c>
      <c r="F8" s="66">
        <v>9380</v>
      </c>
      <c r="G8" s="66">
        <v>10190</v>
      </c>
      <c r="H8" s="66">
        <v>1695</v>
      </c>
      <c r="I8" s="69">
        <v>33</v>
      </c>
      <c r="J8" s="66">
        <v>58665</v>
      </c>
      <c r="K8" s="66">
        <v>5280</v>
      </c>
      <c r="L8" s="66">
        <v>4470</v>
      </c>
      <c r="M8" s="66">
        <v>48915</v>
      </c>
      <c r="N8" s="65">
        <v>58485</v>
      </c>
      <c r="O8" s="66">
        <v>4730</v>
      </c>
      <c r="P8" s="66">
        <v>10445</v>
      </c>
      <c r="Q8" s="66">
        <v>7780</v>
      </c>
      <c r="R8" s="66">
        <v>6950</v>
      </c>
      <c r="S8" s="66">
        <v>6895</v>
      </c>
      <c r="T8" s="66">
        <v>7640</v>
      </c>
      <c r="U8" s="66">
        <v>7475</v>
      </c>
      <c r="V8" s="67">
        <v>6570</v>
      </c>
    </row>
    <row r="9" spans="2:22" ht="12.75">
      <c r="B9" s="60" t="s">
        <v>1</v>
      </c>
      <c r="C9" s="61" t="s">
        <v>10</v>
      </c>
      <c r="D9" s="65">
        <v>13640</v>
      </c>
      <c r="E9" s="66">
        <v>9555</v>
      </c>
      <c r="F9" s="66">
        <v>2360</v>
      </c>
      <c r="G9" s="66">
        <v>1225</v>
      </c>
      <c r="H9" s="66">
        <v>435</v>
      </c>
      <c r="I9" s="69">
        <v>36</v>
      </c>
      <c r="J9" s="66">
        <v>13605</v>
      </c>
      <c r="K9" s="66">
        <v>1210</v>
      </c>
      <c r="L9" s="66">
        <v>1055</v>
      </c>
      <c r="M9" s="66">
        <v>11345</v>
      </c>
      <c r="N9" s="65">
        <v>13575</v>
      </c>
      <c r="O9" s="66">
        <v>1040</v>
      </c>
      <c r="P9" s="66">
        <v>2235</v>
      </c>
      <c r="Q9" s="66">
        <v>1990</v>
      </c>
      <c r="R9" s="66">
        <v>1615</v>
      </c>
      <c r="S9" s="66">
        <v>1855</v>
      </c>
      <c r="T9" s="66">
        <v>1800</v>
      </c>
      <c r="U9" s="66">
        <v>1595</v>
      </c>
      <c r="V9" s="67">
        <v>1445</v>
      </c>
    </row>
    <row r="10" spans="2:22" ht="12.75">
      <c r="B10" s="60" t="s">
        <v>2</v>
      </c>
      <c r="C10" s="61" t="s">
        <v>10</v>
      </c>
      <c r="D10" s="65">
        <v>8415</v>
      </c>
      <c r="E10" s="66">
        <v>6465</v>
      </c>
      <c r="F10" s="66">
        <v>1335</v>
      </c>
      <c r="G10" s="66">
        <v>215</v>
      </c>
      <c r="H10" s="66">
        <v>310</v>
      </c>
      <c r="I10" s="69">
        <v>35</v>
      </c>
      <c r="J10" s="66">
        <v>8360</v>
      </c>
      <c r="K10" s="66">
        <v>485</v>
      </c>
      <c r="L10" s="66">
        <v>470</v>
      </c>
      <c r="M10" s="66">
        <v>7405</v>
      </c>
      <c r="N10" s="65">
        <v>8330</v>
      </c>
      <c r="O10" s="66">
        <v>470</v>
      </c>
      <c r="P10" s="66">
        <v>1270</v>
      </c>
      <c r="Q10" s="66">
        <v>1100</v>
      </c>
      <c r="R10" s="66">
        <v>945</v>
      </c>
      <c r="S10" s="66">
        <v>1105</v>
      </c>
      <c r="T10" s="66">
        <v>1170</v>
      </c>
      <c r="U10" s="66">
        <v>1165</v>
      </c>
      <c r="V10" s="67">
        <v>1100</v>
      </c>
    </row>
    <row r="11" spans="2:22" ht="12.75">
      <c r="B11" s="60" t="s">
        <v>60</v>
      </c>
      <c r="C11" s="61" t="s">
        <v>11</v>
      </c>
      <c r="D11" s="65">
        <v>3040</v>
      </c>
      <c r="E11" s="66">
        <v>1170</v>
      </c>
      <c r="F11" s="66">
        <v>390</v>
      </c>
      <c r="G11" s="66">
        <v>1390</v>
      </c>
      <c r="H11" s="66">
        <v>55</v>
      </c>
      <c r="I11" s="69">
        <v>75</v>
      </c>
      <c r="J11" s="66">
        <v>3040</v>
      </c>
      <c r="K11" s="66">
        <v>110</v>
      </c>
      <c r="L11" s="66">
        <v>65</v>
      </c>
      <c r="M11" s="66">
        <v>2860</v>
      </c>
      <c r="N11" s="65">
        <v>3005</v>
      </c>
      <c r="O11" s="66">
        <v>90</v>
      </c>
      <c r="P11" s="66">
        <v>290</v>
      </c>
      <c r="Q11" s="66">
        <v>280</v>
      </c>
      <c r="R11" s="66">
        <v>350</v>
      </c>
      <c r="S11" s="66">
        <v>345</v>
      </c>
      <c r="T11" s="66">
        <v>450</v>
      </c>
      <c r="U11" s="66">
        <v>495</v>
      </c>
      <c r="V11" s="67">
        <v>705</v>
      </c>
    </row>
    <row r="12" spans="2:22" ht="12.75">
      <c r="B12" s="60" t="s">
        <v>3</v>
      </c>
      <c r="C12" s="61" t="s">
        <v>10</v>
      </c>
      <c r="D12" s="65">
        <v>2915</v>
      </c>
      <c r="E12" s="66">
        <v>2155</v>
      </c>
      <c r="F12" s="66">
        <v>470</v>
      </c>
      <c r="G12" s="66">
        <v>190</v>
      </c>
      <c r="H12" s="66">
        <v>35</v>
      </c>
      <c r="I12" s="69">
        <v>51</v>
      </c>
      <c r="J12" s="66">
        <v>2870</v>
      </c>
      <c r="K12" s="66">
        <v>180</v>
      </c>
      <c r="L12" s="66">
        <v>100</v>
      </c>
      <c r="M12" s="66">
        <v>2585</v>
      </c>
      <c r="N12" s="65">
        <v>2850</v>
      </c>
      <c r="O12" s="66">
        <v>205</v>
      </c>
      <c r="P12" s="66">
        <v>345</v>
      </c>
      <c r="Q12" s="66">
        <v>400</v>
      </c>
      <c r="R12" s="66">
        <v>325</v>
      </c>
      <c r="S12" s="66">
        <v>310</v>
      </c>
      <c r="T12" s="66">
        <v>490</v>
      </c>
      <c r="U12" s="66">
        <v>390</v>
      </c>
      <c r="V12" s="67">
        <v>380</v>
      </c>
    </row>
    <row r="13" spans="2:22" ht="12.75">
      <c r="B13" s="60" t="s">
        <v>4</v>
      </c>
      <c r="C13" s="61" t="s">
        <v>10</v>
      </c>
      <c r="D13" s="65">
        <v>1865</v>
      </c>
      <c r="E13" s="66">
        <v>1340</v>
      </c>
      <c r="F13" s="66">
        <v>360</v>
      </c>
      <c r="G13" s="66">
        <v>110</v>
      </c>
      <c r="H13" s="66">
        <v>55</v>
      </c>
      <c r="I13" s="69">
        <v>41</v>
      </c>
      <c r="J13" s="66">
        <v>1865</v>
      </c>
      <c r="K13" s="66">
        <v>85</v>
      </c>
      <c r="L13" s="66">
        <v>60</v>
      </c>
      <c r="M13" s="66">
        <v>1725</v>
      </c>
      <c r="N13" s="65">
        <v>1865</v>
      </c>
      <c r="O13" s="66">
        <v>75</v>
      </c>
      <c r="P13" s="66">
        <v>300</v>
      </c>
      <c r="Q13" s="66">
        <v>185</v>
      </c>
      <c r="R13" s="66">
        <v>265</v>
      </c>
      <c r="S13" s="66">
        <v>215</v>
      </c>
      <c r="T13" s="66">
        <v>280</v>
      </c>
      <c r="U13" s="66">
        <v>315</v>
      </c>
      <c r="V13" s="67">
        <v>225</v>
      </c>
    </row>
    <row r="14" spans="2:22" ht="12.75">
      <c r="B14" s="60" t="s">
        <v>5</v>
      </c>
      <c r="C14" s="61" t="s">
        <v>10</v>
      </c>
      <c r="D14" s="65">
        <v>1765</v>
      </c>
      <c r="E14" s="66">
        <v>1300</v>
      </c>
      <c r="F14" s="66">
        <v>270</v>
      </c>
      <c r="G14" s="66">
        <v>110</v>
      </c>
      <c r="H14" s="66">
        <v>45</v>
      </c>
      <c r="I14" s="69">
        <v>61</v>
      </c>
      <c r="J14" s="66">
        <v>1720</v>
      </c>
      <c r="K14" s="66">
        <v>100</v>
      </c>
      <c r="L14" s="66">
        <v>50</v>
      </c>
      <c r="M14" s="66">
        <v>1570</v>
      </c>
      <c r="N14" s="65">
        <v>1720</v>
      </c>
      <c r="O14" s="66">
        <v>70</v>
      </c>
      <c r="P14" s="66">
        <v>210</v>
      </c>
      <c r="Q14" s="66">
        <v>210</v>
      </c>
      <c r="R14" s="66">
        <v>195</v>
      </c>
      <c r="S14" s="66">
        <v>110</v>
      </c>
      <c r="T14" s="66">
        <v>325</v>
      </c>
      <c r="U14" s="66">
        <v>300</v>
      </c>
      <c r="V14" s="67">
        <v>305</v>
      </c>
    </row>
    <row r="15" spans="2:22" ht="12.75">
      <c r="B15" s="60" t="s">
        <v>6</v>
      </c>
      <c r="C15" s="61" t="s">
        <v>10</v>
      </c>
      <c r="D15" s="65">
        <v>965</v>
      </c>
      <c r="E15" s="66">
        <v>610</v>
      </c>
      <c r="F15" s="66">
        <v>170</v>
      </c>
      <c r="G15" s="66">
        <v>170</v>
      </c>
      <c r="H15" s="66">
        <v>15</v>
      </c>
      <c r="I15" s="69">
        <v>46</v>
      </c>
      <c r="J15" s="66">
        <v>965</v>
      </c>
      <c r="K15" s="66">
        <v>40</v>
      </c>
      <c r="L15" s="66">
        <v>75</v>
      </c>
      <c r="M15" s="66">
        <v>850</v>
      </c>
      <c r="N15" s="65">
        <v>965</v>
      </c>
      <c r="O15" s="66">
        <v>15</v>
      </c>
      <c r="P15" s="66">
        <v>165</v>
      </c>
      <c r="Q15" s="66">
        <v>195</v>
      </c>
      <c r="R15" s="66">
        <v>145</v>
      </c>
      <c r="S15" s="66">
        <v>65</v>
      </c>
      <c r="T15" s="66">
        <v>125</v>
      </c>
      <c r="U15" s="66">
        <v>180</v>
      </c>
      <c r="V15" s="67">
        <v>70</v>
      </c>
    </row>
    <row r="16" spans="2:22" ht="12.75">
      <c r="B16" s="60" t="s">
        <v>7</v>
      </c>
      <c r="C16" s="61" t="s">
        <v>12</v>
      </c>
      <c r="D16" s="65">
        <v>410</v>
      </c>
      <c r="E16" s="66">
        <v>300</v>
      </c>
      <c r="F16" s="66">
        <v>60</v>
      </c>
      <c r="G16" s="66">
        <v>35</v>
      </c>
      <c r="H16" s="66">
        <v>15</v>
      </c>
      <c r="I16" s="69">
        <v>57</v>
      </c>
      <c r="J16" s="66">
        <v>410</v>
      </c>
      <c r="K16" s="66">
        <v>30</v>
      </c>
      <c r="L16" s="66">
        <v>0</v>
      </c>
      <c r="M16" s="66">
        <v>380</v>
      </c>
      <c r="N16" s="65">
        <v>410</v>
      </c>
      <c r="O16" s="66">
        <v>20</v>
      </c>
      <c r="P16" s="66">
        <v>45</v>
      </c>
      <c r="Q16" s="66">
        <v>65</v>
      </c>
      <c r="R16" s="66">
        <v>50</v>
      </c>
      <c r="S16" s="66">
        <v>60</v>
      </c>
      <c r="T16" s="66">
        <v>50</v>
      </c>
      <c r="U16" s="66">
        <v>45</v>
      </c>
      <c r="V16" s="67">
        <v>80</v>
      </c>
    </row>
    <row r="17" spans="2:22" ht="12.75">
      <c r="B17" s="60" t="s">
        <v>9</v>
      </c>
      <c r="C17" s="61" t="s">
        <v>12</v>
      </c>
      <c r="D17" s="65">
        <v>250</v>
      </c>
      <c r="E17" s="66">
        <v>105</v>
      </c>
      <c r="F17" s="66">
        <v>15</v>
      </c>
      <c r="G17" s="66">
        <v>130</v>
      </c>
      <c r="H17" s="66">
        <v>0</v>
      </c>
      <c r="I17" s="69">
        <v>75</v>
      </c>
      <c r="J17" s="66">
        <v>250</v>
      </c>
      <c r="K17" s="66">
        <v>0</v>
      </c>
      <c r="L17" s="66">
        <v>0</v>
      </c>
      <c r="M17" s="66">
        <v>250</v>
      </c>
      <c r="N17" s="65">
        <v>250</v>
      </c>
      <c r="O17" s="66">
        <v>0</v>
      </c>
      <c r="P17" s="66">
        <v>0</v>
      </c>
      <c r="Q17" s="66">
        <v>30</v>
      </c>
      <c r="R17" s="66">
        <v>25</v>
      </c>
      <c r="S17" s="66">
        <v>10</v>
      </c>
      <c r="T17" s="66">
        <v>65</v>
      </c>
      <c r="U17" s="66">
        <v>40</v>
      </c>
      <c r="V17" s="67">
        <v>85</v>
      </c>
    </row>
    <row r="18" spans="2:22" ht="12.75">
      <c r="B18" s="41" t="s">
        <v>13</v>
      </c>
      <c r="C18" s="42"/>
      <c r="D18" s="65">
        <v>2579</v>
      </c>
      <c r="E18" s="66">
        <v>1521</v>
      </c>
      <c r="F18" s="66">
        <v>429</v>
      </c>
      <c r="G18" s="66">
        <v>196</v>
      </c>
      <c r="H18" s="66">
        <v>329</v>
      </c>
      <c r="I18" s="70" t="s">
        <v>53</v>
      </c>
      <c r="J18" s="66">
        <v>1780</v>
      </c>
      <c r="K18" s="66">
        <v>88</v>
      </c>
      <c r="L18" s="66">
        <v>64</v>
      </c>
      <c r="M18" s="66">
        <v>1630</v>
      </c>
      <c r="N18" s="65">
        <v>1775</v>
      </c>
      <c r="O18" s="66">
        <v>86</v>
      </c>
      <c r="P18" s="66">
        <v>222</v>
      </c>
      <c r="Q18" s="66">
        <v>147</v>
      </c>
      <c r="R18" s="66">
        <v>194</v>
      </c>
      <c r="S18" s="66">
        <v>166</v>
      </c>
      <c r="T18" s="66">
        <v>247</v>
      </c>
      <c r="U18" s="66">
        <v>347</v>
      </c>
      <c r="V18" s="67">
        <v>316</v>
      </c>
    </row>
    <row r="19" spans="1:22" ht="14.25">
      <c r="A19" s="24"/>
      <c r="B19" s="25" t="s">
        <v>52</v>
      </c>
      <c r="C19" s="26"/>
      <c r="D19" s="27">
        <f>SUM(D7:D18)</f>
        <v>249369</v>
      </c>
      <c r="E19" s="28">
        <f>SUM(E7:E18)</f>
        <v>135671</v>
      </c>
      <c r="F19" s="28">
        <f>SUM(F7:F18)</f>
        <v>37784</v>
      </c>
      <c r="G19" s="28">
        <f>SUM(G7:G18)</f>
        <v>46236</v>
      </c>
      <c r="H19" s="28">
        <f>SUM(H7:H18)</f>
        <v>25639</v>
      </c>
      <c r="I19" s="29" t="s">
        <v>53</v>
      </c>
      <c r="J19" s="28">
        <f aca="true" t="shared" si="0" ref="J19:V19">SUM(J7:J18)</f>
        <v>245595</v>
      </c>
      <c r="K19" s="28">
        <f t="shared" si="0"/>
        <v>22333</v>
      </c>
      <c r="L19" s="28">
        <f t="shared" si="0"/>
        <v>18929</v>
      </c>
      <c r="M19" s="28">
        <f t="shared" si="0"/>
        <v>204340</v>
      </c>
      <c r="N19" s="27">
        <f t="shared" si="0"/>
        <v>244630</v>
      </c>
      <c r="O19" s="28">
        <f t="shared" si="0"/>
        <v>21061</v>
      </c>
      <c r="P19" s="28">
        <f t="shared" si="0"/>
        <v>43452</v>
      </c>
      <c r="Q19" s="28">
        <f t="shared" si="0"/>
        <v>33167</v>
      </c>
      <c r="R19" s="28">
        <f t="shared" si="0"/>
        <v>29184</v>
      </c>
      <c r="S19" s="28">
        <f t="shared" si="0"/>
        <v>27221</v>
      </c>
      <c r="T19" s="28">
        <f t="shared" si="0"/>
        <v>30947</v>
      </c>
      <c r="U19" s="28">
        <f t="shared" si="0"/>
        <v>30382</v>
      </c>
      <c r="V19" s="30">
        <f t="shared" si="0"/>
        <v>29161</v>
      </c>
    </row>
    <row r="20" spans="1:22" ht="14.25">
      <c r="A20" s="24"/>
      <c r="B20" s="1" t="s">
        <v>54</v>
      </c>
      <c r="C20" s="31"/>
      <c r="D20" s="32"/>
      <c r="E20" s="32"/>
      <c r="F20" s="32"/>
      <c r="G20" s="32"/>
      <c r="H20" s="32"/>
      <c r="I20" s="33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2.75">
      <c r="A21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/>
      <c r="B25" s="34" t="s">
        <v>55</v>
      </c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/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/>
      <c r="B27" s="71" t="s">
        <v>14</v>
      </c>
      <c r="C27" s="72"/>
      <c r="D27" s="73" t="s">
        <v>15</v>
      </c>
      <c r="E27" s="74"/>
      <c r="F27" s="74"/>
      <c r="G27" s="74"/>
      <c r="H27" s="75"/>
      <c r="I27" s="6" t="s">
        <v>16</v>
      </c>
      <c r="J27" s="73" t="s">
        <v>17</v>
      </c>
      <c r="K27" s="76"/>
      <c r="L27" s="76"/>
      <c r="M27" s="77"/>
      <c r="N27" s="7" t="s">
        <v>18</v>
      </c>
      <c r="O27" s="73" t="s">
        <v>19</v>
      </c>
      <c r="P27" s="76"/>
      <c r="Q27" s="76"/>
      <c r="R27" s="76"/>
      <c r="S27" s="76"/>
      <c r="T27" s="76"/>
      <c r="U27" s="76"/>
      <c r="V27" s="77"/>
    </row>
    <row r="28" spans="1:22" ht="12.75">
      <c r="A28"/>
      <c r="B28" s="9"/>
      <c r="C28" s="10"/>
      <c r="D28" s="6" t="s">
        <v>18</v>
      </c>
      <c r="E28" s="11" t="s">
        <v>20</v>
      </c>
      <c r="F28" s="11"/>
      <c r="G28" s="11" t="s">
        <v>21</v>
      </c>
      <c r="H28" s="12"/>
      <c r="I28" s="13" t="s">
        <v>22</v>
      </c>
      <c r="J28" s="6" t="s">
        <v>18</v>
      </c>
      <c r="K28" s="11" t="s">
        <v>23</v>
      </c>
      <c r="L28" s="11" t="s">
        <v>56</v>
      </c>
      <c r="M28" s="12" t="s">
        <v>25</v>
      </c>
      <c r="N28" s="14" t="s">
        <v>26</v>
      </c>
      <c r="O28" s="11"/>
      <c r="P28" s="15" t="s">
        <v>27</v>
      </c>
      <c r="Q28" s="15" t="s">
        <v>28</v>
      </c>
      <c r="R28" s="15" t="s">
        <v>29</v>
      </c>
      <c r="S28" s="15" t="s">
        <v>30</v>
      </c>
      <c r="T28" s="15" t="s">
        <v>31</v>
      </c>
      <c r="U28" s="15" t="s">
        <v>32</v>
      </c>
      <c r="V28" s="12"/>
    </row>
    <row r="29" spans="1:22" ht="12.75">
      <c r="A29"/>
      <c r="B29" s="16" t="s">
        <v>33</v>
      </c>
      <c r="C29" s="17" t="s">
        <v>34</v>
      </c>
      <c r="D29" s="18" t="s">
        <v>35</v>
      </c>
      <c r="E29" s="19" t="s">
        <v>36</v>
      </c>
      <c r="F29" s="19" t="s">
        <v>37</v>
      </c>
      <c r="G29" s="19" t="s">
        <v>38</v>
      </c>
      <c r="H29" s="20" t="s">
        <v>39</v>
      </c>
      <c r="I29" s="19" t="s">
        <v>40</v>
      </c>
      <c r="J29" s="18" t="s">
        <v>35</v>
      </c>
      <c r="K29" s="19" t="s">
        <v>41</v>
      </c>
      <c r="L29" s="19" t="s">
        <v>42</v>
      </c>
      <c r="M29" s="20" t="s">
        <v>42</v>
      </c>
      <c r="N29" s="21" t="s">
        <v>43</v>
      </c>
      <c r="O29" s="19" t="s">
        <v>44</v>
      </c>
      <c r="P29" s="22" t="s">
        <v>45</v>
      </c>
      <c r="Q29" s="22" t="s">
        <v>46</v>
      </c>
      <c r="R29" s="22" t="s">
        <v>47</v>
      </c>
      <c r="S29" s="22" t="s">
        <v>48</v>
      </c>
      <c r="T29" s="22" t="s">
        <v>49</v>
      </c>
      <c r="U29" s="22" t="s">
        <v>50</v>
      </c>
      <c r="V29" s="23" t="s">
        <v>51</v>
      </c>
    </row>
    <row r="30" spans="1:22" ht="12.75">
      <c r="A30"/>
      <c r="B30" s="58" t="s">
        <v>8</v>
      </c>
      <c r="C30" s="59" t="s">
        <v>10</v>
      </c>
      <c r="D30" s="35" t="s">
        <v>57</v>
      </c>
      <c r="E30" s="36">
        <f>+(E7/D7)</f>
        <v>0.478652121839899</v>
      </c>
      <c r="F30" s="36">
        <f>+(F7/D7)</f>
        <v>0.14595539442592173</v>
      </c>
      <c r="G30" s="36">
        <f>+(G7/D7)</f>
        <v>0.20894701064966173</v>
      </c>
      <c r="H30" s="37">
        <f>+(H7/D7)</f>
        <v>0.14663516006862395</v>
      </c>
      <c r="I30" s="38" t="s">
        <v>53</v>
      </c>
      <c r="J30" s="35" t="s">
        <v>57</v>
      </c>
      <c r="K30" s="36">
        <f>+(K7/J7)</f>
        <v>0.09683359089862888</v>
      </c>
      <c r="L30" s="36">
        <f>+(L7/J7)</f>
        <v>0.08233321277085456</v>
      </c>
      <c r="M30" s="37">
        <f>+(M7/J7)</f>
        <v>0.8208660770065432</v>
      </c>
      <c r="N30" s="35" t="s">
        <v>57</v>
      </c>
      <c r="O30" s="39">
        <f>+(O7/N7)</f>
        <v>0.09418758256274769</v>
      </c>
      <c r="P30" s="39">
        <f>+(P7/N7)</f>
        <v>0.184445178335535</v>
      </c>
      <c r="Q30" s="39">
        <f>+(Q7/N7)</f>
        <v>0.13728533685601058</v>
      </c>
      <c r="R30" s="39">
        <f>+(R7/N7)</f>
        <v>0.11971598414795244</v>
      </c>
      <c r="S30" s="39">
        <f>+(S7/N7)</f>
        <v>0.10624174372523118</v>
      </c>
      <c r="T30" s="39">
        <f>+(T7/N7)</f>
        <v>0.12090488771466315</v>
      </c>
      <c r="U30" s="39">
        <f>+(U7/N7)</f>
        <v>0.11912153236459709</v>
      </c>
      <c r="V30" s="40">
        <f>+(V7/N7)</f>
        <v>0.11809775429326289</v>
      </c>
    </row>
    <row r="31" spans="1:22" ht="12.75">
      <c r="A31"/>
      <c r="B31" s="60" t="s">
        <v>0</v>
      </c>
      <c r="C31" s="61" t="s">
        <v>10</v>
      </c>
      <c r="D31" s="43" t="s">
        <v>57</v>
      </c>
      <c r="E31" s="44">
        <f aca="true" t="shared" si="1" ref="E31:E42">+(E8/D8)</f>
        <v>0.6301219099221131</v>
      </c>
      <c r="F31" s="44">
        <f aca="true" t="shared" si="2" ref="F31:F41">+(F8/D8)</f>
        <v>0.1588215374195733</v>
      </c>
      <c r="G31" s="44">
        <f aca="true" t="shared" si="3" ref="G31:G41">+(G8/D8)</f>
        <v>0.17253640365729767</v>
      </c>
      <c r="H31" s="45">
        <f aca="true" t="shared" si="4" ref="H31:H41">+(H8/D8)</f>
        <v>0.02869962749746021</v>
      </c>
      <c r="I31" s="38" t="s">
        <v>53</v>
      </c>
      <c r="J31" s="43" t="s">
        <v>57</v>
      </c>
      <c r="K31" s="44">
        <f aca="true" t="shared" si="5" ref="K31:K42">+(K8/J8)</f>
        <v>0.09000255689082076</v>
      </c>
      <c r="L31" s="44">
        <f aca="true" t="shared" si="6" ref="L31:L41">+(L8/J8)</f>
        <v>0.07619534645870621</v>
      </c>
      <c r="M31" s="45">
        <f aca="true" t="shared" si="7" ref="M31:M41">+(M8/J8)</f>
        <v>0.833802096650473</v>
      </c>
      <c r="N31" s="43" t="s">
        <v>57</v>
      </c>
      <c r="O31" s="46">
        <f aca="true" t="shared" si="8" ref="O31:O42">+(O8/N8)</f>
        <v>0.0808754381465333</v>
      </c>
      <c r="P31" s="46">
        <f aca="true" t="shared" si="9" ref="P31:P41">+(P8/N8)</f>
        <v>0.1785928015730529</v>
      </c>
      <c r="Q31" s="46">
        <f aca="true" t="shared" si="10" ref="Q31:Q41">+(Q8/N8)</f>
        <v>0.1330255621099427</v>
      </c>
      <c r="R31" s="46">
        <f aca="true" t="shared" si="11" ref="R31:R41">+(R8/N8)</f>
        <v>0.11883388903137557</v>
      </c>
      <c r="S31" s="46">
        <f aca="true" t="shared" si="12" ref="S31:S41">+(S8/N8)</f>
        <v>0.11789347695990425</v>
      </c>
      <c r="T31" s="46">
        <f aca="true" t="shared" si="13" ref="T31:T41">+(T8/N8)</f>
        <v>0.13063178592801572</v>
      </c>
      <c r="U31" s="46">
        <f aca="true" t="shared" si="14" ref="U31:U41">+(U8/N8)</f>
        <v>0.12781054971360178</v>
      </c>
      <c r="V31" s="47">
        <f aca="true" t="shared" si="15" ref="V31:V41">+(V8/N8)</f>
        <v>0.11233649653757374</v>
      </c>
    </row>
    <row r="32" spans="1:22" ht="12.75">
      <c r="A32"/>
      <c r="B32" s="60" t="s">
        <v>1</v>
      </c>
      <c r="C32" s="61" t="s">
        <v>10</v>
      </c>
      <c r="D32" s="43" t="s">
        <v>57</v>
      </c>
      <c r="E32" s="44">
        <f t="shared" si="1"/>
        <v>0.7005131964809385</v>
      </c>
      <c r="F32" s="44">
        <f t="shared" si="2"/>
        <v>0.17302052785923755</v>
      </c>
      <c r="G32" s="44">
        <f t="shared" si="3"/>
        <v>0.08980938416422288</v>
      </c>
      <c r="H32" s="45">
        <f t="shared" si="4"/>
        <v>0.03189149560117302</v>
      </c>
      <c r="I32" s="38" t="s">
        <v>53</v>
      </c>
      <c r="J32" s="43" t="s">
        <v>57</v>
      </c>
      <c r="K32" s="44">
        <f t="shared" si="5"/>
        <v>0.08893789048144064</v>
      </c>
      <c r="L32" s="44">
        <f t="shared" si="6"/>
        <v>0.07754502021315693</v>
      </c>
      <c r="M32" s="45">
        <f t="shared" si="7"/>
        <v>0.8338846012495406</v>
      </c>
      <c r="N32" s="43" t="s">
        <v>57</v>
      </c>
      <c r="O32" s="46">
        <f t="shared" si="8"/>
        <v>0.07661141804788213</v>
      </c>
      <c r="P32" s="46">
        <f t="shared" si="9"/>
        <v>0.16464088397790055</v>
      </c>
      <c r="Q32" s="46">
        <f t="shared" si="10"/>
        <v>0.14659300184162063</v>
      </c>
      <c r="R32" s="46">
        <f t="shared" si="11"/>
        <v>0.11896869244935543</v>
      </c>
      <c r="S32" s="46">
        <f t="shared" si="12"/>
        <v>0.13664825046040516</v>
      </c>
      <c r="T32" s="46">
        <f t="shared" si="13"/>
        <v>0.13259668508287292</v>
      </c>
      <c r="U32" s="46">
        <f t="shared" si="14"/>
        <v>0.11749539594843462</v>
      </c>
      <c r="V32" s="47">
        <f t="shared" si="15"/>
        <v>0.10644567219152855</v>
      </c>
    </row>
    <row r="33" spans="1:22" ht="12.75">
      <c r="A33"/>
      <c r="B33" s="60" t="s">
        <v>2</v>
      </c>
      <c r="C33" s="61" t="s">
        <v>10</v>
      </c>
      <c r="D33" s="43" t="s">
        <v>57</v>
      </c>
      <c r="E33" s="44">
        <f t="shared" si="1"/>
        <v>0.768270944741533</v>
      </c>
      <c r="F33" s="44">
        <f t="shared" si="2"/>
        <v>0.1586452762923351</v>
      </c>
      <c r="G33" s="44">
        <f t="shared" si="3"/>
        <v>0.0255496137849079</v>
      </c>
      <c r="H33" s="45">
        <f t="shared" si="4"/>
        <v>0.0368389780154486</v>
      </c>
      <c r="I33" s="38" t="s">
        <v>53</v>
      </c>
      <c r="J33" s="43" t="s">
        <v>57</v>
      </c>
      <c r="K33" s="44">
        <f t="shared" si="5"/>
        <v>0.05801435406698564</v>
      </c>
      <c r="L33" s="44">
        <f t="shared" si="6"/>
        <v>0.056220095693779906</v>
      </c>
      <c r="M33" s="45">
        <f t="shared" si="7"/>
        <v>0.8857655502392344</v>
      </c>
      <c r="N33" s="43" t="s">
        <v>57</v>
      </c>
      <c r="O33" s="46">
        <f t="shared" si="8"/>
        <v>0.056422569027611044</v>
      </c>
      <c r="P33" s="46">
        <f t="shared" si="9"/>
        <v>0.1524609843937575</v>
      </c>
      <c r="Q33" s="46">
        <f t="shared" si="10"/>
        <v>0.13205282112845138</v>
      </c>
      <c r="R33" s="46">
        <f t="shared" si="11"/>
        <v>0.1134453781512605</v>
      </c>
      <c r="S33" s="46">
        <f t="shared" si="12"/>
        <v>0.1326530612244898</v>
      </c>
      <c r="T33" s="46">
        <f t="shared" si="13"/>
        <v>0.1404561824729892</v>
      </c>
      <c r="U33" s="46">
        <f t="shared" si="14"/>
        <v>0.1398559423769508</v>
      </c>
      <c r="V33" s="47">
        <f t="shared" si="15"/>
        <v>0.13205282112845138</v>
      </c>
    </row>
    <row r="34" spans="1:22" ht="12.75">
      <c r="A34"/>
      <c r="B34" s="60" t="s">
        <v>60</v>
      </c>
      <c r="C34" s="61" t="s">
        <v>11</v>
      </c>
      <c r="D34" s="43" t="s">
        <v>57</v>
      </c>
      <c r="E34" s="44">
        <f t="shared" si="1"/>
        <v>0.3848684210526316</v>
      </c>
      <c r="F34" s="44">
        <f t="shared" si="2"/>
        <v>0.12828947368421054</v>
      </c>
      <c r="G34" s="44">
        <f t="shared" si="3"/>
        <v>0.45723684210526316</v>
      </c>
      <c r="H34" s="45">
        <f t="shared" si="4"/>
        <v>0.018092105263157895</v>
      </c>
      <c r="I34" s="38" t="s">
        <v>53</v>
      </c>
      <c r="J34" s="43" t="s">
        <v>57</v>
      </c>
      <c r="K34" s="44">
        <f t="shared" si="5"/>
        <v>0.03618421052631579</v>
      </c>
      <c r="L34" s="44">
        <f t="shared" si="6"/>
        <v>0.02138157894736842</v>
      </c>
      <c r="M34" s="45">
        <f t="shared" si="7"/>
        <v>0.9407894736842105</v>
      </c>
      <c r="N34" s="43" t="s">
        <v>57</v>
      </c>
      <c r="O34" s="46">
        <f t="shared" si="8"/>
        <v>0.029950083194675542</v>
      </c>
      <c r="P34" s="46">
        <f t="shared" si="9"/>
        <v>0.09650582362728785</v>
      </c>
      <c r="Q34" s="46">
        <f t="shared" si="10"/>
        <v>0.09317803660565724</v>
      </c>
      <c r="R34" s="46">
        <f t="shared" si="11"/>
        <v>0.11647254575707154</v>
      </c>
      <c r="S34" s="46">
        <f t="shared" si="12"/>
        <v>0.11480865224625623</v>
      </c>
      <c r="T34" s="46">
        <f t="shared" si="13"/>
        <v>0.1497504159733777</v>
      </c>
      <c r="U34" s="46">
        <f t="shared" si="14"/>
        <v>0.16472545757071547</v>
      </c>
      <c r="V34" s="47">
        <f t="shared" si="15"/>
        <v>0.23460898502495842</v>
      </c>
    </row>
    <row r="35" spans="1:22" ht="12.75">
      <c r="A35"/>
      <c r="B35" s="60" t="s">
        <v>3</v>
      </c>
      <c r="C35" s="61" t="s">
        <v>10</v>
      </c>
      <c r="D35" s="43" t="s">
        <v>57</v>
      </c>
      <c r="E35" s="44">
        <f t="shared" si="1"/>
        <v>0.7392795883361921</v>
      </c>
      <c r="F35" s="44">
        <f t="shared" si="2"/>
        <v>0.16123499142367068</v>
      </c>
      <c r="G35" s="44">
        <f t="shared" si="3"/>
        <v>0.06518010291595197</v>
      </c>
      <c r="H35" s="45">
        <f t="shared" si="4"/>
        <v>0.012006861063464836</v>
      </c>
      <c r="I35" s="38" t="s">
        <v>53</v>
      </c>
      <c r="J35" s="43" t="s">
        <v>57</v>
      </c>
      <c r="K35" s="44">
        <f t="shared" si="5"/>
        <v>0.0627177700348432</v>
      </c>
      <c r="L35" s="44">
        <f t="shared" si="6"/>
        <v>0.03484320557491289</v>
      </c>
      <c r="M35" s="45">
        <f t="shared" si="7"/>
        <v>0.9006968641114983</v>
      </c>
      <c r="N35" s="43" t="s">
        <v>57</v>
      </c>
      <c r="O35" s="46">
        <f t="shared" si="8"/>
        <v>0.07192982456140351</v>
      </c>
      <c r="P35" s="46">
        <f t="shared" si="9"/>
        <v>0.12105263157894737</v>
      </c>
      <c r="Q35" s="46">
        <f t="shared" si="10"/>
        <v>0.14035087719298245</v>
      </c>
      <c r="R35" s="46">
        <f t="shared" si="11"/>
        <v>0.11403508771929824</v>
      </c>
      <c r="S35" s="46">
        <f t="shared" si="12"/>
        <v>0.10877192982456141</v>
      </c>
      <c r="T35" s="46">
        <f t="shared" si="13"/>
        <v>0.17192982456140352</v>
      </c>
      <c r="U35" s="46">
        <f t="shared" si="14"/>
        <v>0.1368421052631579</v>
      </c>
      <c r="V35" s="47">
        <f t="shared" si="15"/>
        <v>0.13333333333333333</v>
      </c>
    </row>
    <row r="36" spans="1:22" ht="12.75">
      <c r="A36"/>
      <c r="B36" s="60" t="s">
        <v>4</v>
      </c>
      <c r="C36" s="61" t="s">
        <v>10</v>
      </c>
      <c r="D36" s="43" t="s">
        <v>57</v>
      </c>
      <c r="E36" s="44">
        <f t="shared" si="1"/>
        <v>0.7184986595174263</v>
      </c>
      <c r="F36" s="44">
        <f t="shared" si="2"/>
        <v>0.19302949061662197</v>
      </c>
      <c r="G36" s="44">
        <f t="shared" si="3"/>
        <v>0.058981233243967826</v>
      </c>
      <c r="H36" s="45">
        <f t="shared" si="4"/>
        <v>0.029490616621983913</v>
      </c>
      <c r="I36" s="38" t="s">
        <v>53</v>
      </c>
      <c r="J36" s="43" t="s">
        <v>57</v>
      </c>
      <c r="K36" s="44">
        <f t="shared" si="5"/>
        <v>0.045576407506702415</v>
      </c>
      <c r="L36" s="44">
        <f t="shared" si="6"/>
        <v>0.032171581769437</v>
      </c>
      <c r="M36" s="45">
        <f t="shared" si="7"/>
        <v>0.9249329758713136</v>
      </c>
      <c r="N36" s="43" t="s">
        <v>57</v>
      </c>
      <c r="O36" s="46">
        <f t="shared" si="8"/>
        <v>0.040214477211796246</v>
      </c>
      <c r="P36" s="46">
        <f t="shared" si="9"/>
        <v>0.16085790884718498</v>
      </c>
      <c r="Q36" s="46">
        <f t="shared" si="10"/>
        <v>0.09919571045576407</v>
      </c>
      <c r="R36" s="46">
        <f t="shared" si="11"/>
        <v>0.14209115281501342</v>
      </c>
      <c r="S36" s="46">
        <f t="shared" si="12"/>
        <v>0.11528150134048257</v>
      </c>
      <c r="T36" s="46">
        <f t="shared" si="13"/>
        <v>0.15013404825737264</v>
      </c>
      <c r="U36" s="46">
        <f t="shared" si="14"/>
        <v>0.16890080428954424</v>
      </c>
      <c r="V36" s="47">
        <f t="shared" si="15"/>
        <v>0.12064343163538874</v>
      </c>
    </row>
    <row r="37" spans="1:22" ht="12.75">
      <c r="A37"/>
      <c r="B37" s="60" t="s">
        <v>5</v>
      </c>
      <c r="C37" s="61" t="s">
        <v>10</v>
      </c>
      <c r="D37" s="43" t="s">
        <v>57</v>
      </c>
      <c r="E37" s="44">
        <f t="shared" si="1"/>
        <v>0.7365439093484419</v>
      </c>
      <c r="F37" s="44">
        <f t="shared" si="2"/>
        <v>0.1529745042492918</v>
      </c>
      <c r="G37" s="44">
        <f t="shared" si="3"/>
        <v>0.06232294617563739</v>
      </c>
      <c r="H37" s="45">
        <f t="shared" si="4"/>
        <v>0.025495750708215296</v>
      </c>
      <c r="I37" s="38" t="s">
        <v>53</v>
      </c>
      <c r="J37" s="43" t="s">
        <v>57</v>
      </c>
      <c r="K37" s="44">
        <f t="shared" si="5"/>
        <v>0.05813953488372093</v>
      </c>
      <c r="L37" s="44">
        <f t="shared" si="6"/>
        <v>0.029069767441860465</v>
      </c>
      <c r="M37" s="45">
        <f t="shared" si="7"/>
        <v>0.9127906976744186</v>
      </c>
      <c r="N37" s="43" t="s">
        <v>57</v>
      </c>
      <c r="O37" s="46">
        <f t="shared" si="8"/>
        <v>0.040697674418604654</v>
      </c>
      <c r="P37" s="46">
        <f t="shared" si="9"/>
        <v>0.12209302325581395</v>
      </c>
      <c r="Q37" s="46">
        <f t="shared" si="10"/>
        <v>0.12209302325581395</v>
      </c>
      <c r="R37" s="46">
        <f t="shared" si="11"/>
        <v>0.11337209302325581</v>
      </c>
      <c r="S37" s="46">
        <f t="shared" si="12"/>
        <v>0.06395348837209303</v>
      </c>
      <c r="T37" s="46">
        <f t="shared" si="13"/>
        <v>0.18895348837209303</v>
      </c>
      <c r="U37" s="46">
        <f t="shared" si="14"/>
        <v>0.1744186046511628</v>
      </c>
      <c r="V37" s="47">
        <f t="shared" si="15"/>
        <v>0.17732558139534885</v>
      </c>
    </row>
    <row r="38" spans="1:22" ht="12.75">
      <c r="A38"/>
      <c r="B38" s="60" t="s">
        <v>6</v>
      </c>
      <c r="C38" s="61" t="s">
        <v>10</v>
      </c>
      <c r="D38" s="43" t="s">
        <v>57</v>
      </c>
      <c r="E38" s="44">
        <f t="shared" si="1"/>
        <v>0.6321243523316062</v>
      </c>
      <c r="F38" s="44">
        <f t="shared" si="2"/>
        <v>0.17616580310880828</v>
      </c>
      <c r="G38" s="44">
        <f t="shared" si="3"/>
        <v>0.17616580310880828</v>
      </c>
      <c r="H38" s="45">
        <f t="shared" si="4"/>
        <v>0.015544041450777202</v>
      </c>
      <c r="I38" s="38" t="s">
        <v>53</v>
      </c>
      <c r="J38" s="43" t="s">
        <v>57</v>
      </c>
      <c r="K38" s="44">
        <f t="shared" si="5"/>
        <v>0.04145077720207254</v>
      </c>
      <c r="L38" s="44">
        <f t="shared" si="6"/>
        <v>0.07772020725388601</v>
      </c>
      <c r="M38" s="45">
        <f t="shared" si="7"/>
        <v>0.8808290155440415</v>
      </c>
      <c r="N38" s="43" t="s">
        <v>57</v>
      </c>
      <c r="O38" s="46">
        <f t="shared" si="8"/>
        <v>0.015544041450777202</v>
      </c>
      <c r="P38" s="46">
        <f t="shared" si="9"/>
        <v>0.17098445595854922</v>
      </c>
      <c r="Q38" s="46">
        <f t="shared" si="10"/>
        <v>0.20207253886010362</v>
      </c>
      <c r="R38" s="46">
        <f t="shared" si="11"/>
        <v>0.15025906735751296</v>
      </c>
      <c r="S38" s="46">
        <f t="shared" si="12"/>
        <v>0.06735751295336788</v>
      </c>
      <c r="T38" s="46">
        <f t="shared" si="13"/>
        <v>0.12953367875647667</v>
      </c>
      <c r="U38" s="46">
        <f t="shared" si="14"/>
        <v>0.18652849740932642</v>
      </c>
      <c r="V38" s="47">
        <f t="shared" si="15"/>
        <v>0.07253886010362694</v>
      </c>
    </row>
    <row r="39" spans="1:22" ht="12.75">
      <c r="A39"/>
      <c r="B39" s="60" t="s">
        <v>7</v>
      </c>
      <c r="C39" s="61" t="s">
        <v>12</v>
      </c>
      <c r="D39" s="43" t="s">
        <v>57</v>
      </c>
      <c r="E39" s="44">
        <f t="shared" si="1"/>
        <v>0.7317073170731707</v>
      </c>
      <c r="F39" s="44">
        <f t="shared" si="2"/>
        <v>0.14634146341463414</v>
      </c>
      <c r="G39" s="44">
        <f t="shared" si="3"/>
        <v>0.08536585365853659</v>
      </c>
      <c r="H39" s="45">
        <f t="shared" si="4"/>
        <v>0.036585365853658534</v>
      </c>
      <c r="I39" s="38" t="s">
        <v>53</v>
      </c>
      <c r="J39" s="43" t="s">
        <v>57</v>
      </c>
      <c r="K39" s="44">
        <f t="shared" si="5"/>
        <v>0.07317073170731707</v>
      </c>
      <c r="L39" s="44">
        <f t="shared" si="6"/>
        <v>0</v>
      </c>
      <c r="M39" s="45">
        <f t="shared" si="7"/>
        <v>0.926829268292683</v>
      </c>
      <c r="N39" s="43" t="s">
        <v>57</v>
      </c>
      <c r="O39" s="46">
        <f t="shared" si="8"/>
        <v>0.04878048780487805</v>
      </c>
      <c r="P39" s="46">
        <f t="shared" si="9"/>
        <v>0.10975609756097561</v>
      </c>
      <c r="Q39" s="46">
        <f t="shared" si="10"/>
        <v>0.15853658536585366</v>
      </c>
      <c r="R39" s="46">
        <f t="shared" si="11"/>
        <v>0.12195121951219512</v>
      </c>
      <c r="S39" s="46">
        <f t="shared" si="12"/>
        <v>0.14634146341463414</v>
      </c>
      <c r="T39" s="46">
        <f t="shared" si="13"/>
        <v>0.12195121951219512</v>
      </c>
      <c r="U39" s="46">
        <f t="shared" si="14"/>
        <v>0.10975609756097561</v>
      </c>
      <c r="V39" s="47">
        <f t="shared" si="15"/>
        <v>0.1951219512195122</v>
      </c>
    </row>
    <row r="40" spans="1:22" ht="12.75">
      <c r="A40"/>
      <c r="B40" s="60" t="s">
        <v>9</v>
      </c>
      <c r="C40" s="61" t="s">
        <v>12</v>
      </c>
      <c r="D40" s="43" t="s">
        <v>57</v>
      </c>
      <c r="E40" s="44">
        <f t="shared" si="1"/>
        <v>0.42</v>
      </c>
      <c r="F40" s="44">
        <f t="shared" si="2"/>
        <v>0.06</v>
      </c>
      <c r="G40" s="44">
        <f t="shared" si="3"/>
        <v>0.52</v>
      </c>
      <c r="H40" s="45">
        <f t="shared" si="4"/>
        <v>0</v>
      </c>
      <c r="I40" s="38" t="s">
        <v>53</v>
      </c>
      <c r="J40" s="43" t="s">
        <v>57</v>
      </c>
      <c r="K40" s="44">
        <f t="shared" si="5"/>
        <v>0</v>
      </c>
      <c r="L40" s="44">
        <f t="shared" si="6"/>
        <v>0</v>
      </c>
      <c r="M40" s="45">
        <f t="shared" si="7"/>
        <v>1</v>
      </c>
      <c r="N40" s="43" t="s">
        <v>57</v>
      </c>
      <c r="O40" s="46">
        <f t="shared" si="8"/>
        <v>0</v>
      </c>
      <c r="P40" s="46">
        <f t="shared" si="9"/>
        <v>0</v>
      </c>
      <c r="Q40" s="46">
        <f t="shared" si="10"/>
        <v>0.12</v>
      </c>
      <c r="R40" s="46">
        <f t="shared" si="11"/>
        <v>0.1</v>
      </c>
      <c r="S40" s="46">
        <f t="shared" si="12"/>
        <v>0.04</v>
      </c>
      <c r="T40" s="46">
        <f t="shared" si="13"/>
        <v>0.26</v>
      </c>
      <c r="U40" s="46">
        <f t="shared" si="14"/>
        <v>0.16</v>
      </c>
      <c r="V40" s="47">
        <f t="shared" si="15"/>
        <v>0.34</v>
      </c>
    </row>
    <row r="41" spans="1:22" ht="12.75">
      <c r="A41"/>
      <c r="B41" s="41" t="s">
        <v>13</v>
      </c>
      <c r="C41" s="42"/>
      <c r="D41" s="43" t="s">
        <v>57</v>
      </c>
      <c r="E41" s="44">
        <f t="shared" si="1"/>
        <v>0.5897634742148119</v>
      </c>
      <c r="F41" s="44">
        <f t="shared" si="2"/>
        <v>0.16634354400930593</v>
      </c>
      <c r="G41" s="44">
        <f t="shared" si="3"/>
        <v>0.07599844901124467</v>
      </c>
      <c r="H41" s="45">
        <f t="shared" si="4"/>
        <v>0.12756882512601783</v>
      </c>
      <c r="I41" s="48" t="s">
        <v>53</v>
      </c>
      <c r="J41" s="43" t="s">
        <v>57</v>
      </c>
      <c r="K41" s="44">
        <f t="shared" si="5"/>
        <v>0.04943820224719101</v>
      </c>
      <c r="L41" s="44">
        <f t="shared" si="6"/>
        <v>0.035955056179775284</v>
      </c>
      <c r="M41" s="45">
        <f t="shared" si="7"/>
        <v>0.9157303370786517</v>
      </c>
      <c r="N41" s="43" t="s">
        <v>57</v>
      </c>
      <c r="O41" s="46">
        <f t="shared" si="8"/>
        <v>0.048450704225352116</v>
      </c>
      <c r="P41" s="46">
        <f t="shared" si="9"/>
        <v>0.12507042253521128</v>
      </c>
      <c r="Q41" s="46">
        <f t="shared" si="10"/>
        <v>0.0828169014084507</v>
      </c>
      <c r="R41" s="46">
        <f t="shared" si="11"/>
        <v>0.10929577464788733</v>
      </c>
      <c r="S41" s="46">
        <f t="shared" si="12"/>
        <v>0.09352112676056339</v>
      </c>
      <c r="T41" s="46">
        <f t="shared" si="13"/>
        <v>0.13915492957746478</v>
      </c>
      <c r="U41" s="46">
        <f t="shared" si="14"/>
        <v>0.19549295774647887</v>
      </c>
      <c r="V41" s="47">
        <f t="shared" si="15"/>
        <v>0.1780281690140845</v>
      </c>
    </row>
    <row r="42" spans="1:22" ht="12.75">
      <c r="A42"/>
      <c r="B42" s="25" t="s">
        <v>52</v>
      </c>
      <c r="C42" s="26"/>
      <c r="D42" s="49" t="s">
        <v>57</v>
      </c>
      <c r="E42" s="50">
        <f t="shared" si="1"/>
        <v>0.5440572003737433</v>
      </c>
      <c r="F42" s="50">
        <f>+(F19/D19)</f>
        <v>0.1515184325236898</v>
      </c>
      <c r="G42" s="50">
        <f>+(G19/D19)</f>
        <v>0.18541197983710886</v>
      </c>
      <c r="H42" s="51">
        <f>+(H19/D19)</f>
        <v>0.1028155063379971</v>
      </c>
      <c r="I42" s="52" t="s">
        <v>53</v>
      </c>
      <c r="J42" s="49" t="s">
        <v>57</v>
      </c>
      <c r="K42" s="50">
        <f t="shared" si="5"/>
        <v>0.09093426169099533</v>
      </c>
      <c r="L42" s="50">
        <f>+(L19/J19)</f>
        <v>0.07707404466703312</v>
      </c>
      <c r="M42" s="51">
        <f>+(M19/J19)</f>
        <v>0.8320201958508927</v>
      </c>
      <c r="N42" s="49" t="s">
        <v>57</v>
      </c>
      <c r="O42" s="53">
        <f t="shared" si="8"/>
        <v>0.08609328373461964</v>
      </c>
      <c r="P42" s="53">
        <f>+(P19/N19)</f>
        <v>0.17762334954829742</v>
      </c>
      <c r="Q42" s="53">
        <f>+(Q19/N19)</f>
        <v>0.13558026407227242</v>
      </c>
      <c r="R42" s="53">
        <f>+(R19/N19)</f>
        <v>0.11929853247761926</v>
      </c>
      <c r="S42" s="53">
        <f>+(S19/N19)</f>
        <v>0.11127416915341536</v>
      </c>
      <c r="T42" s="53">
        <f>+(T19/N19)</f>
        <v>0.1265053345869272</v>
      </c>
      <c r="U42" s="53">
        <f>+(U19/N19)</f>
        <v>0.12419572415484609</v>
      </c>
      <c r="V42" s="54">
        <f>+(V19/N19)</f>
        <v>0.11920451293790622</v>
      </c>
    </row>
    <row r="43" spans="1:22" ht="12.75">
      <c r="A43"/>
      <c r="B43" s="1" t="s">
        <v>54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/>
      <c r="B48" s="34" t="s">
        <v>58</v>
      </c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/>
      <c r="B50" s="71" t="s">
        <v>14</v>
      </c>
      <c r="C50" s="72"/>
      <c r="D50" s="73" t="s">
        <v>15</v>
      </c>
      <c r="E50" s="74"/>
      <c r="F50" s="74"/>
      <c r="G50" s="74"/>
      <c r="H50" s="75"/>
      <c r="I50" s="6" t="s">
        <v>16</v>
      </c>
      <c r="J50" s="73" t="s">
        <v>17</v>
      </c>
      <c r="K50" s="76"/>
      <c r="L50" s="76"/>
      <c r="M50" s="77"/>
      <c r="N50" s="7" t="s">
        <v>18</v>
      </c>
      <c r="O50" s="73" t="s">
        <v>19</v>
      </c>
      <c r="P50" s="76"/>
      <c r="Q50" s="76"/>
      <c r="R50" s="76"/>
      <c r="S50" s="76"/>
      <c r="T50" s="76"/>
      <c r="U50" s="76"/>
      <c r="V50" s="77"/>
    </row>
    <row r="51" spans="1:22" ht="12.75">
      <c r="A51"/>
      <c r="B51" s="9"/>
      <c r="C51" s="10"/>
      <c r="D51" s="6" t="s">
        <v>18</v>
      </c>
      <c r="E51" s="11" t="s">
        <v>20</v>
      </c>
      <c r="F51" s="11"/>
      <c r="G51" s="11" t="s">
        <v>21</v>
      </c>
      <c r="H51" s="12"/>
      <c r="I51" s="13" t="s">
        <v>22</v>
      </c>
      <c r="J51" s="6" t="s">
        <v>18</v>
      </c>
      <c r="K51" s="11" t="s">
        <v>23</v>
      </c>
      <c r="L51" s="11" t="s">
        <v>56</v>
      </c>
      <c r="M51" s="12" t="s">
        <v>25</v>
      </c>
      <c r="N51" s="14" t="s">
        <v>26</v>
      </c>
      <c r="O51" s="11"/>
      <c r="P51" s="15" t="s">
        <v>27</v>
      </c>
      <c r="Q51" s="15" t="s">
        <v>28</v>
      </c>
      <c r="R51" s="15" t="s">
        <v>29</v>
      </c>
      <c r="S51" s="15" t="s">
        <v>30</v>
      </c>
      <c r="T51" s="15" t="s">
        <v>31</v>
      </c>
      <c r="U51" s="15" t="s">
        <v>32</v>
      </c>
      <c r="V51" s="12"/>
    </row>
    <row r="52" spans="1:22" ht="12.75">
      <c r="A52"/>
      <c r="B52" s="16" t="s">
        <v>33</v>
      </c>
      <c r="C52" s="17" t="s">
        <v>34</v>
      </c>
      <c r="D52" s="18" t="s">
        <v>35</v>
      </c>
      <c r="E52" s="19" t="s">
        <v>36</v>
      </c>
      <c r="F52" s="19" t="s">
        <v>37</v>
      </c>
      <c r="G52" s="19" t="s">
        <v>38</v>
      </c>
      <c r="H52" s="20" t="s">
        <v>39</v>
      </c>
      <c r="I52" s="19" t="s">
        <v>40</v>
      </c>
      <c r="J52" s="18" t="s">
        <v>35</v>
      </c>
      <c r="K52" s="19" t="s">
        <v>41</v>
      </c>
      <c r="L52" s="19" t="s">
        <v>42</v>
      </c>
      <c r="M52" s="20" t="s">
        <v>42</v>
      </c>
      <c r="N52" s="21" t="s">
        <v>43</v>
      </c>
      <c r="O52" s="19" t="s">
        <v>44</v>
      </c>
      <c r="P52" s="22" t="s">
        <v>45</v>
      </c>
      <c r="Q52" s="22" t="s">
        <v>46</v>
      </c>
      <c r="R52" s="22" t="s">
        <v>47</v>
      </c>
      <c r="S52" s="22" t="s">
        <v>48</v>
      </c>
      <c r="T52" s="22" t="s">
        <v>49</v>
      </c>
      <c r="U52" s="22" t="s">
        <v>50</v>
      </c>
      <c r="V52" s="23" t="s">
        <v>51</v>
      </c>
    </row>
    <row r="53" spans="1:22" ht="12.75">
      <c r="A53"/>
      <c r="B53" s="60" t="s">
        <v>0</v>
      </c>
      <c r="C53" s="61" t="s">
        <v>10</v>
      </c>
      <c r="D53" s="55">
        <f>+(D8/($D$19-$D$7))</f>
        <v>0.62231307426452</v>
      </c>
      <c r="E53" s="44">
        <f>+(E8/($E$19-$E$7))</f>
        <v>0.6028087339639756</v>
      </c>
      <c r="F53" s="44">
        <f>+(F8/($F$19-$F$7))</f>
        <v>0.6155259531465319</v>
      </c>
      <c r="G53" s="44">
        <f>+(G8/($G$19-$G$7))</f>
        <v>0.7298904089964903</v>
      </c>
      <c r="H53" s="45">
        <f>+(H8/($H$19-$H$7))</f>
        <v>0.5670792907326865</v>
      </c>
      <c r="I53" s="38" t="s">
        <v>53</v>
      </c>
      <c r="J53" s="55">
        <f>+(J8/($J$19-$J$7))</f>
        <v>0.6272319042018604</v>
      </c>
      <c r="K53" s="44">
        <f>+(K8/($K$19-$K$7))</f>
        <v>0.694006309148265</v>
      </c>
      <c r="L53" s="44">
        <f>+(L8/($L$19-$L$7))</f>
        <v>0.6974567015134966</v>
      </c>
      <c r="M53" s="45">
        <f>+(M8/($M$19-$M$7))</f>
        <v>0.6151669496321449</v>
      </c>
      <c r="N53" s="55">
        <f>+(N8/($N$19-$N$7))</f>
        <v>0.6273195323393758</v>
      </c>
      <c r="O53" s="44">
        <f>+(O8/($O$19-$O$7))</f>
        <v>0.6954859579473607</v>
      </c>
      <c r="P53" s="44">
        <f>+(P8/($P$19-$P$7))</f>
        <v>0.6726991691891544</v>
      </c>
      <c r="Q53" s="44">
        <f>+(Q8/($Q$19-$Q$7))</f>
        <v>0.6283314488774027</v>
      </c>
      <c r="R53" s="44">
        <f>+(R8/($R$19-$R$7))</f>
        <v>0.6284474183922597</v>
      </c>
      <c r="S53" s="44">
        <f>+(S8/($S$19-$S$7))</f>
        <v>0.6191630747126436</v>
      </c>
      <c r="T53" s="44">
        <f>+(T8/($T$19-$T$7))</f>
        <v>0.6043347571586775</v>
      </c>
      <c r="U53" s="44">
        <f>+(U8/($U$19-$U$7))</f>
        <v>0.6054102211063416</v>
      </c>
      <c r="V53" s="45">
        <f>+(V8/($V$19-$V$7))</f>
        <v>0.5823951777324705</v>
      </c>
    </row>
    <row r="54" spans="1:22" ht="12.75">
      <c r="A54"/>
      <c r="B54" s="60" t="s">
        <v>1</v>
      </c>
      <c r="C54" s="61" t="s">
        <v>10</v>
      </c>
      <c r="D54" s="55">
        <f aca="true" t="shared" si="16" ref="D54:D63">+(D9/($D$19-$D$7))</f>
        <v>0.14372418443901205</v>
      </c>
      <c r="E54" s="44">
        <f aca="true" t="shared" si="17" ref="E54:E63">+(E9/($E$19-$E$7))</f>
        <v>0.15477193209796553</v>
      </c>
      <c r="F54" s="44">
        <f aca="true" t="shared" si="18" ref="F54:F63">+(F9/($F$19-$F$7))</f>
        <v>0.15486580484283746</v>
      </c>
      <c r="G54" s="44">
        <f aca="true" t="shared" si="19" ref="G54:G63">+(G9/($G$19-$G$7))</f>
        <v>0.08774443091469092</v>
      </c>
      <c r="H54" s="45">
        <f aca="true" t="shared" si="20" ref="H54:H63">+(H9/($H$19-$H$7))</f>
        <v>0.14553362328537972</v>
      </c>
      <c r="I54" s="38" t="s">
        <v>53</v>
      </c>
      <c r="J54" s="55">
        <f aca="true" t="shared" si="21" ref="J54:J63">+(J9/($J$19-$J$7))</f>
        <v>0.14546134929968993</v>
      </c>
      <c r="K54" s="44">
        <f aca="true" t="shared" si="22" ref="K54:K63">+(K9/($K$19-$K$7))</f>
        <v>0.15904311251314407</v>
      </c>
      <c r="L54" s="44">
        <f aca="true" t="shared" si="23" ref="L54:L63">+(L9/($L$19-$L$7))</f>
        <v>0.16461226400374473</v>
      </c>
      <c r="M54" s="45">
        <f aca="true" t="shared" si="24" ref="M54:M63">+(M9/($M$19-$M$7))</f>
        <v>0.14267748223605609</v>
      </c>
      <c r="N54" s="55">
        <f aca="true" t="shared" si="25" ref="N54:N63">+(N9/($N$19-$N$7))</f>
        <v>0.14560763702670815</v>
      </c>
      <c r="O54" s="44">
        <f aca="true" t="shared" si="26" ref="O54:O63">+(O9/($O$19-$O$7))</f>
        <v>0.15291868842817233</v>
      </c>
      <c r="P54" s="44">
        <f aca="true" t="shared" si="27" ref="P54:P63">+(P9/($P$19-$P$7))</f>
        <v>0.14394280929992914</v>
      </c>
      <c r="Q54" s="44">
        <f aca="true" t="shared" si="28" ref="Q54:Q63">+(Q9/($Q$19-$Q$7))</f>
        <v>0.16071717008560815</v>
      </c>
      <c r="R54" s="44">
        <f aca="true" t="shared" si="29" ref="R54:R63">+(R9/($R$19-$R$7))</f>
        <v>0.14603490369834524</v>
      </c>
      <c r="S54" s="44">
        <f aca="true" t="shared" si="30" ref="S54:S63">+(S9/($S$19-$S$7))</f>
        <v>0.16657686781609196</v>
      </c>
      <c r="T54" s="44">
        <f aca="true" t="shared" si="31" ref="T54:T63">+(T9/($T$19-$T$7))</f>
        <v>0.14238253440911247</v>
      </c>
      <c r="U54" s="44">
        <f aca="true" t="shared" si="32" ref="U54:U63">+(U9/($U$19-$U$7))</f>
        <v>0.1291811776139953</v>
      </c>
      <c r="V54" s="45">
        <f aca="true" t="shared" si="33" ref="V54:V63">+(V9/($V$19-$V$7))</f>
        <v>0.1280914812516621</v>
      </c>
    </row>
    <row r="55" spans="1:22" ht="12.75">
      <c r="A55"/>
      <c r="B55" s="60" t="s">
        <v>2</v>
      </c>
      <c r="C55" s="61" t="s">
        <v>10</v>
      </c>
      <c r="D55" s="55">
        <f t="shared" si="16"/>
        <v>0.08866854927084211</v>
      </c>
      <c r="E55" s="44">
        <f t="shared" si="17"/>
        <v>0.10472009848386679</v>
      </c>
      <c r="F55" s="44">
        <f t="shared" si="18"/>
        <v>0.0876041735021983</v>
      </c>
      <c r="G55" s="44">
        <f t="shared" si="19"/>
        <v>0.015400042976864122</v>
      </c>
      <c r="H55" s="45">
        <f t="shared" si="20"/>
        <v>0.10371361659417866</v>
      </c>
      <c r="I55" s="38" t="s">
        <v>53</v>
      </c>
      <c r="J55" s="55">
        <f t="shared" si="21"/>
        <v>0.0893830856409708</v>
      </c>
      <c r="K55" s="44">
        <f t="shared" si="22"/>
        <v>0.06374868559411147</v>
      </c>
      <c r="L55" s="44">
        <f t="shared" si="23"/>
        <v>0.0733343735372133</v>
      </c>
      <c r="M55" s="45">
        <f t="shared" si="24"/>
        <v>0.09312708294032572</v>
      </c>
      <c r="N55" s="55">
        <f t="shared" si="25"/>
        <v>0.08934892202080875</v>
      </c>
      <c r="O55" s="44">
        <f t="shared" si="26"/>
        <v>0.06910748419350096</v>
      </c>
      <c r="P55" s="44">
        <f t="shared" si="27"/>
        <v>0.0817930057319508</v>
      </c>
      <c r="Q55" s="44">
        <f t="shared" si="28"/>
        <v>0.08883863673073816</v>
      </c>
      <c r="R55" s="44">
        <f t="shared" si="29"/>
        <v>0.08545076408355186</v>
      </c>
      <c r="S55" s="44">
        <f t="shared" si="30"/>
        <v>0.09922772988505747</v>
      </c>
      <c r="T55" s="44">
        <f t="shared" si="31"/>
        <v>0.09254864736592311</v>
      </c>
      <c r="U55" s="44">
        <f t="shared" si="32"/>
        <v>0.09435490402526929</v>
      </c>
      <c r="V55" s="45">
        <f t="shared" si="33"/>
        <v>0.09750908607392962</v>
      </c>
    </row>
    <row r="56" spans="1:22" ht="12.75">
      <c r="A56"/>
      <c r="B56" s="60" t="s">
        <v>60</v>
      </c>
      <c r="C56" s="61" t="s">
        <v>11</v>
      </c>
      <c r="D56" s="55">
        <f t="shared" si="16"/>
        <v>0.032032369552389785</v>
      </c>
      <c r="E56" s="44">
        <f t="shared" si="17"/>
        <v>0.01895166515485292</v>
      </c>
      <c r="F56" s="44">
        <f t="shared" si="18"/>
        <v>0.02559223046131636</v>
      </c>
      <c r="G56" s="44">
        <f t="shared" si="19"/>
        <v>0.09956306854809828</v>
      </c>
      <c r="H56" s="45">
        <f t="shared" si="20"/>
        <v>0.01840080294412847</v>
      </c>
      <c r="I56" s="38" t="s">
        <v>53</v>
      </c>
      <c r="J56" s="55">
        <f t="shared" si="21"/>
        <v>0.03250294023308029</v>
      </c>
      <c r="K56" s="44">
        <f t="shared" si="22"/>
        <v>0.014458464773922187</v>
      </c>
      <c r="L56" s="44">
        <f t="shared" si="23"/>
        <v>0.010141987829614604</v>
      </c>
      <c r="M56" s="45">
        <f t="shared" si="24"/>
        <v>0.03596805634157077</v>
      </c>
      <c r="N56" s="55">
        <f t="shared" si="25"/>
        <v>0.032232114126354176</v>
      </c>
      <c r="O56" s="44">
        <f t="shared" si="26"/>
        <v>0.013233348037053375</v>
      </c>
      <c r="P56" s="44">
        <f t="shared" si="27"/>
        <v>0.01867714304115412</v>
      </c>
      <c r="Q56" s="44">
        <f t="shared" si="28"/>
        <v>0.02261347116782426</v>
      </c>
      <c r="R56" s="44">
        <f t="shared" si="29"/>
        <v>0.031648431142056246</v>
      </c>
      <c r="S56" s="44">
        <f t="shared" si="30"/>
        <v>0.030980603448275863</v>
      </c>
      <c r="T56" s="44">
        <f t="shared" si="31"/>
        <v>0.03559563360227812</v>
      </c>
      <c r="U56" s="44">
        <f t="shared" si="32"/>
        <v>0.04009071029399854</v>
      </c>
      <c r="V56" s="45">
        <f t="shared" si="33"/>
        <v>0.062494459711018524</v>
      </c>
    </row>
    <row r="57" spans="1:22" ht="12.75">
      <c r="A57"/>
      <c r="B57" s="60" t="s">
        <v>3</v>
      </c>
      <c r="C57" s="61" t="s">
        <v>10</v>
      </c>
      <c r="D57" s="55">
        <f t="shared" si="16"/>
        <v>0.030715249093821125</v>
      </c>
      <c r="E57" s="44">
        <f t="shared" si="17"/>
        <v>0.03490669949462226</v>
      </c>
      <c r="F57" s="44">
        <f t="shared" si="18"/>
        <v>0.03084191876107356</v>
      </c>
      <c r="G57" s="44">
        <f t="shared" si="19"/>
        <v>0.013609340305135735</v>
      </c>
      <c r="H57" s="45">
        <f t="shared" si="20"/>
        <v>0.0117096018735363</v>
      </c>
      <c r="I57" s="38" t="s">
        <v>53</v>
      </c>
      <c r="J57" s="55">
        <f t="shared" si="21"/>
        <v>0.030685341601625147</v>
      </c>
      <c r="K57" s="44">
        <f t="shared" si="22"/>
        <v>0.02365930599369085</v>
      </c>
      <c r="L57" s="44">
        <f t="shared" si="23"/>
        <v>0.015603058199407084</v>
      </c>
      <c r="M57" s="45">
        <f t="shared" si="24"/>
        <v>0.0325095893856505</v>
      </c>
      <c r="N57" s="55">
        <f t="shared" si="25"/>
        <v>0.030569559154778506</v>
      </c>
      <c r="O57" s="44">
        <f t="shared" si="26"/>
        <v>0.030142626084399354</v>
      </c>
      <c r="P57" s="44">
        <f t="shared" si="27"/>
        <v>0.02221935982482128</v>
      </c>
      <c r="Q57" s="44">
        <f t="shared" si="28"/>
        <v>0.032304958811177516</v>
      </c>
      <c r="R57" s="44">
        <f t="shared" si="29"/>
        <v>0.029387828917623655</v>
      </c>
      <c r="S57" s="44">
        <f t="shared" si="30"/>
        <v>0.02783764367816092</v>
      </c>
      <c r="T57" s="44">
        <f t="shared" si="31"/>
        <v>0.03875968992248062</v>
      </c>
      <c r="U57" s="44">
        <f t="shared" si="32"/>
        <v>0.031586620231635214</v>
      </c>
      <c r="V57" s="45">
        <f t="shared" si="33"/>
        <v>0.033684957007357505</v>
      </c>
    </row>
    <row r="58" spans="1:22" ht="12.75">
      <c r="A58"/>
      <c r="B58" s="60" t="s">
        <v>4</v>
      </c>
      <c r="C58" s="61" t="s">
        <v>10</v>
      </c>
      <c r="D58" s="55">
        <f t="shared" si="16"/>
        <v>0.01965143724184439</v>
      </c>
      <c r="E58" s="44">
        <f t="shared" si="17"/>
        <v>0.021705325903848646</v>
      </c>
      <c r="F58" s="44">
        <f t="shared" si="18"/>
        <v>0.02362359734890741</v>
      </c>
      <c r="G58" s="44">
        <f t="shared" si="19"/>
        <v>0.0078790917556049</v>
      </c>
      <c r="H58" s="45">
        <f t="shared" si="20"/>
        <v>0.01840080294412847</v>
      </c>
      <c r="I58" s="38" t="s">
        <v>53</v>
      </c>
      <c r="J58" s="55">
        <f t="shared" si="21"/>
        <v>0.019940126162728538</v>
      </c>
      <c r="K58" s="44">
        <f t="shared" si="22"/>
        <v>0.011172450052576235</v>
      </c>
      <c r="L58" s="44">
        <f t="shared" si="23"/>
        <v>0.00936183491964425</v>
      </c>
      <c r="M58" s="45">
        <f t="shared" si="24"/>
        <v>0.021694019996227127</v>
      </c>
      <c r="N58" s="55">
        <f t="shared" si="25"/>
        <v>0.020004290464442777</v>
      </c>
      <c r="O58" s="44">
        <f t="shared" si="26"/>
        <v>0.011027790030877812</v>
      </c>
      <c r="P58" s="44">
        <f t="shared" si="27"/>
        <v>0.01932118245636633</v>
      </c>
      <c r="Q58" s="44">
        <f t="shared" si="28"/>
        <v>0.0149410434501696</v>
      </c>
      <c r="R58" s="44">
        <f t="shared" si="29"/>
        <v>0.023962383578985443</v>
      </c>
      <c r="S58" s="44">
        <f t="shared" si="30"/>
        <v>0.019306752873563218</v>
      </c>
      <c r="T58" s="44">
        <f t="shared" si="31"/>
        <v>0.0221483942414175</v>
      </c>
      <c r="U58" s="44">
        <f t="shared" si="32"/>
        <v>0.025512270187089982</v>
      </c>
      <c r="V58" s="45">
        <f t="shared" si="33"/>
        <v>0.019945040333303785</v>
      </c>
    </row>
    <row r="59" spans="1:22" ht="12.75">
      <c r="A59"/>
      <c r="B59" s="60" t="s">
        <v>5</v>
      </c>
      <c r="C59" s="61" t="s">
        <v>10</v>
      </c>
      <c r="D59" s="55">
        <f t="shared" si="16"/>
        <v>0.018597740874989464</v>
      </c>
      <c r="E59" s="44">
        <f t="shared" si="17"/>
        <v>0.02105740572761436</v>
      </c>
      <c r="F59" s="44">
        <f t="shared" si="18"/>
        <v>0.017717698011680556</v>
      </c>
      <c r="G59" s="44">
        <f t="shared" si="19"/>
        <v>0.0078790917556049</v>
      </c>
      <c r="H59" s="45">
        <f t="shared" si="20"/>
        <v>0.015055202408832385</v>
      </c>
      <c r="I59" s="38" t="s">
        <v>53</v>
      </c>
      <c r="J59" s="55">
        <f t="shared" si="21"/>
        <v>0.01838982144766385</v>
      </c>
      <c r="K59" s="44">
        <f t="shared" si="22"/>
        <v>0.013144058885383806</v>
      </c>
      <c r="L59" s="44">
        <f t="shared" si="23"/>
        <v>0.007801529099703542</v>
      </c>
      <c r="M59" s="45">
        <f t="shared" si="24"/>
        <v>0.019744702257435704</v>
      </c>
      <c r="N59" s="55">
        <f t="shared" si="25"/>
        <v>0.0184489971039365</v>
      </c>
      <c r="O59" s="44">
        <f t="shared" si="26"/>
        <v>0.010292604028819291</v>
      </c>
      <c r="P59" s="44">
        <f t="shared" si="27"/>
        <v>0.01352482771945643</v>
      </c>
      <c r="Q59" s="44">
        <f t="shared" si="28"/>
        <v>0.016960103375868195</v>
      </c>
      <c r="R59" s="44">
        <f t="shared" si="29"/>
        <v>0.017632697350574194</v>
      </c>
      <c r="S59" s="44">
        <f t="shared" si="30"/>
        <v>0.009877873563218391</v>
      </c>
      <c r="T59" s="44">
        <f t="shared" si="31"/>
        <v>0.02570795760164531</v>
      </c>
      <c r="U59" s="44">
        <f t="shared" si="32"/>
        <v>0.024297400178180936</v>
      </c>
      <c r="V59" s="45">
        <f t="shared" si="33"/>
        <v>0.027036610229589576</v>
      </c>
    </row>
    <row r="60" spans="1:22" ht="12.75">
      <c r="A60"/>
      <c r="B60" s="60" t="s">
        <v>6</v>
      </c>
      <c r="C60" s="61" t="s">
        <v>10</v>
      </c>
      <c r="D60" s="55">
        <f t="shared" si="16"/>
        <v>0.010168169940150046</v>
      </c>
      <c r="E60" s="44">
        <f t="shared" si="17"/>
        <v>0.00988078268757289</v>
      </c>
      <c r="F60" s="44">
        <f t="shared" si="18"/>
        <v>0.011155587636984054</v>
      </c>
      <c r="G60" s="44">
        <f t="shared" si="19"/>
        <v>0.012176778167753026</v>
      </c>
      <c r="H60" s="45">
        <f t="shared" si="20"/>
        <v>0.005018400802944129</v>
      </c>
      <c r="I60" s="38" t="s">
        <v>53</v>
      </c>
      <c r="J60" s="55">
        <f t="shared" si="21"/>
        <v>0.01031754517267187</v>
      </c>
      <c r="K60" s="44">
        <f t="shared" si="22"/>
        <v>0.005257623554153523</v>
      </c>
      <c r="L60" s="44">
        <f t="shared" si="23"/>
        <v>0.011702293649555313</v>
      </c>
      <c r="M60" s="45">
        <f t="shared" si="24"/>
        <v>0.010689806954662642</v>
      </c>
      <c r="N60" s="55">
        <f t="shared" si="25"/>
        <v>0.010350745468196932</v>
      </c>
      <c r="O60" s="44">
        <f t="shared" si="26"/>
        <v>0.0022055580061755625</v>
      </c>
      <c r="P60" s="44">
        <f t="shared" si="27"/>
        <v>0.010626650351001481</v>
      </c>
      <c r="Q60" s="44">
        <f t="shared" si="28"/>
        <v>0.015748667420449038</v>
      </c>
      <c r="R60" s="44">
        <f t="shared" si="29"/>
        <v>0.013111492901709015</v>
      </c>
      <c r="S60" s="44">
        <f t="shared" si="30"/>
        <v>0.005836925287356322</v>
      </c>
      <c r="T60" s="44">
        <f t="shared" si="31"/>
        <v>0.009887676000632811</v>
      </c>
      <c r="U60" s="44">
        <f t="shared" si="32"/>
        <v>0.01457844010690856</v>
      </c>
      <c r="V60" s="45">
        <f t="shared" si="33"/>
        <v>0.006205123659250067</v>
      </c>
    </row>
    <row r="61" spans="1:22" ht="12.75">
      <c r="A61"/>
      <c r="B61" s="60" t="s">
        <v>7</v>
      </c>
      <c r="C61" s="61" t="s">
        <v>12</v>
      </c>
      <c r="D61" s="55">
        <f t="shared" si="16"/>
        <v>0.004320155104105201</v>
      </c>
      <c r="E61" s="44">
        <f t="shared" si="17"/>
        <v>0.004859401321757159</v>
      </c>
      <c r="F61" s="44">
        <f t="shared" si="18"/>
        <v>0.003937266224817901</v>
      </c>
      <c r="G61" s="44">
        <f t="shared" si="19"/>
        <v>0.0025069837404197407</v>
      </c>
      <c r="H61" s="45">
        <f t="shared" si="20"/>
        <v>0.005018400802944129</v>
      </c>
      <c r="I61" s="38" t="s">
        <v>53</v>
      </c>
      <c r="J61" s="55">
        <f t="shared" si="21"/>
        <v>0.004383620228803593</v>
      </c>
      <c r="K61" s="44">
        <f t="shared" si="22"/>
        <v>0.003943217665615142</v>
      </c>
      <c r="L61" s="44">
        <f t="shared" si="23"/>
        <v>0</v>
      </c>
      <c r="M61" s="45">
        <f t="shared" si="24"/>
        <v>0.0047789725209080045</v>
      </c>
      <c r="N61" s="55">
        <f t="shared" si="25"/>
        <v>0.004397726053845329</v>
      </c>
      <c r="O61" s="44">
        <f t="shared" si="26"/>
        <v>0.002940744008234083</v>
      </c>
      <c r="P61" s="44">
        <f t="shared" si="27"/>
        <v>0.0028981773684549493</v>
      </c>
      <c r="Q61" s="44">
        <f t="shared" si="28"/>
        <v>0.005249555806816347</v>
      </c>
      <c r="R61" s="44">
        <f t="shared" si="29"/>
        <v>0.004521204448865178</v>
      </c>
      <c r="S61" s="44">
        <f t="shared" si="30"/>
        <v>0.005387931034482759</v>
      </c>
      <c r="T61" s="44">
        <f t="shared" si="31"/>
        <v>0.003955070400253125</v>
      </c>
      <c r="U61" s="44">
        <f t="shared" si="32"/>
        <v>0.00364461002672714</v>
      </c>
      <c r="V61" s="45">
        <f t="shared" si="33"/>
        <v>0.00709156989628579</v>
      </c>
    </row>
    <row r="62" spans="1:22" ht="12.75">
      <c r="A62"/>
      <c r="B62" s="60" t="s">
        <v>9</v>
      </c>
      <c r="C62" s="61" t="s">
        <v>12</v>
      </c>
      <c r="D62" s="55">
        <f t="shared" si="16"/>
        <v>0.002634240917137318</v>
      </c>
      <c r="E62" s="44">
        <f t="shared" si="17"/>
        <v>0.0017007904626150057</v>
      </c>
      <c r="F62" s="44">
        <f t="shared" si="18"/>
        <v>0.0009843165562044753</v>
      </c>
      <c r="G62" s="44">
        <f t="shared" si="19"/>
        <v>0.009311653892987609</v>
      </c>
      <c r="H62" s="45">
        <f t="shared" si="20"/>
        <v>0</v>
      </c>
      <c r="I62" s="38" t="s">
        <v>53</v>
      </c>
      <c r="J62" s="55">
        <f t="shared" si="21"/>
        <v>0.0026729391639046295</v>
      </c>
      <c r="K62" s="44">
        <f t="shared" si="22"/>
        <v>0</v>
      </c>
      <c r="L62" s="44">
        <f t="shared" si="23"/>
        <v>0</v>
      </c>
      <c r="M62" s="45">
        <f t="shared" si="24"/>
        <v>0.0031440608690184242</v>
      </c>
      <c r="N62" s="55">
        <f t="shared" si="25"/>
        <v>0.0026815402767349566</v>
      </c>
      <c r="O62" s="44">
        <f t="shared" si="26"/>
        <v>0</v>
      </c>
      <c r="P62" s="44">
        <f t="shared" si="27"/>
        <v>0</v>
      </c>
      <c r="Q62" s="44">
        <f t="shared" si="28"/>
        <v>0.0024228719108383137</v>
      </c>
      <c r="R62" s="44">
        <f t="shared" si="29"/>
        <v>0.002260602224432589</v>
      </c>
      <c r="S62" s="44">
        <f t="shared" si="30"/>
        <v>0.0008979885057471264</v>
      </c>
      <c r="T62" s="44">
        <f t="shared" si="31"/>
        <v>0.005141591520329062</v>
      </c>
      <c r="U62" s="44">
        <f t="shared" si="32"/>
        <v>0.0032396533570907913</v>
      </c>
      <c r="V62" s="45">
        <f t="shared" si="33"/>
        <v>0.007534793014803652</v>
      </c>
    </row>
    <row r="63" spans="1:22" ht="12.75">
      <c r="A63"/>
      <c r="B63" s="41" t="s">
        <v>13</v>
      </c>
      <c r="C63" s="42"/>
      <c r="D63" s="55">
        <f t="shared" si="16"/>
        <v>0.027174829301188568</v>
      </c>
      <c r="E63" s="44">
        <f t="shared" si="17"/>
        <v>0.0246371647013088</v>
      </c>
      <c r="F63" s="44">
        <f t="shared" si="18"/>
        <v>0.028151453507447997</v>
      </c>
      <c r="G63" s="44">
        <f t="shared" si="19"/>
        <v>0.014039108946350548</v>
      </c>
      <c r="H63" s="45">
        <f t="shared" si="20"/>
        <v>0.11007025761124122</v>
      </c>
      <c r="I63" s="38" t="s">
        <v>53</v>
      </c>
      <c r="J63" s="55">
        <f t="shared" si="21"/>
        <v>0.019031326847000964</v>
      </c>
      <c r="K63" s="44">
        <f t="shared" si="22"/>
        <v>0.011566771819137749</v>
      </c>
      <c r="L63" s="44">
        <f t="shared" si="23"/>
        <v>0.009985957247620534</v>
      </c>
      <c r="M63" s="45">
        <f t="shared" si="24"/>
        <v>0.020499276866000126</v>
      </c>
      <c r="N63" s="55">
        <f t="shared" si="25"/>
        <v>0.01903893596481819</v>
      </c>
      <c r="O63" s="44">
        <f t="shared" si="26"/>
        <v>0.012645199235406558</v>
      </c>
      <c r="P63" s="44">
        <f t="shared" si="27"/>
        <v>0.014297675017711084</v>
      </c>
      <c r="Q63" s="44">
        <f t="shared" si="28"/>
        <v>0.011872072363107737</v>
      </c>
      <c r="R63" s="44">
        <f t="shared" si="29"/>
        <v>0.01754227326159689</v>
      </c>
      <c r="S63" s="44">
        <f t="shared" si="30"/>
        <v>0.014906609195402298</v>
      </c>
      <c r="T63" s="44">
        <f t="shared" si="31"/>
        <v>0.019538047777250434</v>
      </c>
      <c r="U63" s="44">
        <f t="shared" si="32"/>
        <v>0.028103992872762613</v>
      </c>
      <c r="V63" s="45">
        <f t="shared" si="33"/>
        <v>0.028011701090328873</v>
      </c>
    </row>
    <row r="64" spans="1:22" ht="12.75">
      <c r="A64"/>
      <c r="B64" s="25" t="s">
        <v>52</v>
      </c>
      <c r="C64" s="26"/>
      <c r="D64" s="56">
        <f>+(D19/$D$19)</f>
        <v>1</v>
      </c>
      <c r="E64" s="50">
        <f>+(E19/$E$19)</f>
        <v>1</v>
      </c>
      <c r="F64" s="50">
        <f>+(F19/$F$19)</f>
        <v>1</v>
      </c>
      <c r="G64" s="50">
        <f>+(G19/$G$19)</f>
        <v>1</v>
      </c>
      <c r="H64" s="51">
        <f>+(H19/$H$19)</f>
        <v>1</v>
      </c>
      <c r="I64" s="57" t="s">
        <v>53</v>
      </c>
      <c r="J64" s="56">
        <f>+(J19/$J$19)</f>
        <v>1</v>
      </c>
      <c r="K64" s="50">
        <f>+(K19/$K$19)</f>
        <v>1</v>
      </c>
      <c r="L64" s="50">
        <f>+(L19/$L$19)</f>
        <v>1</v>
      </c>
      <c r="M64" s="51">
        <f>+(M19/$M$19)</f>
        <v>1</v>
      </c>
      <c r="N64" s="56">
        <f>+(N19/$N$19)</f>
        <v>1</v>
      </c>
      <c r="O64" s="50">
        <f>+(O19/$O$19)</f>
        <v>1</v>
      </c>
      <c r="P64" s="50">
        <f>+(P19/$P$19)</f>
        <v>1</v>
      </c>
      <c r="Q64" s="50">
        <f>+(Q19/$Q$19)</f>
        <v>1</v>
      </c>
      <c r="R64" s="50">
        <f>+(R19/$R$19)</f>
        <v>1</v>
      </c>
      <c r="S64" s="50">
        <f>+(S19/$S$19)</f>
        <v>1</v>
      </c>
      <c r="T64" s="50">
        <f>+(T19/$T$19)</f>
        <v>1</v>
      </c>
      <c r="U64" s="50">
        <f>+(U19/$U$19)</f>
        <v>1</v>
      </c>
      <c r="V64" s="51">
        <f>+(V19/$V$19)</f>
        <v>1</v>
      </c>
    </row>
    <row r="65" spans="1:22" ht="12.75">
      <c r="A65"/>
      <c r="N65" s="4"/>
      <c r="O65" s="4"/>
      <c r="P65" s="4"/>
      <c r="Q65" s="4"/>
      <c r="R65" s="4"/>
      <c r="S65" s="4"/>
      <c r="T65" s="4"/>
      <c r="U65" s="4"/>
      <c r="V65" s="4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2004-12-09T19:54:20Z</dcterms:created>
  <dcterms:modified xsi:type="dcterms:W3CDTF">2005-01-27T14:33:35Z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