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OUTCO033" sheetId="1" r:id="rId1"/>
  </sheets>
  <definedNames>
    <definedName name="DATABASE">'OUTCO033'!$B$7:$V$17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<sst xmlns="http://schemas.openxmlformats.org/spreadsheetml/2006/main" count="267" uniqueCount="61">
  <si>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Montgomery County</t>
  </si>
  <si>
    <t>Fairfax County</t>
  </si>
  <si>
    <t>Arlington County</t>
  </si>
  <si>
    <t>Anne Arundel County</t>
  </si>
  <si>
    <t>Alexandria City</t>
  </si>
  <si>
    <t>Howard County</t>
  </si>
  <si>
    <t>Baltimore City</t>
  </si>
  <si>
    <t>Charles County</t>
  </si>
  <si>
    <t>Maryland</t>
  </si>
  <si>
    <t>District of Columbia</t>
  </si>
  <si>
    <t>Virginia</t>
  </si>
  <si>
    <t>Baltimore County</t>
  </si>
  <si>
    <t>All Other</t>
  </si>
  <si>
    <t>Prince George's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</si>
  <si>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</si>
  <si>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</si>
  <si>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</si>
  <si>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</si>
  <si>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</si>
  <si>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</si>
  <si>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</si>
  <si>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</si>
  <si>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</si>
  <si>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</si>
  <si>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</si>
  <si>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</si>
  <si>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</si>
  <si>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</si>
  <si>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</si>
  <si>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</si>
  <si>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</si>
  <si>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</si>
  <si>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</si>
  <si>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</si>
  <si>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</si>
  <si>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</si>
  <si>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</si>
  <si>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</si>
  <si>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</si>
  <si>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</si>
  <si>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</si>
  <si>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</si>
  <si>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</si>
  <si>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</si>
  <si>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</si>
  <si>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</si>
  <si>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</si>
  <si>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</si>
  <si>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</si>
  <si>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</si>
  <si>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</si>
  <si>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</si>
  <si>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</si>
  <si>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</si>
  <si>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</si>
  <si>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</si>
  <si>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</si>
  <si>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</si>
  <si>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</si>
  <si>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Washington, D.C.</t>
  </si>
  <si>
    <t>Out-flow :  Resident in Prince George's County, Maryland, Work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</si>
</sst>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28515625" style="0" customWidth="1"/>
    <col min="2" max="2" width="23.421875" style="1" customWidth="1"/>
    <col min="3" max="3" width="18.14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3" t="s">
        <v>60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2"/>
    </row>
    <row r="2" spans="2:27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2"/>
    </row>
    <row r="3" spans="14:27" ht="12.75">
      <c r="N3" s="4"/>
      <c r="O3" s="4"/>
      <c r="P3" s="4"/>
      <c r="Q3" s="4"/>
      <c r="R3" s="4"/>
      <c r="S3" s="4"/>
      <c r="T3" s="4"/>
      <c r="U3" s="4"/>
      <c r="V3" s="4"/>
      <c r="AA3" s="2"/>
    </row>
    <row r="4" spans="2:27" ht="12.75">
      <c r="B4" s="71" t="s">
        <v>14</v>
      </c>
      <c r="C4" s="72"/>
      <c r="D4" s="73" t="s">
        <v>15</v>
      </c>
      <c r="E4" s="74"/>
      <c r="F4" s="74"/>
      <c r="G4" s="74"/>
      <c r="H4" s="75"/>
      <c r="I4" s="6" t="s">
        <v>16</v>
      </c>
      <c r="J4" s="73" t="s">
        <v>17</v>
      </c>
      <c r="K4" s="76"/>
      <c r="L4" s="76"/>
      <c r="M4" s="77"/>
      <c r="N4" s="7" t="s">
        <v>18</v>
      </c>
      <c r="O4" s="73" t="s">
        <v>19</v>
      </c>
      <c r="P4" s="76"/>
      <c r="Q4" s="76"/>
      <c r="R4" s="76"/>
      <c r="S4" s="76"/>
      <c r="T4" s="76"/>
      <c r="U4" s="76"/>
      <c r="V4" s="77"/>
      <c r="W4" s="8"/>
      <c r="AA4" s="2"/>
    </row>
    <row r="5" spans="2:27" ht="12.75">
      <c r="B5" s="9"/>
      <c r="C5" s="10"/>
      <c r="D5" s="6" t="s">
        <v>18</v>
      </c>
      <c r="E5" s="11" t="s">
        <v>20</v>
      </c>
      <c r="F5" s="11"/>
      <c r="G5" s="11" t="s">
        <v>21</v>
      </c>
      <c r="H5" s="12"/>
      <c r="I5" s="13" t="s">
        <v>22</v>
      </c>
      <c r="J5" s="6" t="s">
        <v>18</v>
      </c>
      <c r="K5" s="11" t="s">
        <v>23</v>
      </c>
      <c r="L5" s="11" t="s">
        <v>24</v>
      </c>
      <c r="M5" s="12" t="s">
        <v>25</v>
      </c>
      <c r="N5" s="14" t="s">
        <v>26</v>
      </c>
      <c r="O5" s="11"/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2"/>
      <c r="AA5" s="2"/>
    </row>
    <row r="6" spans="2:27" ht="12.75">
      <c r="B6" s="16" t="s">
        <v>33</v>
      </c>
      <c r="C6" s="17" t="s">
        <v>34</v>
      </c>
      <c r="D6" s="18" t="s">
        <v>35</v>
      </c>
      <c r="E6" s="19" t="s">
        <v>36</v>
      </c>
      <c r="F6" s="19" t="s">
        <v>37</v>
      </c>
      <c r="G6" s="19" t="s">
        <v>38</v>
      </c>
      <c r="H6" s="20" t="s">
        <v>39</v>
      </c>
      <c r="I6" s="19" t="s">
        <v>40</v>
      </c>
      <c r="J6" s="18" t="s">
        <v>35</v>
      </c>
      <c r="K6" s="19" t="s">
        <v>41</v>
      </c>
      <c r="L6" s="19" t="s">
        <v>42</v>
      </c>
      <c r="M6" s="20" t="s">
        <v>42</v>
      </c>
      <c r="N6" s="21" t="s">
        <v>43</v>
      </c>
      <c r="O6" s="19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3" t="s">
        <v>51</v>
      </c>
      <c r="AA6" s="2"/>
    </row>
    <row r="7" spans="2:22" ht="12.75">
      <c r="B7" s="58" t="s">
        <v>13</v>
      </c>
      <c r="C7" s="59" t="s">
        <v>8</v>
      </c>
      <c r="D7" s="62">
        <v>155670</v>
      </c>
      <c r="E7" s="63">
        <v>106680</v>
      </c>
      <c r="F7" s="63">
        <v>22190</v>
      </c>
      <c r="G7" s="63">
        <v>7740</v>
      </c>
      <c r="H7" s="63">
        <v>15755</v>
      </c>
      <c r="I7" s="68">
        <v>24</v>
      </c>
      <c r="J7" s="63">
        <v>152655</v>
      </c>
      <c r="K7" s="63">
        <v>7015</v>
      </c>
      <c r="L7" s="63">
        <v>6345</v>
      </c>
      <c r="M7" s="64">
        <v>139295</v>
      </c>
      <c r="N7" s="63">
        <v>152365</v>
      </c>
      <c r="O7" s="63">
        <v>5280</v>
      </c>
      <c r="P7" s="63">
        <v>13955</v>
      </c>
      <c r="Q7" s="63">
        <v>13485</v>
      </c>
      <c r="R7" s="63">
        <v>15250</v>
      </c>
      <c r="S7" s="63">
        <v>15465</v>
      </c>
      <c r="T7" s="63">
        <v>22100</v>
      </c>
      <c r="U7" s="63">
        <v>29720</v>
      </c>
      <c r="V7" s="64">
        <v>37105</v>
      </c>
    </row>
    <row r="8" spans="2:22" ht="12.75">
      <c r="B8" s="60" t="s">
        <v>59</v>
      </c>
      <c r="C8" s="61" t="s">
        <v>9</v>
      </c>
      <c r="D8" s="65">
        <v>126140</v>
      </c>
      <c r="E8" s="66">
        <v>71730</v>
      </c>
      <c r="F8" s="66">
        <v>24265</v>
      </c>
      <c r="G8" s="66">
        <v>28435</v>
      </c>
      <c r="H8" s="66">
        <v>1360</v>
      </c>
      <c r="I8" s="69">
        <v>42</v>
      </c>
      <c r="J8" s="66">
        <v>125850</v>
      </c>
      <c r="K8" s="66">
        <v>3225</v>
      </c>
      <c r="L8" s="66">
        <v>2990</v>
      </c>
      <c r="M8" s="67">
        <v>119635</v>
      </c>
      <c r="N8" s="66">
        <v>125790</v>
      </c>
      <c r="O8" s="66">
        <v>2400</v>
      </c>
      <c r="P8" s="66">
        <v>9155</v>
      </c>
      <c r="Q8" s="66">
        <v>10630</v>
      </c>
      <c r="R8" s="66">
        <v>11695</v>
      </c>
      <c r="S8" s="66">
        <v>12885</v>
      </c>
      <c r="T8" s="66">
        <v>18925</v>
      </c>
      <c r="U8" s="66">
        <v>25040</v>
      </c>
      <c r="V8" s="67">
        <v>35060</v>
      </c>
    </row>
    <row r="9" spans="2:22" ht="12.75">
      <c r="B9" s="60" t="s">
        <v>0</v>
      </c>
      <c r="C9" s="61" t="s">
        <v>8</v>
      </c>
      <c r="D9" s="65">
        <v>40240</v>
      </c>
      <c r="E9" s="66">
        <v>29270</v>
      </c>
      <c r="F9" s="66">
        <v>5845</v>
      </c>
      <c r="G9" s="66">
        <v>4205</v>
      </c>
      <c r="H9" s="66">
        <v>640</v>
      </c>
      <c r="I9" s="69">
        <v>44</v>
      </c>
      <c r="J9" s="66">
        <v>39995</v>
      </c>
      <c r="K9" s="66">
        <v>1695</v>
      </c>
      <c r="L9" s="66">
        <v>1605</v>
      </c>
      <c r="M9" s="67">
        <v>36695</v>
      </c>
      <c r="N9" s="66">
        <v>39960</v>
      </c>
      <c r="O9" s="66">
        <v>1075</v>
      </c>
      <c r="P9" s="66">
        <v>3620</v>
      </c>
      <c r="Q9" s="66">
        <v>3740</v>
      </c>
      <c r="R9" s="66">
        <v>4120</v>
      </c>
      <c r="S9" s="66">
        <v>4205</v>
      </c>
      <c r="T9" s="66">
        <v>5870</v>
      </c>
      <c r="U9" s="66">
        <v>7930</v>
      </c>
      <c r="V9" s="67">
        <v>9400</v>
      </c>
    </row>
    <row r="10" spans="2:22" ht="12.75">
      <c r="B10" s="60" t="s">
        <v>1</v>
      </c>
      <c r="C10" s="61" t="s">
        <v>10</v>
      </c>
      <c r="D10" s="65">
        <v>18260</v>
      </c>
      <c r="E10" s="66">
        <v>14600</v>
      </c>
      <c r="F10" s="66">
        <v>2600</v>
      </c>
      <c r="G10" s="66">
        <v>870</v>
      </c>
      <c r="H10" s="66">
        <v>160</v>
      </c>
      <c r="I10" s="69">
        <v>53</v>
      </c>
      <c r="J10" s="66">
        <v>18240</v>
      </c>
      <c r="K10" s="66">
        <v>450</v>
      </c>
      <c r="L10" s="66">
        <v>425</v>
      </c>
      <c r="M10" s="67">
        <v>17365</v>
      </c>
      <c r="N10" s="66">
        <v>18225</v>
      </c>
      <c r="O10" s="66">
        <v>400</v>
      </c>
      <c r="P10" s="66">
        <v>965</v>
      </c>
      <c r="Q10" s="66">
        <v>1340</v>
      </c>
      <c r="R10" s="66">
        <v>1835</v>
      </c>
      <c r="S10" s="66">
        <v>1615</v>
      </c>
      <c r="T10" s="66">
        <v>2580</v>
      </c>
      <c r="U10" s="66">
        <v>3765</v>
      </c>
      <c r="V10" s="67">
        <v>5720</v>
      </c>
    </row>
    <row r="11" spans="2:22" ht="12.75">
      <c r="B11" s="60" t="s">
        <v>2</v>
      </c>
      <c r="C11" s="61" t="s">
        <v>10</v>
      </c>
      <c r="D11" s="65">
        <v>15910</v>
      </c>
      <c r="E11" s="66">
        <v>9685</v>
      </c>
      <c r="F11" s="66">
        <v>2825</v>
      </c>
      <c r="G11" s="66">
        <v>3315</v>
      </c>
      <c r="H11" s="66">
        <v>65</v>
      </c>
      <c r="I11" s="69">
        <v>48</v>
      </c>
      <c r="J11" s="66">
        <v>15905</v>
      </c>
      <c r="K11" s="66">
        <v>420</v>
      </c>
      <c r="L11" s="66">
        <v>355</v>
      </c>
      <c r="M11" s="67">
        <v>15130</v>
      </c>
      <c r="N11" s="66">
        <v>15890</v>
      </c>
      <c r="O11" s="66">
        <v>280</v>
      </c>
      <c r="P11" s="66">
        <v>930</v>
      </c>
      <c r="Q11" s="66">
        <v>1290</v>
      </c>
      <c r="R11" s="66">
        <v>1515</v>
      </c>
      <c r="S11" s="66">
        <v>1390</v>
      </c>
      <c r="T11" s="66">
        <v>2445</v>
      </c>
      <c r="U11" s="66">
        <v>3420</v>
      </c>
      <c r="V11" s="67">
        <v>4620</v>
      </c>
    </row>
    <row r="12" spans="2:22" ht="12.75">
      <c r="B12" s="60" t="s">
        <v>3</v>
      </c>
      <c r="C12" s="61" t="s">
        <v>8</v>
      </c>
      <c r="D12" s="65">
        <v>9010</v>
      </c>
      <c r="E12" s="66">
        <v>7675</v>
      </c>
      <c r="F12" s="66">
        <v>1035</v>
      </c>
      <c r="G12" s="66">
        <v>120</v>
      </c>
      <c r="H12" s="66">
        <v>75</v>
      </c>
      <c r="I12" s="69">
        <v>33</v>
      </c>
      <c r="J12" s="66">
        <v>8910</v>
      </c>
      <c r="K12" s="66">
        <v>225</v>
      </c>
      <c r="L12" s="66">
        <v>305</v>
      </c>
      <c r="M12" s="67">
        <v>8380</v>
      </c>
      <c r="N12" s="66">
        <v>8910</v>
      </c>
      <c r="O12" s="66">
        <v>145</v>
      </c>
      <c r="P12" s="66">
        <v>580</v>
      </c>
      <c r="Q12" s="66">
        <v>600</v>
      </c>
      <c r="R12" s="66">
        <v>770</v>
      </c>
      <c r="S12" s="66">
        <v>970</v>
      </c>
      <c r="T12" s="66">
        <v>1285</v>
      </c>
      <c r="U12" s="66">
        <v>1820</v>
      </c>
      <c r="V12" s="67">
        <v>2740</v>
      </c>
    </row>
    <row r="13" spans="2:22" ht="12.75">
      <c r="B13" s="60" t="s">
        <v>4</v>
      </c>
      <c r="C13" s="61" t="s">
        <v>10</v>
      </c>
      <c r="D13" s="65">
        <v>7370</v>
      </c>
      <c r="E13" s="66">
        <v>5685</v>
      </c>
      <c r="F13" s="66">
        <v>1040</v>
      </c>
      <c r="G13" s="66">
        <v>555</v>
      </c>
      <c r="H13" s="66">
        <v>60</v>
      </c>
      <c r="I13" s="69">
        <v>42</v>
      </c>
      <c r="J13" s="66">
        <v>7340</v>
      </c>
      <c r="K13" s="66">
        <v>190</v>
      </c>
      <c r="L13" s="66">
        <v>145</v>
      </c>
      <c r="M13" s="67">
        <v>7005</v>
      </c>
      <c r="N13" s="66">
        <v>7340</v>
      </c>
      <c r="O13" s="66">
        <v>115</v>
      </c>
      <c r="P13" s="66">
        <v>460</v>
      </c>
      <c r="Q13" s="66">
        <v>615</v>
      </c>
      <c r="R13" s="66">
        <v>645</v>
      </c>
      <c r="S13" s="66">
        <v>780</v>
      </c>
      <c r="T13" s="66">
        <v>1110</v>
      </c>
      <c r="U13" s="66">
        <v>1695</v>
      </c>
      <c r="V13" s="67">
        <v>1915</v>
      </c>
    </row>
    <row r="14" spans="2:22" ht="12.75">
      <c r="B14" s="60" t="s">
        <v>5</v>
      </c>
      <c r="C14" s="61" t="s">
        <v>8</v>
      </c>
      <c r="D14" s="65">
        <v>7070</v>
      </c>
      <c r="E14" s="66">
        <v>5615</v>
      </c>
      <c r="F14" s="66">
        <v>1235</v>
      </c>
      <c r="G14" s="66">
        <v>70</v>
      </c>
      <c r="H14" s="66">
        <v>45</v>
      </c>
      <c r="I14" s="69">
        <v>33</v>
      </c>
      <c r="J14" s="66">
        <v>6970</v>
      </c>
      <c r="K14" s="66">
        <v>340</v>
      </c>
      <c r="L14" s="66">
        <v>250</v>
      </c>
      <c r="M14" s="67">
        <v>6380</v>
      </c>
      <c r="N14" s="66">
        <v>6970</v>
      </c>
      <c r="O14" s="66">
        <v>165</v>
      </c>
      <c r="P14" s="66">
        <v>575</v>
      </c>
      <c r="Q14" s="66">
        <v>650</v>
      </c>
      <c r="R14" s="66">
        <v>715</v>
      </c>
      <c r="S14" s="66">
        <v>630</v>
      </c>
      <c r="T14" s="66">
        <v>1140</v>
      </c>
      <c r="U14" s="66">
        <v>1470</v>
      </c>
      <c r="V14" s="67">
        <v>1625</v>
      </c>
    </row>
    <row r="15" spans="2:22" ht="12.75">
      <c r="B15" s="60" t="s">
        <v>6</v>
      </c>
      <c r="C15" s="61" t="s">
        <v>8</v>
      </c>
      <c r="D15" s="65">
        <v>3660</v>
      </c>
      <c r="E15" s="66">
        <v>2800</v>
      </c>
      <c r="F15" s="66">
        <v>625</v>
      </c>
      <c r="G15" s="66">
        <v>180</v>
      </c>
      <c r="H15" s="66">
        <v>55</v>
      </c>
      <c r="I15" s="69">
        <v>48</v>
      </c>
      <c r="J15" s="66">
        <v>3660</v>
      </c>
      <c r="K15" s="66">
        <v>125</v>
      </c>
      <c r="L15" s="66">
        <v>60</v>
      </c>
      <c r="M15" s="67">
        <v>3475</v>
      </c>
      <c r="N15" s="66">
        <v>3660</v>
      </c>
      <c r="O15" s="66">
        <v>60</v>
      </c>
      <c r="P15" s="66">
        <v>140</v>
      </c>
      <c r="Q15" s="66">
        <v>305</v>
      </c>
      <c r="R15" s="66">
        <v>185</v>
      </c>
      <c r="S15" s="66">
        <v>330</v>
      </c>
      <c r="T15" s="66">
        <v>560</v>
      </c>
      <c r="U15" s="66">
        <v>825</v>
      </c>
      <c r="V15" s="67">
        <v>1255</v>
      </c>
    </row>
    <row r="16" spans="2:22" ht="12.75">
      <c r="B16" s="60" t="s">
        <v>7</v>
      </c>
      <c r="C16" s="61" t="s">
        <v>8</v>
      </c>
      <c r="D16" s="65">
        <v>3645</v>
      </c>
      <c r="E16" s="66">
        <v>3100</v>
      </c>
      <c r="F16" s="66">
        <v>460</v>
      </c>
      <c r="G16" s="66">
        <v>60</v>
      </c>
      <c r="H16" s="66">
        <v>25</v>
      </c>
      <c r="I16" s="69">
        <v>33</v>
      </c>
      <c r="J16" s="66">
        <v>3645</v>
      </c>
      <c r="K16" s="66">
        <v>170</v>
      </c>
      <c r="L16" s="66">
        <v>130</v>
      </c>
      <c r="M16" s="67">
        <v>3350</v>
      </c>
      <c r="N16" s="66">
        <v>3645</v>
      </c>
      <c r="O16" s="66">
        <v>130</v>
      </c>
      <c r="P16" s="66">
        <v>305</v>
      </c>
      <c r="Q16" s="66">
        <v>250</v>
      </c>
      <c r="R16" s="66">
        <v>395</v>
      </c>
      <c r="S16" s="66">
        <v>320</v>
      </c>
      <c r="T16" s="66">
        <v>600</v>
      </c>
      <c r="U16" s="66">
        <v>620</v>
      </c>
      <c r="V16" s="67">
        <v>1025</v>
      </c>
    </row>
    <row r="17" spans="2:22" ht="12.75">
      <c r="B17" s="41" t="s">
        <v>11</v>
      </c>
      <c r="C17" s="61" t="s">
        <v>8</v>
      </c>
      <c r="D17" s="65">
        <v>1800</v>
      </c>
      <c r="E17" s="66">
        <v>1380</v>
      </c>
      <c r="F17" s="66">
        <v>300</v>
      </c>
      <c r="G17" s="66">
        <v>4</v>
      </c>
      <c r="H17" s="66">
        <v>105</v>
      </c>
      <c r="I17" s="69">
        <v>51</v>
      </c>
      <c r="J17" s="66">
        <v>1785</v>
      </c>
      <c r="K17" s="66">
        <v>55</v>
      </c>
      <c r="L17" s="66">
        <v>40</v>
      </c>
      <c r="M17" s="67">
        <v>1690</v>
      </c>
      <c r="N17" s="66">
        <v>1785</v>
      </c>
      <c r="O17" s="66">
        <v>40</v>
      </c>
      <c r="P17" s="66">
        <v>105</v>
      </c>
      <c r="Q17" s="66">
        <v>85</v>
      </c>
      <c r="R17" s="66">
        <v>140</v>
      </c>
      <c r="S17" s="66">
        <v>155</v>
      </c>
      <c r="T17" s="66">
        <v>300</v>
      </c>
      <c r="U17" s="66">
        <v>430</v>
      </c>
      <c r="V17" s="67">
        <v>535</v>
      </c>
    </row>
    <row r="18" spans="2:22" ht="12.75">
      <c r="B18" s="41" t="s">
        <v>12</v>
      </c>
      <c r="C18" s="42"/>
      <c r="D18" s="65">
        <v>8561</v>
      </c>
      <c r="E18" s="66">
        <v>5918</v>
      </c>
      <c r="F18" s="66">
        <v>1514</v>
      </c>
      <c r="G18" s="66">
        <v>456</v>
      </c>
      <c r="H18" s="66">
        <v>602</v>
      </c>
      <c r="I18" s="70" t="s">
        <v>53</v>
      </c>
      <c r="J18" s="66">
        <v>7370</v>
      </c>
      <c r="K18" s="66">
        <v>181</v>
      </c>
      <c r="L18" s="66">
        <v>187</v>
      </c>
      <c r="M18" s="67">
        <v>6965</v>
      </c>
      <c r="N18" s="66">
        <v>7355</v>
      </c>
      <c r="O18" s="66">
        <v>93</v>
      </c>
      <c r="P18" s="66">
        <v>496</v>
      </c>
      <c r="Q18" s="66">
        <v>644</v>
      </c>
      <c r="R18" s="66">
        <v>720</v>
      </c>
      <c r="S18" s="66">
        <v>603</v>
      </c>
      <c r="T18" s="66">
        <v>1416</v>
      </c>
      <c r="U18" s="66">
        <v>1322</v>
      </c>
      <c r="V18" s="67">
        <v>2094</v>
      </c>
    </row>
    <row r="19" spans="1:22" ht="14.25">
      <c r="A19" s="24"/>
      <c r="B19" s="25" t="s">
        <v>52</v>
      </c>
      <c r="C19" s="26"/>
      <c r="D19" s="27">
        <f>SUM(D7:D18)</f>
        <v>397336</v>
      </c>
      <c r="E19" s="28">
        <f>SUM(E7:E18)</f>
        <v>264138</v>
      </c>
      <c r="F19" s="28">
        <f>SUM(F7:F18)</f>
        <v>63934</v>
      </c>
      <c r="G19" s="28">
        <f>SUM(G7:G18)</f>
        <v>46010</v>
      </c>
      <c r="H19" s="28">
        <f>SUM(H7:H18)</f>
        <v>18947</v>
      </c>
      <c r="I19" s="29" t="s">
        <v>53</v>
      </c>
      <c r="J19" s="28">
        <f aca="true" t="shared" si="0" ref="J19:V19">SUM(J7:J18)</f>
        <v>392325</v>
      </c>
      <c r="K19" s="28">
        <f t="shared" si="0"/>
        <v>14091</v>
      </c>
      <c r="L19" s="28">
        <f t="shared" si="0"/>
        <v>12837</v>
      </c>
      <c r="M19" s="30">
        <f t="shared" si="0"/>
        <v>365365</v>
      </c>
      <c r="N19" s="28">
        <f t="shared" si="0"/>
        <v>391895</v>
      </c>
      <c r="O19" s="28">
        <f t="shared" si="0"/>
        <v>10183</v>
      </c>
      <c r="P19" s="28">
        <f t="shared" si="0"/>
        <v>31286</v>
      </c>
      <c r="Q19" s="28">
        <f t="shared" si="0"/>
        <v>33634</v>
      </c>
      <c r="R19" s="28">
        <f t="shared" si="0"/>
        <v>37985</v>
      </c>
      <c r="S19" s="28">
        <f t="shared" si="0"/>
        <v>39348</v>
      </c>
      <c r="T19" s="28">
        <f t="shared" si="0"/>
        <v>58331</v>
      </c>
      <c r="U19" s="28">
        <f t="shared" si="0"/>
        <v>78057</v>
      </c>
      <c r="V19" s="30">
        <f t="shared" si="0"/>
        <v>103094</v>
      </c>
    </row>
    <row r="20" spans="1:22" ht="14.25">
      <c r="A20" s="24"/>
      <c r="B20" s="1" t="s">
        <v>54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4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71" t="s">
        <v>14</v>
      </c>
      <c r="C27" s="72"/>
      <c r="D27" s="73" t="s">
        <v>15</v>
      </c>
      <c r="E27" s="74"/>
      <c r="F27" s="74"/>
      <c r="G27" s="74"/>
      <c r="H27" s="75"/>
      <c r="I27" s="6" t="s">
        <v>16</v>
      </c>
      <c r="J27" s="73" t="s">
        <v>17</v>
      </c>
      <c r="K27" s="76"/>
      <c r="L27" s="76"/>
      <c r="M27" s="77"/>
      <c r="N27" s="7" t="s">
        <v>18</v>
      </c>
      <c r="O27" s="73" t="s">
        <v>19</v>
      </c>
      <c r="P27" s="76"/>
      <c r="Q27" s="76"/>
      <c r="R27" s="76"/>
      <c r="S27" s="76"/>
      <c r="T27" s="76"/>
      <c r="U27" s="76"/>
      <c r="V27" s="77"/>
    </row>
    <row r="28" spans="2:22" ht="12.75">
      <c r="B28" s="9"/>
      <c r="C28" s="10"/>
      <c r="D28" s="6" t="s">
        <v>18</v>
      </c>
      <c r="E28" s="11" t="s">
        <v>20</v>
      </c>
      <c r="F28" s="11"/>
      <c r="G28" s="11" t="s">
        <v>21</v>
      </c>
      <c r="H28" s="12"/>
      <c r="I28" s="13" t="s">
        <v>22</v>
      </c>
      <c r="J28" s="6" t="s">
        <v>18</v>
      </c>
      <c r="K28" s="11" t="s">
        <v>23</v>
      </c>
      <c r="L28" s="11" t="s">
        <v>56</v>
      </c>
      <c r="M28" s="12" t="s">
        <v>25</v>
      </c>
      <c r="N28" s="14" t="s">
        <v>26</v>
      </c>
      <c r="O28" s="11"/>
      <c r="P28" s="15" t="s">
        <v>27</v>
      </c>
      <c r="Q28" s="15" t="s">
        <v>28</v>
      </c>
      <c r="R28" s="15" t="s">
        <v>29</v>
      </c>
      <c r="S28" s="15" t="s">
        <v>30</v>
      </c>
      <c r="T28" s="15" t="s">
        <v>31</v>
      </c>
      <c r="U28" s="15" t="s">
        <v>32</v>
      </c>
      <c r="V28" s="12"/>
    </row>
    <row r="29" spans="2:22" ht="12.75">
      <c r="B29" s="16" t="s">
        <v>33</v>
      </c>
      <c r="C29" s="17" t="s">
        <v>34</v>
      </c>
      <c r="D29" s="18" t="s">
        <v>35</v>
      </c>
      <c r="E29" s="19" t="s">
        <v>36</v>
      </c>
      <c r="F29" s="19" t="s">
        <v>37</v>
      </c>
      <c r="G29" s="19" t="s">
        <v>38</v>
      </c>
      <c r="H29" s="20" t="s">
        <v>39</v>
      </c>
      <c r="I29" s="19" t="s">
        <v>40</v>
      </c>
      <c r="J29" s="18" t="s">
        <v>35</v>
      </c>
      <c r="K29" s="19" t="s">
        <v>41</v>
      </c>
      <c r="L29" s="19" t="s">
        <v>42</v>
      </c>
      <c r="M29" s="20" t="s">
        <v>42</v>
      </c>
      <c r="N29" s="21" t="s">
        <v>43</v>
      </c>
      <c r="O29" s="19" t="s">
        <v>44</v>
      </c>
      <c r="P29" s="22" t="s">
        <v>45</v>
      </c>
      <c r="Q29" s="22" t="s">
        <v>46</v>
      </c>
      <c r="R29" s="22" t="s">
        <v>47</v>
      </c>
      <c r="S29" s="22" t="s">
        <v>48</v>
      </c>
      <c r="T29" s="22" t="s">
        <v>49</v>
      </c>
      <c r="U29" s="22" t="s">
        <v>50</v>
      </c>
      <c r="V29" s="23" t="s">
        <v>51</v>
      </c>
    </row>
    <row r="30" spans="2:22" ht="12.75">
      <c r="B30" s="58" t="s">
        <v>13</v>
      </c>
      <c r="C30" s="59" t="s">
        <v>8</v>
      </c>
      <c r="D30" s="35" t="s">
        <v>57</v>
      </c>
      <c r="E30" s="36">
        <f>+(E7/D7)</f>
        <v>0.6852958180767007</v>
      </c>
      <c r="F30" s="36">
        <f>+(F7/D7)</f>
        <v>0.14254512751332948</v>
      </c>
      <c r="G30" s="36">
        <f>+(G7/D7)</f>
        <v>0.04972056272884949</v>
      </c>
      <c r="H30" s="37">
        <f>+(H7/D7)</f>
        <v>0.1012076829189953</v>
      </c>
      <c r="I30" s="38" t="s">
        <v>53</v>
      </c>
      <c r="J30" s="35" t="s">
        <v>57</v>
      </c>
      <c r="K30" s="36">
        <f>+(K7/J7)</f>
        <v>0.04595329337394779</v>
      </c>
      <c r="L30" s="36">
        <f>+(L7/J7)</f>
        <v>0.04156431168320723</v>
      </c>
      <c r="M30" s="37">
        <f>+(M7/J7)</f>
        <v>0.912482394942845</v>
      </c>
      <c r="N30" s="35" t="s">
        <v>57</v>
      </c>
      <c r="O30" s="39">
        <f>+(O7/N7)</f>
        <v>0.03465362780166049</v>
      </c>
      <c r="P30" s="39">
        <f>+(P7/N7)</f>
        <v>0.09158927575230531</v>
      </c>
      <c r="Q30" s="39">
        <f>+(Q7/N7)</f>
        <v>0.08850457782299084</v>
      </c>
      <c r="R30" s="39">
        <f>+(R7/N7)</f>
        <v>0.10008860302562925</v>
      </c>
      <c r="S30" s="39">
        <f>+(S7/N7)</f>
        <v>0.10149968824861352</v>
      </c>
      <c r="T30" s="39">
        <f>+(T7/N7)</f>
        <v>0.14504643454861682</v>
      </c>
      <c r="U30" s="39">
        <f>+(U7/N7)</f>
        <v>0.1950579201260132</v>
      </c>
      <c r="V30" s="40">
        <f>+(V7/N7)</f>
        <v>0.24352705673875233</v>
      </c>
    </row>
    <row r="31" spans="2:22" ht="12.75">
      <c r="B31" s="60" t="s">
        <v>59</v>
      </c>
      <c r="C31" s="61" t="s">
        <v>9</v>
      </c>
      <c r="D31" s="43" t="s">
        <v>57</v>
      </c>
      <c r="E31" s="44">
        <f aca="true" t="shared" si="1" ref="E31:E42">+(E8/D8)</f>
        <v>0.5686538766449977</v>
      </c>
      <c r="F31" s="44">
        <f aca="true" t="shared" si="2" ref="F31:F41">+(F8/D8)</f>
        <v>0.19236562549548122</v>
      </c>
      <c r="G31" s="44">
        <f aca="true" t="shared" si="3" ref="G31:G41">+(G8/D8)</f>
        <v>0.2254241319169177</v>
      </c>
      <c r="H31" s="45">
        <f aca="true" t="shared" si="4" ref="H31:H41">+(H8/D8)</f>
        <v>0.01078167115902965</v>
      </c>
      <c r="I31" s="38" t="s">
        <v>53</v>
      </c>
      <c r="J31" s="43" t="s">
        <v>57</v>
      </c>
      <c r="K31" s="44">
        <f aca="true" t="shared" si="5" ref="K31:K42">+(K8/J8)</f>
        <v>0.02562574493444577</v>
      </c>
      <c r="L31" s="44">
        <f aca="true" t="shared" si="6" ref="L31:L41">+(L8/J8)</f>
        <v>0.02375844259038538</v>
      </c>
      <c r="M31" s="45">
        <f aca="true" t="shared" si="7" ref="M31:M41">+(M8/J8)</f>
        <v>0.9506158124751688</v>
      </c>
      <c r="N31" s="43" t="s">
        <v>57</v>
      </c>
      <c r="O31" s="46">
        <f aca="true" t="shared" si="8" ref="O31:O42">+(O8/N8)</f>
        <v>0.019079418077748628</v>
      </c>
      <c r="P31" s="46">
        <f aca="true" t="shared" si="9" ref="P31:P41">+(P8/N8)</f>
        <v>0.07278003020907862</v>
      </c>
      <c r="Q31" s="46">
        <f aca="true" t="shared" si="10" ref="Q31:Q41">+(Q8/N8)</f>
        <v>0.08450592256936164</v>
      </c>
      <c r="R31" s="46">
        <f aca="true" t="shared" si="11" ref="R31:R41">+(R8/N8)</f>
        <v>0.0929724143413626</v>
      </c>
      <c r="S31" s="46">
        <f aca="true" t="shared" si="12" ref="S31:S41">+(S8/N8)</f>
        <v>0.10243262580491296</v>
      </c>
      <c r="T31" s="46">
        <f aca="true" t="shared" si="13" ref="T31:T41">+(T8/N8)</f>
        <v>0.15044916130058034</v>
      </c>
      <c r="U31" s="46">
        <f aca="true" t="shared" si="14" ref="U31:U41">+(U8/N8)</f>
        <v>0.19906192861117736</v>
      </c>
      <c r="V31" s="47">
        <f aca="true" t="shared" si="15" ref="V31:V41">+(V8/N8)</f>
        <v>0.2787184990857779</v>
      </c>
    </row>
    <row r="32" spans="2:22" ht="12.75">
      <c r="B32" s="60" t="s">
        <v>0</v>
      </c>
      <c r="C32" s="61" t="s">
        <v>8</v>
      </c>
      <c r="D32" s="43" t="s">
        <v>57</v>
      </c>
      <c r="E32" s="44">
        <f t="shared" si="1"/>
        <v>0.7273856858846919</v>
      </c>
      <c r="F32" s="44">
        <f t="shared" si="2"/>
        <v>0.1452534791252485</v>
      </c>
      <c r="G32" s="44">
        <f t="shared" si="3"/>
        <v>0.10449801192842942</v>
      </c>
      <c r="H32" s="45">
        <f t="shared" si="4"/>
        <v>0.015904572564612324</v>
      </c>
      <c r="I32" s="38" t="s">
        <v>53</v>
      </c>
      <c r="J32" s="43" t="s">
        <v>57</v>
      </c>
      <c r="K32" s="44">
        <f t="shared" si="5"/>
        <v>0.04238029753719215</v>
      </c>
      <c r="L32" s="44">
        <f t="shared" si="6"/>
        <v>0.040130016252031504</v>
      </c>
      <c r="M32" s="45">
        <f t="shared" si="7"/>
        <v>0.9174896862107763</v>
      </c>
      <c r="N32" s="43" t="s">
        <v>57</v>
      </c>
      <c r="O32" s="46">
        <f t="shared" si="8"/>
        <v>0.026901901901901903</v>
      </c>
      <c r="P32" s="46">
        <f t="shared" si="9"/>
        <v>0.09059059059059059</v>
      </c>
      <c r="Q32" s="46">
        <f t="shared" si="10"/>
        <v>0.0935935935935936</v>
      </c>
      <c r="R32" s="46">
        <f t="shared" si="11"/>
        <v>0.1031031031031031</v>
      </c>
      <c r="S32" s="46">
        <f t="shared" si="12"/>
        <v>0.10523023023023023</v>
      </c>
      <c r="T32" s="46">
        <f t="shared" si="13"/>
        <v>0.1468968968968969</v>
      </c>
      <c r="U32" s="46">
        <f t="shared" si="14"/>
        <v>0.19844844844844844</v>
      </c>
      <c r="V32" s="47">
        <f t="shared" si="15"/>
        <v>0.23523523523523523</v>
      </c>
    </row>
    <row r="33" spans="2:22" ht="12.75">
      <c r="B33" s="60" t="s">
        <v>1</v>
      </c>
      <c r="C33" s="61" t="s">
        <v>10</v>
      </c>
      <c r="D33" s="43" t="s">
        <v>57</v>
      </c>
      <c r="E33" s="44">
        <f t="shared" si="1"/>
        <v>0.7995618838992333</v>
      </c>
      <c r="F33" s="44">
        <f t="shared" si="2"/>
        <v>0.14238773274917854</v>
      </c>
      <c r="G33" s="44">
        <f t="shared" si="3"/>
        <v>0.04764512595837897</v>
      </c>
      <c r="H33" s="45">
        <f t="shared" si="4"/>
        <v>0.008762322015334063</v>
      </c>
      <c r="I33" s="38" t="s">
        <v>53</v>
      </c>
      <c r="J33" s="43" t="s">
        <v>57</v>
      </c>
      <c r="K33" s="44">
        <f t="shared" si="5"/>
        <v>0.024671052631578948</v>
      </c>
      <c r="L33" s="44">
        <f t="shared" si="6"/>
        <v>0.023300438596491228</v>
      </c>
      <c r="M33" s="45">
        <f t="shared" si="7"/>
        <v>0.9520285087719298</v>
      </c>
      <c r="N33" s="43" t="s">
        <v>57</v>
      </c>
      <c r="O33" s="46">
        <f t="shared" si="8"/>
        <v>0.02194787379972565</v>
      </c>
      <c r="P33" s="46">
        <f t="shared" si="9"/>
        <v>0.052949245541838136</v>
      </c>
      <c r="Q33" s="46">
        <f t="shared" si="10"/>
        <v>0.07352537722908094</v>
      </c>
      <c r="R33" s="46">
        <f t="shared" si="11"/>
        <v>0.10068587105624142</v>
      </c>
      <c r="S33" s="46">
        <f t="shared" si="12"/>
        <v>0.08861454046639232</v>
      </c>
      <c r="T33" s="46">
        <f t="shared" si="13"/>
        <v>0.14156378600823044</v>
      </c>
      <c r="U33" s="46">
        <f t="shared" si="14"/>
        <v>0.20658436213991768</v>
      </c>
      <c r="V33" s="47">
        <f t="shared" si="15"/>
        <v>0.3138545953360768</v>
      </c>
    </row>
    <row r="34" spans="2:22" ht="12.75">
      <c r="B34" s="60" t="s">
        <v>2</v>
      </c>
      <c r="C34" s="61" t="s">
        <v>10</v>
      </c>
      <c r="D34" s="43" t="s">
        <v>57</v>
      </c>
      <c r="E34" s="44">
        <f t="shared" si="1"/>
        <v>0.6087366436203645</v>
      </c>
      <c r="F34" s="44">
        <f t="shared" si="2"/>
        <v>0.177561282212445</v>
      </c>
      <c r="G34" s="44">
        <f t="shared" si="3"/>
        <v>0.2083595223130107</v>
      </c>
      <c r="H34" s="45">
        <f t="shared" si="4"/>
        <v>0.004085480829666876</v>
      </c>
      <c r="I34" s="38" t="s">
        <v>53</v>
      </c>
      <c r="J34" s="43" t="s">
        <v>57</v>
      </c>
      <c r="K34" s="44">
        <f t="shared" si="5"/>
        <v>0.026406790317510215</v>
      </c>
      <c r="L34" s="44">
        <f t="shared" si="6"/>
        <v>0.022320025149324112</v>
      </c>
      <c r="M34" s="45">
        <f t="shared" si="7"/>
        <v>0.9512731845331657</v>
      </c>
      <c r="N34" s="43" t="s">
        <v>57</v>
      </c>
      <c r="O34" s="46">
        <f t="shared" si="8"/>
        <v>0.01762114537444934</v>
      </c>
      <c r="P34" s="46">
        <f t="shared" si="9"/>
        <v>0.05852737570799245</v>
      </c>
      <c r="Q34" s="46">
        <f t="shared" si="10"/>
        <v>0.08118313404657017</v>
      </c>
      <c r="R34" s="46">
        <f t="shared" si="11"/>
        <v>0.09534298300818124</v>
      </c>
      <c r="S34" s="46">
        <f t="shared" si="12"/>
        <v>0.08747640025173065</v>
      </c>
      <c r="T34" s="46">
        <f t="shared" si="13"/>
        <v>0.1538703587161737</v>
      </c>
      <c r="U34" s="46">
        <f t="shared" si="14"/>
        <v>0.21522970421648835</v>
      </c>
      <c r="V34" s="47">
        <f t="shared" si="15"/>
        <v>0.2907488986784141</v>
      </c>
    </row>
    <row r="35" spans="2:22" ht="12.75">
      <c r="B35" s="60" t="s">
        <v>3</v>
      </c>
      <c r="C35" s="61" t="s">
        <v>8</v>
      </c>
      <c r="D35" s="43" t="s">
        <v>57</v>
      </c>
      <c r="E35" s="44">
        <f t="shared" si="1"/>
        <v>0.8518312985571587</v>
      </c>
      <c r="F35" s="44">
        <f t="shared" si="2"/>
        <v>0.1148723640399556</v>
      </c>
      <c r="G35" s="44">
        <f t="shared" si="3"/>
        <v>0.013318534961154272</v>
      </c>
      <c r="H35" s="45">
        <f t="shared" si="4"/>
        <v>0.008324084350721421</v>
      </c>
      <c r="I35" s="38" t="s">
        <v>53</v>
      </c>
      <c r="J35" s="43" t="s">
        <v>57</v>
      </c>
      <c r="K35" s="44">
        <f t="shared" si="5"/>
        <v>0.025252525252525252</v>
      </c>
      <c r="L35" s="44">
        <f t="shared" si="6"/>
        <v>0.03423120089786756</v>
      </c>
      <c r="M35" s="45">
        <f t="shared" si="7"/>
        <v>0.9405162738496072</v>
      </c>
      <c r="N35" s="43" t="s">
        <v>57</v>
      </c>
      <c r="O35" s="46">
        <f t="shared" si="8"/>
        <v>0.01627384960718294</v>
      </c>
      <c r="P35" s="46">
        <f t="shared" si="9"/>
        <v>0.06509539842873176</v>
      </c>
      <c r="Q35" s="46">
        <f t="shared" si="10"/>
        <v>0.06734006734006734</v>
      </c>
      <c r="R35" s="46">
        <f t="shared" si="11"/>
        <v>0.08641975308641975</v>
      </c>
      <c r="S35" s="46">
        <f t="shared" si="12"/>
        <v>0.10886644219977554</v>
      </c>
      <c r="T35" s="46">
        <f t="shared" si="13"/>
        <v>0.1442199775533109</v>
      </c>
      <c r="U35" s="46">
        <f t="shared" si="14"/>
        <v>0.20426487093153758</v>
      </c>
      <c r="V35" s="47">
        <f t="shared" si="15"/>
        <v>0.3075196408529742</v>
      </c>
    </row>
    <row r="36" spans="2:22" ht="12.75">
      <c r="B36" s="60" t="s">
        <v>4</v>
      </c>
      <c r="C36" s="61" t="s">
        <v>10</v>
      </c>
      <c r="D36" s="43" t="s">
        <v>57</v>
      </c>
      <c r="E36" s="44">
        <f t="shared" si="1"/>
        <v>0.771370420624152</v>
      </c>
      <c r="F36" s="44">
        <f t="shared" si="2"/>
        <v>0.14111261872455902</v>
      </c>
      <c r="G36" s="44">
        <f t="shared" si="3"/>
        <v>0.07530529172320218</v>
      </c>
      <c r="H36" s="45">
        <f t="shared" si="4"/>
        <v>0.008141112618724558</v>
      </c>
      <c r="I36" s="38" t="s">
        <v>53</v>
      </c>
      <c r="J36" s="43" t="s">
        <v>57</v>
      </c>
      <c r="K36" s="44">
        <f t="shared" si="5"/>
        <v>0.025885558583106268</v>
      </c>
      <c r="L36" s="44">
        <f t="shared" si="6"/>
        <v>0.019754768392370572</v>
      </c>
      <c r="M36" s="45">
        <f t="shared" si="7"/>
        <v>0.9543596730245232</v>
      </c>
      <c r="N36" s="43" t="s">
        <v>57</v>
      </c>
      <c r="O36" s="46">
        <f t="shared" si="8"/>
        <v>0.015667574931880108</v>
      </c>
      <c r="P36" s="46">
        <f t="shared" si="9"/>
        <v>0.06267029972752043</v>
      </c>
      <c r="Q36" s="46">
        <f t="shared" si="10"/>
        <v>0.0837874659400545</v>
      </c>
      <c r="R36" s="46">
        <f t="shared" si="11"/>
        <v>0.08787465940054497</v>
      </c>
      <c r="S36" s="46">
        <f t="shared" si="12"/>
        <v>0.10626702997275204</v>
      </c>
      <c r="T36" s="46">
        <f t="shared" si="13"/>
        <v>0.15122615803814715</v>
      </c>
      <c r="U36" s="46">
        <f t="shared" si="14"/>
        <v>0.23092643051771117</v>
      </c>
      <c r="V36" s="47">
        <f t="shared" si="15"/>
        <v>0.2608991825613079</v>
      </c>
    </row>
    <row r="37" spans="2:22" ht="12.75">
      <c r="B37" s="60" t="s">
        <v>5</v>
      </c>
      <c r="C37" s="61" t="s">
        <v>8</v>
      </c>
      <c r="D37" s="43" t="s">
        <v>57</v>
      </c>
      <c r="E37" s="44">
        <f t="shared" si="1"/>
        <v>0.7942008486562943</v>
      </c>
      <c r="F37" s="44">
        <f t="shared" si="2"/>
        <v>0.1746817538896747</v>
      </c>
      <c r="G37" s="44">
        <f t="shared" si="3"/>
        <v>0.009900990099009901</v>
      </c>
      <c r="H37" s="45">
        <f t="shared" si="4"/>
        <v>0.006364922206506365</v>
      </c>
      <c r="I37" s="38" t="s">
        <v>53</v>
      </c>
      <c r="J37" s="43" t="s">
        <v>57</v>
      </c>
      <c r="K37" s="44">
        <f t="shared" si="5"/>
        <v>0.04878048780487805</v>
      </c>
      <c r="L37" s="44">
        <f t="shared" si="6"/>
        <v>0.035868005738880916</v>
      </c>
      <c r="M37" s="45">
        <f t="shared" si="7"/>
        <v>0.9153515064562411</v>
      </c>
      <c r="N37" s="43" t="s">
        <v>57</v>
      </c>
      <c r="O37" s="46">
        <f t="shared" si="8"/>
        <v>0.023672883787661407</v>
      </c>
      <c r="P37" s="46">
        <f t="shared" si="9"/>
        <v>0.0824964131994261</v>
      </c>
      <c r="Q37" s="46">
        <f t="shared" si="10"/>
        <v>0.09325681492109039</v>
      </c>
      <c r="R37" s="46">
        <f t="shared" si="11"/>
        <v>0.10258249641319943</v>
      </c>
      <c r="S37" s="46">
        <f t="shared" si="12"/>
        <v>0.09038737446197992</v>
      </c>
      <c r="T37" s="46">
        <f t="shared" si="13"/>
        <v>0.16355810616929697</v>
      </c>
      <c r="U37" s="46">
        <f t="shared" si="14"/>
        <v>0.2109038737446198</v>
      </c>
      <c r="V37" s="47">
        <f t="shared" si="15"/>
        <v>0.23314203730272598</v>
      </c>
    </row>
    <row r="38" spans="2:22" ht="12.75">
      <c r="B38" s="60" t="s">
        <v>6</v>
      </c>
      <c r="C38" s="61" t="s">
        <v>8</v>
      </c>
      <c r="D38" s="43" t="s">
        <v>57</v>
      </c>
      <c r="E38" s="44">
        <f t="shared" si="1"/>
        <v>0.7650273224043715</v>
      </c>
      <c r="F38" s="44">
        <f t="shared" si="2"/>
        <v>0.17076502732240437</v>
      </c>
      <c r="G38" s="44">
        <f t="shared" si="3"/>
        <v>0.04918032786885246</v>
      </c>
      <c r="H38" s="45">
        <f t="shared" si="4"/>
        <v>0.015027322404371584</v>
      </c>
      <c r="I38" s="38" t="s">
        <v>53</v>
      </c>
      <c r="J38" s="43" t="s">
        <v>57</v>
      </c>
      <c r="K38" s="44">
        <f t="shared" si="5"/>
        <v>0.03415300546448088</v>
      </c>
      <c r="L38" s="44">
        <f t="shared" si="6"/>
        <v>0.01639344262295082</v>
      </c>
      <c r="M38" s="45">
        <f t="shared" si="7"/>
        <v>0.9494535519125683</v>
      </c>
      <c r="N38" s="43" t="s">
        <v>57</v>
      </c>
      <c r="O38" s="46">
        <f t="shared" si="8"/>
        <v>0.01639344262295082</v>
      </c>
      <c r="P38" s="46">
        <f t="shared" si="9"/>
        <v>0.03825136612021858</v>
      </c>
      <c r="Q38" s="46">
        <f t="shared" si="10"/>
        <v>0.08333333333333333</v>
      </c>
      <c r="R38" s="46">
        <f t="shared" si="11"/>
        <v>0.050546448087431695</v>
      </c>
      <c r="S38" s="46">
        <f t="shared" si="12"/>
        <v>0.09016393442622951</v>
      </c>
      <c r="T38" s="46">
        <f t="shared" si="13"/>
        <v>0.15300546448087432</v>
      </c>
      <c r="U38" s="46">
        <f t="shared" si="14"/>
        <v>0.22540983606557377</v>
      </c>
      <c r="V38" s="47">
        <f t="shared" si="15"/>
        <v>0.34289617486338797</v>
      </c>
    </row>
    <row r="39" spans="2:22" ht="12.75">
      <c r="B39" s="60" t="s">
        <v>7</v>
      </c>
      <c r="C39" s="61" t="s">
        <v>8</v>
      </c>
      <c r="D39" s="43" t="s">
        <v>57</v>
      </c>
      <c r="E39" s="44">
        <f t="shared" si="1"/>
        <v>0.850480109739369</v>
      </c>
      <c r="F39" s="44">
        <f t="shared" si="2"/>
        <v>0.1262002743484225</v>
      </c>
      <c r="G39" s="44">
        <f t="shared" si="3"/>
        <v>0.01646090534979424</v>
      </c>
      <c r="H39" s="45">
        <f t="shared" si="4"/>
        <v>0.006858710562414266</v>
      </c>
      <c r="I39" s="38" t="s">
        <v>53</v>
      </c>
      <c r="J39" s="43" t="s">
        <v>57</v>
      </c>
      <c r="K39" s="44">
        <f t="shared" si="5"/>
        <v>0.04663923182441701</v>
      </c>
      <c r="L39" s="44">
        <f t="shared" si="6"/>
        <v>0.03566529492455418</v>
      </c>
      <c r="M39" s="45">
        <f t="shared" si="7"/>
        <v>0.9190672153635117</v>
      </c>
      <c r="N39" s="43" t="s">
        <v>57</v>
      </c>
      <c r="O39" s="46">
        <f t="shared" si="8"/>
        <v>0.03566529492455418</v>
      </c>
      <c r="P39" s="46">
        <f t="shared" si="9"/>
        <v>0.08367626886145405</v>
      </c>
      <c r="Q39" s="46">
        <f t="shared" si="10"/>
        <v>0.06858710562414266</v>
      </c>
      <c r="R39" s="46">
        <f t="shared" si="11"/>
        <v>0.1083676268861454</v>
      </c>
      <c r="S39" s="46">
        <f t="shared" si="12"/>
        <v>0.0877914951989026</v>
      </c>
      <c r="T39" s="46">
        <f t="shared" si="13"/>
        <v>0.1646090534979424</v>
      </c>
      <c r="U39" s="46">
        <f t="shared" si="14"/>
        <v>0.1700960219478738</v>
      </c>
      <c r="V39" s="47">
        <f t="shared" si="15"/>
        <v>0.2812071330589849</v>
      </c>
    </row>
    <row r="40" spans="2:22" ht="12.75">
      <c r="B40" s="41" t="s">
        <v>11</v>
      </c>
      <c r="C40" s="61" t="s">
        <v>8</v>
      </c>
      <c r="D40" s="43" t="s">
        <v>57</v>
      </c>
      <c r="E40" s="44">
        <f t="shared" si="1"/>
        <v>0.7666666666666667</v>
      </c>
      <c r="F40" s="44">
        <f t="shared" si="2"/>
        <v>0.16666666666666666</v>
      </c>
      <c r="G40" s="44">
        <f t="shared" si="3"/>
        <v>0.0022222222222222222</v>
      </c>
      <c r="H40" s="45">
        <f t="shared" si="4"/>
        <v>0.058333333333333334</v>
      </c>
      <c r="I40" s="38" t="s">
        <v>53</v>
      </c>
      <c r="J40" s="43" t="s">
        <v>57</v>
      </c>
      <c r="K40" s="44">
        <f t="shared" si="5"/>
        <v>0.03081232492997199</v>
      </c>
      <c r="L40" s="44">
        <f t="shared" si="6"/>
        <v>0.022408963585434174</v>
      </c>
      <c r="M40" s="45">
        <f t="shared" si="7"/>
        <v>0.9467787114845938</v>
      </c>
      <c r="N40" s="43" t="s">
        <v>57</v>
      </c>
      <c r="O40" s="46">
        <f t="shared" si="8"/>
        <v>0.022408963585434174</v>
      </c>
      <c r="P40" s="46">
        <f t="shared" si="9"/>
        <v>0.058823529411764705</v>
      </c>
      <c r="Q40" s="46">
        <f t="shared" si="10"/>
        <v>0.047619047619047616</v>
      </c>
      <c r="R40" s="46">
        <f t="shared" si="11"/>
        <v>0.0784313725490196</v>
      </c>
      <c r="S40" s="46">
        <f t="shared" si="12"/>
        <v>0.08683473389355742</v>
      </c>
      <c r="T40" s="46">
        <f t="shared" si="13"/>
        <v>0.16806722689075632</v>
      </c>
      <c r="U40" s="46">
        <f t="shared" si="14"/>
        <v>0.24089635854341737</v>
      </c>
      <c r="V40" s="47">
        <f t="shared" si="15"/>
        <v>0.29971988795518206</v>
      </c>
    </row>
    <row r="41" spans="2:22" ht="12.75">
      <c r="B41" s="41" t="s">
        <v>12</v>
      </c>
      <c r="C41" s="42"/>
      <c r="D41" s="43" t="s">
        <v>57</v>
      </c>
      <c r="E41" s="44">
        <f t="shared" si="1"/>
        <v>0.6912743838336642</v>
      </c>
      <c r="F41" s="44">
        <f t="shared" si="2"/>
        <v>0.17684849900712535</v>
      </c>
      <c r="G41" s="44">
        <f t="shared" si="3"/>
        <v>0.053264805513374605</v>
      </c>
      <c r="H41" s="45">
        <f t="shared" si="4"/>
        <v>0.07031888798037612</v>
      </c>
      <c r="I41" s="48" t="s">
        <v>53</v>
      </c>
      <c r="J41" s="43" t="s">
        <v>57</v>
      </c>
      <c r="K41" s="44">
        <f t="shared" si="5"/>
        <v>0.024559023066485754</v>
      </c>
      <c r="L41" s="44">
        <f t="shared" si="6"/>
        <v>0.025373134328358207</v>
      </c>
      <c r="M41" s="45">
        <f t="shared" si="7"/>
        <v>0.9450474898236092</v>
      </c>
      <c r="N41" s="43" t="s">
        <v>57</v>
      </c>
      <c r="O41" s="46">
        <f t="shared" si="8"/>
        <v>0.01264445955132563</v>
      </c>
      <c r="P41" s="46">
        <f t="shared" si="9"/>
        <v>0.06743711760707002</v>
      </c>
      <c r="Q41" s="46">
        <f t="shared" si="10"/>
        <v>0.0875594833446635</v>
      </c>
      <c r="R41" s="46">
        <f t="shared" si="11"/>
        <v>0.09789259007477906</v>
      </c>
      <c r="S41" s="46">
        <f t="shared" si="12"/>
        <v>0.08198504418762746</v>
      </c>
      <c r="T41" s="46">
        <f t="shared" si="13"/>
        <v>0.19252209381373214</v>
      </c>
      <c r="U41" s="46">
        <f t="shared" si="14"/>
        <v>0.17974167233174712</v>
      </c>
      <c r="V41" s="47">
        <f t="shared" si="15"/>
        <v>0.2847042828008158</v>
      </c>
    </row>
    <row r="42" spans="2:22" ht="12.75">
      <c r="B42" s="25" t="s">
        <v>52</v>
      </c>
      <c r="C42" s="26"/>
      <c r="D42" s="49" t="s">
        <v>57</v>
      </c>
      <c r="E42" s="50">
        <f t="shared" si="1"/>
        <v>0.6647723840779592</v>
      </c>
      <c r="F42" s="50">
        <f>+(F19/D19)</f>
        <v>0.16090663821048182</v>
      </c>
      <c r="G42" s="50">
        <f>+(G19/D19)</f>
        <v>0.11579620271004892</v>
      </c>
      <c r="H42" s="51">
        <f>+(H19/D19)</f>
        <v>0.04768508265045201</v>
      </c>
      <c r="I42" s="52" t="s">
        <v>53</v>
      </c>
      <c r="J42" s="49" t="s">
        <v>57</v>
      </c>
      <c r="K42" s="50">
        <f t="shared" si="5"/>
        <v>0.03591665073599694</v>
      </c>
      <c r="L42" s="50">
        <f>+(L19/J19)</f>
        <v>0.03272032116230166</v>
      </c>
      <c r="M42" s="51">
        <f>+(M19/J19)</f>
        <v>0.9312814630727075</v>
      </c>
      <c r="N42" s="49" t="s">
        <v>57</v>
      </c>
      <c r="O42" s="53">
        <f t="shared" si="8"/>
        <v>0.025984000816545248</v>
      </c>
      <c r="P42" s="53">
        <f>+(P19/N19)</f>
        <v>0.07983260822414168</v>
      </c>
      <c r="Q42" s="53">
        <f>+(Q19/N19)</f>
        <v>0.08582400898199773</v>
      </c>
      <c r="R42" s="53">
        <f>+(R19/N19)</f>
        <v>0.09692647265211345</v>
      </c>
      <c r="S42" s="53">
        <f>+(S19/N19)</f>
        <v>0.10040444506819429</v>
      </c>
      <c r="T42" s="53">
        <f>+(T19/N19)</f>
        <v>0.14884344020719836</v>
      </c>
      <c r="U42" s="53">
        <f>+(U19/N19)</f>
        <v>0.19917835134411002</v>
      </c>
      <c r="V42" s="54">
        <f>+(V19/N19)</f>
        <v>0.26306536189540564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4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71" t="s">
        <v>14</v>
      </c>
      <c r="C50" s="72"/>
      <c r="D50" s="73" t="s">
        <v>15</v>
      </c>
      <c r="E50" s="74"/>
      <c r="F50" s="74"/>
      <c r="G50" s="74"/>
      <c r="H50" s="75"/>
      <c r="I50" s="6" t="s">
        <v>16</v>
      </c>
      <c r="J50" s="73" t="s">
        <v>17</v>
      </c>
      <c r="K50" s="76"/>
      <c r="L50" s="76"/>
      <c r="M50" s="77"/>
      <c r="N50" s="7" t="s">
        <v>18</v>
      </c>
      <c r="O50" s="73" t="s">
        <v>19</v>
      </c>
      <c r="P50" s="76"/>
      <c r="Q50" s="76"/>
      <c r="R50" s="76"/>
      <c r="S50" s="76"/>
      <c r="T50" s="76"/>
      <c r="U50" s="76"/>
      <c r="V50" s="77"/>
    </row>
    <row r="51" spans="2:22" ht="12.75">
      <c r="B51" s="9"/>
      <c r="C51" s="10"/>
      <c r="D51" s="6" t="s">
        <v>18</v>
      </c>
      <c r="E51" s="11" t="s">
        <v>20</v>
      </c>
      <c r="F51" s="11"/>
      <c r="G51" s="11" t="s">
        <v>21</v>
      </c>
      <c r="H51" s="12"/>
      <c r="I51" s="13" t="s">
        <v>22</v>
      </c>
      <c r="J51" s="6" t="s">
        <v>18</v>
      </c>
      <c r="K51" s="11" t="s">
        <v>23</v>
      </c>
      <c r="L51" s="11" t="s">
        <v>56</v>
      </c>
      <c r="M51" s="12" t="s">
        <v>25</v>
      </c>
      <c r="N51" s="14" t="s">
        <v>26</v>
      </c>
      <c r="O51" s="11"/>
      <c r="P51" s="15" t="s">
        <v>27</v>
      </c>
      <c r="Q51" s="15" t="s">
        <v>28</v>
      </c>
      <c r="R51" s="15" t="s">
        <v>29</v>
      </c>
      <c r="S51" s="15" t="s">
        <v>30</v>
      </c>
      <c r="T51" s="15" t="s">
        <v>31</v>
      </c>
      <c r="U51" s="15" t="s">
        <v>32</v>
      </c>
      <c r="V51" s="12"/>
    </row>
    <row r="52" spans="2:22" ht="12.75">
      <c r="B52" s="16" t="s">
        <v>33</v>
      </c>
      <c r="C52" s="17" t="s">
        <v>34</v>
      </c>
      <c r="D52" s="18" t="s">
        <v>35</v>
      </c>
      <c r="E52" s="19" t="s">
        <v>36</v>
      </c>
      <c r="F52" s="19" t="s">
        <v>37</v>
      </c>
      <c r="G52" s="19" t="s">
        <v>38</v>
      </c>
      <c r="H52" s="20" t="s">
        <v>39</v>
      </c>
      <c r="I52" s="19" t="s">
        <v>40</v>
      </c>
      <c r="J52" s="18" t="s">
        <v>35</v>
      </c>
      <c r="K52" s="19" t="s">
        <v>41</v>
      </c>
      <c r="L52" s="19" t="s">
        <v>42</v>
      </c>
      <c r="M52" s="20" t="s">
        <v>42</v>
      </c>
      <c r="N52" s="21" t="s">
        <v>43</v>
      </c>
      <c r="O52" s="19" t="s">
        <v>44</v>
      </c>
      <c r="P52" s="22" t="s">
        <v>45</v>
      </c>
      <c r="Q52" s="22" t="s">
        <v>46</v>
      </c>
      <c r="R52" s="22" t="s">
        <v>47</v>
      </c>
      <c r="S52" s="22" t="s">
        <v>48</v>
      </c>
      <c r="T52" s="22" t="s">
        <v>49</v>
      </c>
      <c r="U52" s="22" t="s">
        <v>50</v>
      </c>
      <c r="V52" s="23" t="s">
        <v>51</v>
      </c>
    </row>
    <row r="53" spans="2:22" ht="12.75">
      <c r="B53" s="60" t="s">
        <v>59</v>
      </c>
      <c r="C53" s="61" t="s">
        <v>9</v>
      </c>
      <c r="D53" s="55">
        <f>+(D8/($D$19-$D$7))</f>
        <v>0.5219600605794774</v>
      </c>
      <c r="E53" s="44">
        <f>+(E8/($E$19-$E$7))</f>
        <v>0.4555500514422894</v>
      </c>
      <c r="F53" s="44">
        <f>+(F8/($F$19-$F$7))</f>
        <v>0.5812811422000767</v>
      </c>
      <c r="G53" s="44">
        <f>+(G8/($G$19-$G$7))</f>
        <v>0.7430101907499347</v>
      </c>
      <c r="H53" s="45">
        <f>+(H8/($H$19-$H$7))</f>
        <v>0.42606516290726815</v>
      </c>
      <c r="I53" s="38" t="s">
        <v>53</v>
      </c>
      <c r="J53" s="55">
        <f>+(J8/($J$19-$J$7))</f>
        <v>0.5250970083865315</v>
      </c>
      <c r="K53" s="44">
        <f>+(K8/($K$19-$K$7))</f>
        <v>0.4557659694742793</v>
      </c>
      <c r="L53" s="44">
        <f>+(L8/($L$19-$L$7))</f>
        <v>0.46056685150955023</v>
      </c>
      <c r="M53" s="45">
        <f>+(M8/($M$19-$M$7))</f>
        <v>0.5291944972796037</v>
      </c>
      <c r="N53" s="55">
        <f>+(N8/($N$19-$N$7))</f>
        <v>0.525153425458189</v>
      </c>
      <c r="O53" s="44">
        <f>+(O8/($O$19-$O$7))</f>
        <v>0.48949622679991844</v>
      </c>
      <c r="P53" s="44">
        <f>+(P8/($P$19-$P$7))</f>
        <v>0.5282441867174428</v>
      </c>
      <c r="Q53" s="44">
        <f>+(Q8/($Q$19-$Q$7))</f>
        <v>0.527569606432081</v>
      </c>
      <c r="R53" s="44">
        <f>+(R8/($R$19-$R$7))</f>
        <v>0.5144051022652298</v>
      </c>
      <c r="S53" s="44">
        <f>+(S8/($S$19-$S$7))</f>
        <v>0.5395050873005903</v>
      </c>
      <c r="T53" s="44">
        <f>+(T8/($T$19-$T$7))</f>
        <v>0.522342745162982</v>
      </c>
      <c r="U53" s="44">
        <f>+(U8/($U$19-$U$7))</f>
        <v>0.5180296667149389</v>
      </c>
      <c r="V53" s="45">
        <f>+(V8/($V$19-$V$7))</f>
        <v>0.5313006713240086</v>
      </c>
    </row>
    <row r="54" spans="2:22" ht="12.75">
      <c r="B54" s="60" t="s">
        <v>0</v>
      </c>
      <c r="C54" s="61" t="s">
        <v>8</v>
      </c>
      <c r="D54" s="55">
        <f aca="true" t="shared" si="16" ref="D54:D63">+(D9/($D$19-$D$7))</f>
        <v>0.16651080416773564</v>
      </c>
      <c r="E54" s="44">
        <f aca="true" t="shared" si="17" ref="E54:E63">+(E9/($E$19-$E$7))</f>
        <v>0.18589084073213175</v>
      </c>
      <c r="F54" s="44">
        <f aca="true" t="shared" si="18" ref="F54:F63">+(F9/($F$19-$F$7))</f>
        <v>0.14002012265235722</v>
      </c>
      <c r="G54" s="44">
        <f aca="true" t="shared" si="19" ref="G54:G63">+(G9/($G$19-$G$7))</f>
        <v>0.10987718839822315</v>
      </c>
      <c r="H54" s="45">
        <f aca="true" t="shared" si="20" ref="H54:H63">+(H9/($H$19-$H$7))</f>
        <v>0.20050125313283207</v>
      </c>
      <c r="I54" s="38" t="s">
        <v>53</v>
      </c>
      <c r="J54" s="55">
        <f aca="true" t="shared" si="21" ref="J54:J63">+(J9/($J$19-$J$7))</f>
        <v>0.16687528685275588</v>
      </c>
      <c r="K54" s="44">
        <f aca="true" t="shared" si="22" ref="K54:K63">+(K9/($K$19-$K$7))</f>
        <v>0.23954211418880725</v>
      </c>
      <c r="L54" s="44">
        <f aca="true" t="shared" si="23" ref="L54:L63">+(L9/($L$19-$L$7))</f>
        <v>0.24722735674676524</v>
      </c>
      <c r="M54" s="45">
        <f aca="true" t="shared" si="24" ref="M54:M63">+(M9/($M$19-$M$7))</f>
        <v>0.16231698146591764</v>
      </c>
      <c r="N54" s="55">
        <f aca="true" t="shared" si="25" ref="N54:N63">+(N9/($N$19-$N$7))</f>
        <v>0.16682670229198848</v>
      </c>
      <c r="O54" s="44">
        <f aca="true" t="shared" si="26" ref="O54:O63">+(O9/($O$19-$O$7))</f>
        <v>0.21925351825413011</v>
      </c>
      <c r="P54" s="44">
        <f aca="true" t="shared" si="27" ref="P54:P63">+(P9/($P$19-$P$7))</f>
        <v>0.208874271536553</v>
      </c>
      <c r="Q54" s="44">
        <f aca="true" t="shared" si="28" ref="Q54:Q63">+(Q9/($Q$19-$Q$7))</f>
        <v>0.18561715221599087</v>
      </c>
      <c r="R54" s="44">
        <f aca="true" t="shared" si="29" ref="R54:R63">+(R9/($R$19-$R$7))</f>
        <v>0.18121838574884538</v>
      </c>
      <c r="S54" s="44">
        <f aca="true" t="shared" si="30" ref="S54:S63">+(S9/($S$19-$S$7))</f>
        <v>0.1760666582925093</v>
      </c>
      <c r="T54" s="44">
        <f aca="true" t="shared" si="31" ref="T54:T63">+(T9/($T$19-$T$7))</f>
        <v>0.16201595318925782</v>
      </c>
      <c r="U54" s="44">
        <f aca="true" t="shared" si="32" ref="U54:U63">+(U9/($U$19-$U$7))</f>
        <v>0.16405651985021827</v>
      </c>
      <c r="V54" s="45">
        <f aca="true" t="shared" si="33" ref="V54:V63">+(V9/($V$19-$V$7))</f>
        <v>0.14244798375486822</v>
      </c>
    </row>
    <row r="55" spans="2:22" ht="12.75">
      <c r="B55" s="60" t="s">
        <v>1</v>
      </c>
      <c r="C55" s="61" t="s">
        <v>10</v>
      </c>
      <c r="D55" s="55">
        <f t="shared" si="16"/>
        <v>0.0755588291278045</v>
      </c>
      <c r="E55" s="44">
        <f t="shared" si="17"/>
        <v>0.0927231388687777</v>
      </c>
      <c r="F55" s="44">
        <f t="shared" si="18"/>
        <v>0.06228440015331545</v>
      </c>
      <c r="G55" s="44">
        <f t="shared" si="19"/>
        <v>0.022733211392735823</v>
      </c>
      <c r="H55" s="45">
        <f t="shared" si="20"/>
        <v>0.05012531328320802</v>
      </c>
      <c r="I55" s="38" t="s">
        <v>53</v>
      </c>
      <c r="J55" s="55">
        <f t="shared" si="21"/>
        <v>0.07610464388534234</v>
      </c>
      <c r="K55" s="44">
        <f t="shared" si="22"/>
        <v>0.06359525155455059</v>
      </c>
      <c r="L55" s="44">
        <f t="shared" si="23"/>
        <v>0.06546518792359828</v>
      </c>
      <c r="M55" s="45">
        <f t="shared" si="24"/>
        <v>0.07681249170610872</v>
      </c>
      <c r="N55" s="55">
        <f t="shared" si="25"/>
        <v>0.07608650273452178</v>
      </c>
      <c r="O55" s="44">
        <f t="shared" si="26"/>
        <v>0.08158270446665307</v>
      </c>
      <c r="P55" s="44">
        <f t="shared" si="27"/>
        <v>0.0556805723847441</v>
      </c>
      <c r="Q55" s="44">
        <f t="shared" si="28"/>
        <v>0.0665045411682962</v>
      </c>
      <c r="R55" s="44">
        <f t="shared" si="29"/>
        <v>0.08071255773037167</v>
      </c>
      <c r="S55" s="44">
        <f t="shared" si="30"/>
        <v>0.06762132060461416</v>
      </c>
      <c r="T55" s="44">
        <f t="shared" si="31"/>
        <v>0.07120973751759543</v>
      </c>
      <c r="U55" s="44">
        <f t="shared" si="32"/>
        <v>0.07789064277882368</v>
      </c>
      <c r="V55" s="45">
        <f t="shared" si="33"/>
        <v>0.08668111351891981</v>
      </c>
    </row>
    <row r="56" spans="2:22" ht="12.75">
      <c r="B56" s="60" t="s">
        <v>2</v>
      </c>
      <c r="C56" s="61" t="s">
        <v>10</v>
      </c>
      <c r="D56" s="55">
        <f t="shared" si="16"/>
        <v>0.06583466437148792</v>
      </c>
      <c r="E56" s="44">
        <f t="shared" si="17"/>
        <v>0.061508465749596716</v>
      </c>
      <c r="F56" s="44">
        <f t="shared" si="18"/>
        <v>0.06767439632042928</v>
      </c>
      <c r="G56" s="44">
        <f t="shared" si="19"/>
        <v>0.08662137444473478</v>
      </c>
      <c r="H56" s="45">
        <f t="shared" si="20"/>
        <v>0.020363408521303257</v>
      </c>
      <c r="I56" s="38" t="s">
        <v>53</v>
      </c>
      <c r="J56" s="55">
        <f t="shared" si="21"/>
        <v>0.06636208119497643</v>
      </c>
      <c r="K56" s="44">
        <f t="shared" si="22"/>
        <v>0.059355568117580554</v>
      </c>
      <c r="L56" s="44">
        <f t="shared" si="23"/>
        <v>0.05468268638324091</v>
      </c>
      <c r="M56" s="45">
        <f t="shared" si="24"/>
        <v>0.06692617330915203</v>
      </c>
      <c r="N56" s="55">
        <f t="shared" si="25"/>
        <v>0.06633824573122364</v>
      </c>
      <c r="O56" s="44">
        <f t="shared" si="26"/>
        <v>0.05710789312665715</v>
      </c>
      <c r="P56" s="44">
        <f t="shared" si="27"/>
        <v>0.05366106975939069</v>
      </c>
      <c r="Q56" s="44">
        <f t="shared" si="28"/>
        <v>0.06402302843813588</v>
      </c>
      <c r="R56" s="44">
        <f t="shared" si="29"/>
        <v>0.06663734330327689</v>
      </c>
      <c r="S56" s="44">
        <f t="shared" si="30"/>
        <v>0.05820039358539547</v>
      </c>
      <c r="T56" s="44">
        <f t="shared" si="31"/>
        <v>0.06748364660097707</v>
      </c>
      <c r="U56" s="44">
        <f t="shared" si="32"/>
        <v>0.07075325320148126</v>
      </c>
      <c r="V56" s="45">
        <f t="shared" si="33"/>
        <v>0.07001166861143523</v>
      </c>
    </row>
    <row r="57" spans="2:22" ht="12.75">
      <c r="B57" s="60" t="s">
        <v>3</v>
      </c>
      <c r="C57" s="61" t="s">
        <v>8</v>
      </c>
      <c r="D57" s="55">
        <f t="shared" si="16"/>
        <v>0.03728286146996267</v>
      </c>
      <c r="E57" s="44">
        <f t="shared" si="17"/>
        <v>0.048743156905333485</v>
      </c>
      <c r="F57" s="44">
        <f t="shared" si="18"/>
        <v>0.024793982368723648</v>
      </c>
      <c r="G57" s="44">
        <f t="shared" si="19"/>
        <v>0.003135615364515286</v>
      </c>
      <c r="H57" s="45">
        <f t="shared" si="20"/>
        <v>0.023496240601503758</v>
      </c>
      <c r="I57" s="38" t="s">
        <v>53</v>
      </c>
      <c r="J57" s="55">
        <f t="shared" si="21"/>
        <v>0.037176117161096506</v>
      </c>
      <c r="K57" s="44">
        <f t="shared" si="22"/>
        <v>0.031797625777275296</v>
      </c>
      <c r="L57" s="44">
        <f t="shared" si="23"/>
        <v>0.04698089956869994</v>
      </c>
      <c r="M57" s="45">
        <f t="shared" si="24"/>
        <v>0.037068164727739196</v>
      </c>
      <c r="N57" s="55">
        <f t="shared" si="25"/>
        <v>0.03719784578132176</v>
      </c>
      <c r="O57" s="44">
        <f t="shared" si="26"/>
        <v>0.02957373036916174</v>
      </c>
      <c r="P57" s="44">
        <f t="shared" si="27"/>
        <v>0.03346604350585656</v>
      </c>
      <c r="Q57" s="44">
        <f t="shared" si="28"/>
        <v>0.02977815276192367</v>
      </c>
      <c r="R57" s="44">
        <f t="shared" si="29"/>
        <v>0.03386848471519683</v>
      </c>
      <c r="S57" s="44">
        <f t="shared" si="30"/>
        <v>0.04061466314952058</v>
      </c>
      <c r="T57" s="44">
        <f t="shared" si="31"/>
        <v>0.035466865391515556</v>
      </c>
      <c r="U57" s="44">
        <f t="shared" si="32"/>
        <v>0.03765231603119763</v>
      </c>
      <c r="V57" s="45">
        <f t="shared" si="33"/>
        <v>0.04152207186046159</v>
      </c>
    </row>
    <row r="58" spans="2:22" ht="12.75">
      <c r="B58" s="60" t="s">
        <v>4</v>
      </c>
      <c r="C58" s="61" t="s">
        <v>10</v>
      </c>
      <c r="D58" s="55">
        <f t="shared" si="16"/>
        <v>0.03049663585278856</v>
      </c>
      <c r="E58" s="44">
        <f t="shared" si="17"/>
        <v>0.03610486605952063</v>
      </c>
      <c r="F58" s="44">
        <f t="shared" si="18"/>
        <v>0.02491376006132618</v>
      </c>
      <c r="G58" s="44">
        <f t="shared" si="19"/>
        <v>0.014502221060883199</v>
      </c>
      <c r="H58" s="45">
        <f t="shared" si="20"/>
        <v>0.018796992481203006</v>
      </c>
      <c r="I58" s="38" t="s">
        <v>53</v>
      </c>
      <c r="J58" s="55">
        <f t="shared" si="21"/>
        <v>0.030625443317895438</v>
      </c>
      <c r="K58" s="44">
        <f t="shared" si="22"/>
        <v>0.026851328434143583</v>
      </c>
      <c r="L58" s="44">
        <f t="shared" si="23"/>
        <v>0.022335181762168824</v>
      </c>
      <c r="M58" s="45">
        <f t="shared" si="24"/>
        <v>0.03098597779448843</v>
      </c>
      <c r="N58" s="55">
        <f t="shared" si="25"/>
        <v>0.03064334321379368</v>
      </c>
      <c r="O58" s="44">
        <f t="shared" si="26"/>
        <v>0.02345502753416276</v>
      </c>
      <c r="P58" s="44">
        <f t="shared" si="27"/>
        <v>0.026542034504644856</v>
      </c>
      <c r="Q58" s="44">
        <f t="shared" si="28"/>
        <v>0.03052260658097176</v>
      </c>
      <c r="R58" s="44">
        <f t="shared" si="29"/>
        <v>0.02837035407961293</v>
      </c>
      <c r="S58" s="44">
        <f t="shared" si="30"/>
        <v>0.032659213666624796</v>
      </c>
      <c r="T58" s="44">
        <f t="shared" si="31"/>
        <v>0.030636747536639895</v>
      </c>
      <c r="U58" s="44">
        <f t="shared" si="32"/>
        <v>0.035066305314769224</v>
      </c>
      <c r="V58" s="45">
        <f t="shared" si="33"/>
        <v>0.029019988179848157</v>
      </c>
    </row>
    <row r="59" spans="2:22" ht="12.75">
      <c r="B59" s="60" t="s">
        <v>5</v>
      </c>
      <c r="C59" s="61" t="s">
        <v>8</v>
      </c>
      <c r="D59" s="55">
        <f t="shared" si="16"/>
        <v>0.029255253117939636</v>
      </c>
      <c r="E59" s="44">
        <f t="shared" si="17"/>
        <v>0.035660303064944304</v>
      </c>
      <c r="F59" s="44">
        <f t="shared" si="18"/>
        <v>0.029585090072824838</v>
      </c>
      <c r="G59" s="44">
        <f t="shared" si="19"/>
        <v>0.0018291089626339169</v>
      </c>
      <c r="H59" s="45">
        <f t="shared" si="20"/>
        <v>0.014097744360902255</v>
      </c>
      <c r="I59" s="38" t="s">
        <v>53</v>
      </c>
      <c r="J59" s="55">
        <f t="shared" si="21"/>
        <v>0.029081653940835315</v>
      </c>
      <c r="K59" s="44">
        <f t="shared" si="22"/>
        <v>0.048049745618993785</v>
      </c>
      <c r="L59" s="44">
        <f t="shared" si="23"/>
        <v>0.038508934072704865</v>
      </c>
      <c r="M59" s="45">
        <f t="shared" si="24"/>
        <v>0.02822134737028354</v>
      </c>
      <c r="N59" s="55">
        <f t="shared" si="25"/>
        <v>0.029098651525904896</v>
      </c>
      <c r="O59" s="44">
        <f t="shared" si="26"/>
        <v>0.03365286559249439</v>
      </c>
      <c r="P59" s="44">
        <f t="shared" si="27"/>
        <v>0.03317754313080607</v>
      </c>
      <c r="Q59" s="44">
        <f t="shared" si="28"/>
        <v>0.03225966549208398</v>
      </c>
      <c r="R59" s="44">
        <f t="shared" si="29"/>
        <v>0.03144930723553992</v>
      </c>
      <c r="S59" s="44">
        <f t="shared" si="30"/>
        <v>0.026378595653812335</v>
      </c>
      <c r="T59" s="44">
        <f t="shared" si="31"/>
        <v>0.03146476774033286</v>
      </c>
      <c r="U59" s="44">
        <f t="shared" si="32"/>
        <v>0.030411486025198088</v>
      </c>
      <c r="V59" s="45">
        <f t="shared" si="33"/>
        <v>0.02462531634060222</v>
      </c>
    </row>
    <row r="60" spans="2:22" ht="12.75">
      <c r="B60" s="60" t="s">
        <v>6</v>
      </c>
      <c r="C60" s="61" t="s">
        <v>8</v>
      </c>
      <c r="D60" s="55">
        <f t="shared" si="16"/>
        <v>0.01514486936515687</v>
      </c>
      <c r="E60" s="44">
        <f t="shared" si="17"/>
        <v>0.017782519783053258</v>
      </c>
      <c r="F60" s="44">
        <f t="shared" si="18"/>
        <v>0.014972211575316214</v>
      </c>
      <c r="G60" s="44">
        <f t="shared" si="19"/>
        <v>0.004703423046772929</v>
      </c>
      <c r="H60" s="45">
        <f t="shared" si="20"/>
        <v>0.017230576441102756</v>
      </c>
      <c r="I60" s="38" t="s">
        <v>53</v>
      </c>
      <c r="J60" s="55">
        <f t="shared" si="21"/>
        <v>0.015270997621729879</v>
      </c>
      <c r="K60" s="44">
        <f t="shared" si="22"/>
        <v>0.017665347654041832</v>
      </c>
      <c r="L60" s="44">
        <f t="shared" si="23"/>
        <v>0.009242144177449169</v>
      </c>
      <c r="M60" s="45">
        <f t="shared" si="24"/>
        <v>0.015371345158579202</v>
      </c>
      <c r="N60" s="55">
        <f t="shared" si="25"/>
        <v>0.015279923182899845</v>
      </c>
      <c r="O60" s="44">
        <f t="shared" si="26"/>
        <v>0.01223740566999796</v>
      </c>
      <c r="P60" s="44">
        <f t="shared" si="27"/>
        <v>0.008078010501413652</v>
      </c>
      <c r="Q60" s="44">
        <f t="shared" si="28"/>
        <v>0.015137227653977865</v>
      </c>
      <c r="R60" s="44">
        <f t="shared" si="29"/>
        <v>0.008137233340664175</v>
      </c>
      <c r="S60" s="44">
        <f t="shared" si="30"/>
        <v>0.013817359628187413</v>
      </c>
      <c r="T60" s="44">
        <f t="shared" si="31"/>
        <v>0.015456377135602108</v>
      </c>
      <c r="U60" s="44">
        <f t="shared" si="32"/>
        <v>0.0170676707284275</v>
      </c>
      <c r="V60" s="45">
        <f t="shared" si="33"/>
        <v>0.01901832123535741</v>
      </c>
    </row>
    <row r="61" spans="2:22" ht="12.75">
      <c r="B61" s="60" t="s">
        <v>7</v>
      </c>
      <c r="C61" s="61" t="s">
        <v>8</v>
      </c>
      <c r="D61" s="55">
        <f t="shared" si="16"/>
        <v>0.015082800228414423</v>
      </c>
      <c r="E61" s="44">
        <f t="shared" si="17"/>
        <v>0.019687789759808966</v>
      </c>
      <c r="F61" s="44">
        <f t="shared" si="18"/>
        <v>0.011019547719432733</v>
      </c>
      <c r="G61" s="44">
        <f t="shared" si="19"/>
        <v>0.001567807682257643</v>
      </c>
      <c r="H61" s="45">
        <f t="shared" si="20"/>
        <v>0.007832080200501253</v>
      </c>
      <c r="I61" s="38" t="s">
        <v>53</v>
      </c>
      <c r="J61" s="55">
        <f t="shared" si="21"/>
        <v>0.015208411565903118</v>
      </c>
      <c r="K61" s="44">
        <f t="shared" si="22"/>
        <v>0.024024872809496892</v>
      </c>
      <c r="L61" s="44">
        <f t="shared" si="23"/>
        <v>0.02002464571780653</v>
      </c>
      <c r="M61" s="45">
        <f t="shared" si="24"/>
        <v>0.014818419073738223</v>
      </c>
      <c r="N61" s="55">
        <f t="shared" si="25"/>
        <v>0.015217300546904355</v>
      </c>
      <c r="O61" s="44">
        <f t="shared" si="26"/>
        <v>0.026514378951662247</v>
      </c>
      <c r="P61" s="44">
        <f t="shared" si="27"/>
        <v>0.017598522878079743</v>
      </c>
      <c r="Q61" s="44">
        <f t="shared" si="28"/>
        <v>0.012407563650801529</v>
      </c>
      <c r="R61" s="44">
        <f t="shared" si="29"/>
        <v>0.017374092808445128</v>
      </c>
      <c r="S61" s="44">
        <f t="shared" si="30"/>
        <v>0.013398651760666583</v>
      </c>
      <c r="T61" s="44">
        <f t="shared" si="31"/>
        <v>0.016560404073859402</v>
      </c>
      <c r="U61" s="44">
        <f t="shared" si="32"/>
        <v>0.012826613153484908</v>
      </c>
      <c r="V61" s="45">
        <f t="shared" si="33"/>
        <v>0.015532891845610632</v>
      </c>
    </row>
    <row r="62" spans="2:22" ht="12.75">
      <c r="B62" s="41" t="s">
        <v>11</v>
      </c>
      <c r="C62" s="61" t="s">
        <v>8</v>
      </c>
      <c r="D62" s="55">
        <f t="shared" si="16"/>
        <v>0.007448296409093542</v>
      </c>
      <c r="E62" s="44">
        <f t="shared" si="17"/>
        <v>0.008764241893076249</v>
      </c>
      <c r="F62" s="44">
        <f t="shared" si="18"/>
        <v>0.007186661556151782</v>
      </c>
      <c r="G62" s="44">
        <f t="shared" si="19"/>
        <v>0.00010452051215050954</v>
      </c>
      <c r="H62" s="45">
        <f t="shared" si="20"/>
        <v>0.03289473684210526</v>
      </c>
      <c r="I62" s="38" t="s">
        <v>53</v>
      </c>
      <c r="J62" s="55">
        <f t="shared" si="21"/>
        <v>0.007447740643384654</v>
      </c>
      <c r="K62" s="44">
        <f t="shared" si="22"/>
        <v>0.007772752967778406</v>
      </c>
      <c r="L62" s="44">
        <f t="shared" si="23"/>
        <v>0.0061614294516327784</v>
      </c>
      <c r="M62" s="45">
        <f t="shared" si="24"/>
        <v>0.007475560667050029</v>
      </c>
      <c r="N62" s="55">
        <f t="shared" si="25"/>
        <v>0.007452093683463449</v>
      </c>
      <c r="O62" s="44">
        <f t="shared" si="26"/>
        <v>0.008158270446665308</v>
      </c>
      <c r="P62" s="44">
        <f t="shared" si="27"/>
        <v>0.0060585078760602385</v>
      </c>
      <c r="Q62" s="44">
        <f t="shared" si="28"/>
        <v>0.004218571641272519</v>
      </c>
      <c r="R62" s="44">
        <f t="shared" si="29"/>
        <v>0.00615790631185397</v>
      </c>
      <c r="S62" s="44">
        <f t="shared" si="30"/>
        <v>0.006489971946572876</v>
      </c>
      <c r="T62" s="44">
        <f t="shared" si="31"/>
        <v>0.008280202036929701</v>
      </c>
      <c r="U62" s="44">
        <f t="shared" si="32"/>
        <v>0.008895876864513727</v>
      </c>
      <c r="V62" s="45">
        <f t="shared" si="33"/>
        <v>0.0081074118413675</v>
      </c>
    </row>
    <row r="63" spans="2:22" ht="12.75">
      <c r="B63" s="41" t="s">
        <v>12</v>
      </c>
      <c r="C63" s="42"/>
      <c r="D63" s="55">
        <f t="shared" si="16"/>
        <v>0.035424925310138786</v>
      </c>
      <c r="E63" s="44">
        <f t="shared" si="17"/>
        <v>0.037584625741467564</v>
      </c>
      <c r="F63" s="44">
        <f t="shared" si="18"/>
        <v>0.03626868532004599</v>
      </c>
      <c r="G63" s="44">
        <f t="shared" si="19"/>
        <v>0.011915338385158087</v>
      </c>
      <c r="H63" s="45">
        <f t="shared" si="20"/>
        <v>0.18859649122807018</v>
      </c>
      <c r="I63" s="38" t="s">
        <v>53</v>
      </c>
      <c r="J63" s="55">
        <f t="shared" si="21"/>
        <v>0.030750615429548964</v>
      </c>
      <c r="K63" s="44">
        <f t="shared" si="22"/>
        <v>0.02557942340305257</v>
      </c>
      <c r="L63" s="44">
        <f t="shared" si="23"/>
        <v>0.02880468268638324</v>
      </c>
      <c r="M63" s="45">
        <f t="shared" si="24"/>
        <v>0.03080904144733932</v>
      </c>
      <c r="N63" s="55">
        <f t="shared" si="25"/>
        <v>0.03070596584978917</v>
      </c>
      <c r="O63" s="44">
        <f t="shared" si="26"/>
        <v>0.018967978788496837</v>
      </c>
      <c r="P63" s="44">
        <f t="shared" si="27"/>
        <v>0.028619237205008367</v>
      </c>
      <c r="Q63" s="44">
        <f t="shared" si="28"/>
        <v>0.03196188396446474</v>
      </c>
      <c r="R63" s="44">
        <f t="shared" si="29"/>
        <v>0.03166923246096327</v>
      </c>
      <c r="S63" s="44">
        <f t="shared" si="30"/>
        <v>0.025248084411506094</v>
      </c>
      <c r="T63" s="44">
        <f t="shared" si="31"/>
        <v>0.03908255361430819</v>
      </c>
      <c r="U63" s="44">
        <f t="shared" si="32"/>
        <v>0.027349649336946853</v>
      </c>
      <c r="V63" s="45">
        <f t="shared" si="33"/>
        <v>0.03173256148752065</v>
      </c>
    </row>
    <row r="64" spans="2:22" ht="12.75">
      <c r="B64" s="25" t="s">
        <v>52</v>
      </c>
      <c r="C64" s="26"/>
      <c r="D64" s="56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7" t="s">
        <v>53</v>
      </c>
      <c r="J64" s="56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6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2004-12-09T19:25:33Z</dcterms:created>
  <dcterms:modified xsi:type="dcterms:W3CDTF">2005-02-25T14:38:08Z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