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OUTCO017" sheetId="1" r:id="rId1"/>
  </sheets>
  <definedNames>
    <definedName name="DATABASE">'OUTCO017'!$B$7:$V$17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<sst xmlns="http://schemas.openxmlformats.org/spreadsheetml/2006/main" count="267" uniqueCount="61">
  <si>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Maryland</t>
  </si>
  <si>
    <t>District of Columbia</t>
  </si>
  <si>
    <t>Virginia</t>
  </si>
  <si>
    <t>Other</t>
  </si>
  <si>
    <t>Prince George's County</t>
  </si>
  <si>
    <t>Fairfax County</t>
  </si>
  <si>
    <t>St. Mary County</t>
  </si>
  <si>
    <t>Arlington County</t>
  </si>
  <si>
    <t>Montgomery County</t>
  </si>
  <si>
    <t>Calvert County</t>
  </si>
  <si>
    <t>Anne Arundel County</t>
  </si>
  <si>
    <t>Loudoun County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</si>
  <si>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</si>
  <si>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</si>
  <si>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</si>
  <si>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</si>
  <si>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</si>
  <si>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</si>
  <si>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</si>
  <si>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</si>
  <si>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</si>
  <si>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</si>
  <si>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</si>
  <si>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</si>
  <si>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</si>
  <si>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</si>
  <si>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</si>
  <si>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</si>
  <si>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</si>
  <si>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</si>
  <si>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</si>
  <si>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</si>
  <si>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</si>
  <si>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</si>
  <si>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</si>
  <si>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</si>
  <si>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</si>
  <si>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</si>
  <si>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</si>
  <si>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</si>
  <si>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</si>
  <si>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</si>
  <si>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</si>
  <si>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</si>
  <si>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</si>
  <si>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</si>
  <si>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</si>
  <si>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</si>
  <si>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</si>
  <si>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</si>
  <si>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</si>
  <si>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</si>
  <si>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</si>
  <si>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</si>
  <si>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</si>
  <si>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All Other</t>
  </si>
  <si>
    <t>Column Percent ( does not include intra county commuters )</t>
  </si>
  <si>
    <t>Charles County *</t>
  </si>
  <si>
    <t>Out-flow :  Resident in Charles County, Maryland, Work In :</t>
  </si>
  <si>
    <t>Washington, D.C.</t>
  </si>
  <si>
    <t>Alexandria City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</si>
</sst>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6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left"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9" xfId="0" applyNumberFormat="1" applyBorder="1" applyAlignment="1" quotePrefix="1">
      <alignment horizontal="center"/>
    </xf>
    <xf numFmtId="1" fontId="0" fillId="0" borderId="3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4" xfId="0" applyNumberFormat="1" applyBorder="1" applyAlignment="1" quotePrefix="1">
      <alignment horizontal="right"/>
    </xf>
    <xf numFmtId="166" fontId="0" fillId="0" borderId="6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2" fillId="0" borderId="8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8" xfId="0" applyNumberFormat="1" applyFont="1" applyBorder="1" applyAlignment="1">
      <alignment/>
    </xf>
    <xf numFmtId="165" fontId="2" fillId="0" borderId="10" xfId="0" applyNumberFormat="1" applyFont="1" applyBorder="1" applyAlignment="1" quotePrefix="1">
      <alignment horizontal="right"/>
    </xf>
    <xf numFmtId="1" fontId="0" fillId="0" borderId="4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0.8515625" style="1" customWidth="1"/>
    <col min="3" max="3" width="18.1406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7" ht="15">
      <c r="B1" s="6" t="s">
        <v>58</v>
      </c>
      <c r="D1" s="7"/>
      <c r="I1" s="1"/>
      <c r="N1" s="7"/>
      <c r="O1" s="7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2"/>
    </row>
    <row r="2" spans="2:27" ht="12.75">
      <c r="B2" s="8"/>
      <c r="D2" s="7"/>
      <c r="I2" s="1"/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2"/>
    </row>
    <row r="3" spans="14:27" ht="12.75">
      <c r="N3" s="7"/>
      <c r="O3" s="7"/>
      <c r="P3" s="7"/>
      <c r="Q3" s="7"/>
      <c r="R3" s="7"/>
      <c r="S3" s="7"/>
      <c r="T3" s="7"/>
      <c r="U3" s="7"/>
      <c r="V3" s="7"/>
      <c r="AA3" s="2"/>
    </row>
    <row r="4" spans="2:27" ht="12.75">
      <c r="B4" s="71" t="s">
        <v>12</v>
      </c>
      <c r="C4" s="72"/>
      <c r="D4" s="73" t="s">
        <v>13</v>
      </c>
      <c r="E4" s="74"/>
      <c r="F4" s="74"/>
      <c r="G4" s="74"/>
      <c r="H4" s="75"/>
      <c r="I4" s="9" t="s">
        <v>14</v>
      </c>
      <c r="J4" s="73" t="s">
        <v>15</v>
      </c>
      <c r="K4" s="76"/>
      <c r="L4" s="76"/>
      <c r="M4" s="77"/>
      <c r="N4" s="10" t="s">
        <v>16</v>
      </c>
      <c r="O4" s="73" t="s">
        <v>17</v>
      </c>
      <c r="P4" s="76"/>
      <c r="Q4" s="76"/>
      <c r="R4" s="76"/>
      <c r="S4" s="76"/>
      <c r="T4" s="76"/>
      <c r="U4" s="76"/>
      <c r="V4" s="77"/>
      <c r="W4" s="11"/>
      <c r="AA4" s="2"/>
    </row>
    <row r="5" spans="2:27" ht="12.75">
      <c r="B5" s="12"/>
      <c r="C5" s="13"/>
      <c r="D5" s="9" t="s">
        <v>16</v>
      </c>
      <c r="E5" s="14" t="s">
        <v>18</v>
      </c>
      <c r="F5" s="14"/>
      <c r="G5" s="14" t="s">
        <v>19</v>
      </c>
      <c r="H5" s="15"/>
      <c r="I5" s="16" t="s">
        <v>20</v>
      </c>
      <c r="J5" s="9" t="s">
        <v>16</v>
      </c>
      <c r="K5" s="14" t="s">
        <v>21</v>
      </c>
      <c r="L5" s="14" t="s">
        <v>22</v>
      </c>
      <c r="M5" s="15" t="s">
        <v>23</v>
      </c>
      <c r="N5" s="17" t="s">
        <v>24</v>
      </c>
      <c r="O5" s="14"/>
      <c r="P5" s="18" t="s">
        <v>25</v>
      </c>
      <c r="Q5" s="18" t="s">
        <v>26</v>
      </c>
      <c r="R5" s="18" t="s">
        <v>27</v>
      </c>
      <c r="S5" s="18" t="s">
        <v>28</v>
      </c>
      <c r="T5" s="18" t="s">
        <v>29</v>
      </c>
      <c r="U5" s="18" t="s">
        <v>30</v>
      </c>
      <c r="V5" s="15"/>
      <c r="AA5" s="2"/>
    </row>
    <row r="6" spans="2:27" ht="12.75">
      <c r="B6" s="19" t="s">
        <v>31</v>
      </c>
      <c r="C6" s="5" t="s">
        <v>32</v>
      </c>
      <c r="D6" s="20" t="s">
        <v>33</v>
      </c>
      <c r="E6" s="21" t="s">
        <v>34</v>
      </c>
      <c r="F6" s="21" t="s">
        <v>35</v>
      </c>
      <c r="G6" s="21" t="s">
        <v>36</v>
      </c>
      <c r="H6" s="22" t="s">
        <v>3</v>
      </c>
      <c r="I6" s="21" t="s">
        <v>37</v>
      </c>
      <c r="J6" s="20" t="s">
        <v>33</v>
      </c>
      <c r="K6" s="21" t="s">
        <v>38</v>
      </c>
      <c r="L6" s="21" t="s">
        <v>39</v>
      </c>
      <c r="M6" s="22" t="s">
        <v>39</v>
      </c>
      <c r="N6" s="23" t="s">
        <v>40</v>
      </c>
      <c r="O6" s="21" t="s">
        <v>41</v>
      </c>
      <c r="P6" s="24" t="s">
        <v>42</v>
      </c>
      <c r="Q6" s="24" t="s">
        <v>43</v>
      </c>
      <c r="R6" s="24" t="s">
        <v>44</v>
      </c>
      <c r="S6" s="24" t="s">
        <v>45</v>
      </c>
      <c r="T6" s="24" t="s">
        <v>46</v>
      </c>
      <c r="U6" s="24" t="s">
        <v>47</v>
      </c>
      <c r="V6" s="25" t="s">
        <v>48</v>
      </c>
      <c r="AA6" s="2"/>
    </row>
    <row r="7" spans="2:22" ht="12.75">
      <c r="B7" s="60" t="s">
        <v>57</v>
      </c>
      <c r="C7" s="3" t="s">
        <v>0</v>
      </c>
      <c r="D7" s="62">
        <v>24800</v>
      </c>
      <c r="E7" s="63">
        <v>19190</v>
      </c>
      <c r="F7" s="63">
        <v>2985</v>
      </c>
      <c r="G7" s="63">
        <v>119</v>
      </c>
      <c r="H7" s="63">
        <v>2415</v>
      </c>
      <c r="I7" s="68">
        <v>20</v>
      </c>
      <c r="J7" s="63">
        <v>24780</v>
      </c>
      <c r="K7" s="63">
        <v>990</v>
      </c>
      <c r="L7" s="63">
        <v>735</v>
      </c>
      <c r="M7" s="64">
        <v>23055</v>
      </c>
      <c r="N7" s="63">
        <v>24710</v>
      </c>
      <c r="O7" s="63">
        <v>660</v>
      </c>
      <c r="P7" s="63">
        <v>1675</v>
      </c>
      <c r="Q7" s="63">
        <v>1980</v>
      </c>
      <c r="R7" s="63">
        <v>2215</v>
      </c>
      <c r="S7" s="63">
        <v>2520</v>
      </c>
      <c r="T7" s="63">
        <v>3840</v>
      </c>
      <c r="U7" s="63">
        <v>5340</v>
      </c>
      <c r="V7" s="64">
        <v>6485</v>
      </c>
    </row>
    <row r="8" spans="2:22" ht="12.75">
      <c r="B8" s="61" t="s">
        <v>4</v>
      </c>
      <c r="C8" s="4" t="s">
        <v>0</v>
      </c>
      <c r="D8" s="65">
        <v>13835</v>
      </c>
      <c r="E8" s="66">
        <v>11985</v>
      </c>
      <c r="F8" s="66">
        <v>1760</v>
      </c>
      <c r="G8" s="66">
        <v>40</v>
      </c>
      <c r="H8" s="66">
        <v>50</v>
      </c>
      <c r="I8" s="69">
        <v>41</v>
      </c>
      <c r="J8" s="66">
        <v>13835</v>
      </c>
      <c r="K8" s="66">
        <v>155</v>
      </c>
      <c r="L8" s="66">
        <v>290</v>
      </c>
      <c r="M8" s="67">
        <v>13390</v>
      </c>
      <c r="N8" s="66">
        <v>13835</v>
      </c>
      <c r="O8" s="66">
        <v>120</v>
      </c>
      <c r="P8" s="66">
        <v>850</v>
      </c>
      <c r="Q8" s="66">
        <v>1090</v>
      </c>
      <c r="R8" s="66">
        <v>1295</v>
      </c>
      <c r="S8" s="66">
        <v>1555</v>
      </c>
      <c r="T8" s="66">
        <v>2315</v>
      </c>
      <c r="U8" s="66">
        <v>2950</v>
      </c>
      <c r="V8" s="67">
        <v>3655</v>
      </c>
    </row>
    <row r="9" spans="2:22" ht="12.75">
      <c r="B9" s="61" t="s">
        <v>59</v>
      </c>
      <c r="C9" s="4" t="s">
        <v>1</v>
      </c>
      <c r="D9" s="65">
        <v>10785</v>
      </c>
      <c r="E9" s="66">
        <v>6705</v>
      </c>
      <c r="F9" s="66">
        <v>2900</v>
      </c>
      <c r="G9" s="66">
        <v>1155</v>
      </c>
      <c r="H9" s="66">
        <v>30</v>
      </c>
      <c r="I9" s="69">
        <v>59</v>
      </c>
      <c r="J9" s="66">
        <v>10785</v>
      </c>
      <c r="K9" s="66">
        <v>130</v>
      </c>
      <c r="L9" s="66">
        <v>75</v>
      </c>
      <c r="M9" s="67">
        <v>10585</v>
      </c>
      <c r="N9" s="66">
        <v>10785</v>
      </c>
      <c r="O9" s="66">
        <v>65</v>
      </c>
      <c r="P9" s="66">
        <v>255</v>
      </c>
      <c r="Q9" s="66">
        <v>620</v>
      </c>
      <c r="R9" s="66">
        <v>685</v>
      </c>
      <c r="S9" s="66">
        <v>985</v>
      </c>
      <c r="T9" s="66">
        <v>1690</v>
      </c>
      <c r="U9" s="66">
        <v>2730</v>
      </c>
      <c r="V9" s="67">
        <v>3755</v>
      </c>
    </row>
    <row r="10" spans="2:22" ht="12.75">
      <c r="B10" s="61" t="s">
        <v>5</v>
      </c>
      <c r="C10" s="4" t="s">
        <v>2</v>
      </c>
      <c r="D10" s="65">
        <v>2475</v>
      </c>
      <c r="E10" s="66">
        <v>2070</v>
      </c>
      <c r="F10" s="66">
        <v>370</v>
      </c>
      <c r="G10" s="66">
        <v>15</v>
      </c>
      <c r="H10" s="66">
        <v>25</v>
      </c>
      <c r="I10" s="69">
        <v>65</v>
      </c>
      <c r="J10" s="66">
        <v>2475</v>
      </c>
      <c r="K10" s="66">
        <v>0</v>
      </c>
      <c r="L10" s="66">
        <v>40</v>
      </c>
      <c r="M10" s="67">
        <v>2435</v>
      </c>
      <c r="N10" s="66">
        <v>2475</v>
      </c>
      <c r="O10" s="66">
        <v>10</v>
      </c>
      <c r="P10" s="66">
        <v>85</v>
      </c>
      <c r="Q10" s="66">
        <v>135</v>
      </c>
      <c r="R10" s="66">
        <v>170</v>
      </c>
      <c r="S10" s="66">
        <v>255</v>
      </c>
      <c r="T10" s="66">
        <v>425</v>
      </c>
      <c r="U10" s="66">
        <v>595</v>
      </c>
      <c r="V10" s="67">
        <v>800</v>
      </c>
    </row>
    <row r="11" spans="2:22" ht="12.75">
      <c r="B11" s="61" t="s">
        <v>6</v>
      </c>
      <c r="C11" s="4" t="s">
        <v>0</v>
      </c>
      <c r="D11" s="65">
        <v>2195</v>
      </c>
      <c r="E11" s="66">
        <v>1840</v>
      </c>
      <c r="F11" s="66">
        <v>325</v>
      </c>
      <c r="G11" s="66">
        <v>15</v>
      </c>
      <c r="H11" s="66">
        <v>15</v>
      </c>
      <c r="I11" s="69">
        <v>47</v>
      </c>
      <c r="J11" s="66">
        <v>2195</v>
      </c>
      <c r="K11" s="66">
        <v>35</v>
      </c>
      <c r="L11" s="66">
        <v>40</v>
      </c>
      <c r="M11" s="67">
        <v>2120</v>
      </c>
      <c r="N11" s="66">
        <v>2195</v>
      </c>
      <c r="O11" s="66">
        <v>25</v>
      </c>
      <c r="P11" s="66">
        <v>95</v>
      </c>
      <c r="Q11" s="66">
        <v>135</v>
      </c>
      <c r="R11" s="66">
        <v>135</v>
      </c>
      <c r="S11" s="66">
        <v>155</v>
      </c>
      <c r="T11" s="66">
        <v>300</v>
      </c>
      <c r="U11" s="66">
        <v>530</v>
      </c>
      <c r="V11" s="67">
        <v>820</v>
      </c>
    </row>
    <row r="12" spans="2:22" ht="12.75">
      <c r="B12" s="61" t="s">
        <v>7</v>
      </c>
      <c r="C12" s="4" t="s">
        <v>2</v>
      </c>
      <c r="D12" s="65">
        <v>2040</v>
      </c>
      <c r="E12" s="66">
        <v>1490</v>
      </c>
      <c r="F12" s="66">
        <v>525</v>
      </c>
      <c r="G12" s="66">
        <v>19</v>
      </c>
      <c r="H12" s="66">
        <v>0</v>
      </c>
      <c r="I12" s="69">
        <v>61</v>
      </c>
      <c r="J12" s="66">
        <v>2040</v>
      </c>
      <c r="K12" s="66">
        <v>0</v>
      </c>
      <c r="L12" s="66">
        <v>4</v>
      </c>
      <c r="M12" s="67">
        <v>2035</v>
      </c>
      <c r="N12" s="66">
        <v>2040</v>
      </c>
      <c r="O12" s="66">
        <v>0</v>
      </c>
      <c r="P12" s="66">
        <v>70</v>
      </c>
      <c r="Q12" s="66">
        <v>110</v>
      </c>
      <c r="R12" s="66">
        <v>160</v>
      </c>
      <c r="S12" s="66">
        <v>150</v>
      </c>
      <c r="T12" s="66">
        <v>285</v>
      </c>
      <c r="U12" s="66">
        <v>515</v>
      </c>
      <c r="V12" s="67">
        <v>750</v>
      </c>
    </row>
    <row r="13" spans="2:22" ht="12.75">
      <c r="B13" s="61" t="s">
        <v>8</v>
      </c>
      <c r="C13" s="4" t="s">
        <v>0</v>
      </c>
      <c r="D13" s="65">
        <v>1350</v>
      </c>
      <c r="E13" s="66">
        <v>1030</v>
      </c>
      <c r="F13" s="66">
        <v>265</v>
      </c>
      <c r="G13" s="66">
        <v>44</v>
      </c>
      <c r="H13" s="66">
        <v>4</v>
      </c>
      <c r="I13" s="69">
        <v>70</v>
      </c>
      <c r="J13" s="66">
        <v>1350</v>
      </c>
      <c r="K13" s="66">
        <v>20</v>
      </c>
      <c r="L13" s="66">
        <v>15</v>
      </c>
      <c r="M13" s="67">
        <v>1315</v>
      </c>
      <c r="N13" s="66">
        <v>1350</v>
      </c>
      <c r="O13" s="66">
        <v>15</v>
      </c>
      <c r="P13" s="66">
        <v>35</v>
      </c>
      <c r="Q13" s="66">
        <v>90</v>
      </c>
      <c r="R13" s="66">
        <v>90</v>
      </c>
      <c r="S13" s="66">
        <v>125</v>
      </c>
      <c r="T13" s="66">
        <v>230</v>
      </c>
      <c r="U13" s="66">
        <v>430</v>
      </c>
      <c r="V13" s="67">
        <v>345</v>
      </c>
    </row>
    <row r="14" spans="2:22" ht="12.75">
      <c r="B14" s="43" t="s">
        <v>60</v>
      </c>
      <c r="C14" s="4" t="s">
        <v>2</v>
      </c>
      <c r="D14" s="65">
        <v>1085</v>
      </c>
      <c r="E14" s="66">
        <v>925</v>
      </c>
      <c r="F14" s="66">
        <v>155</v>
      </c>
      <c r="G14" s="66">
        <v>10</v>
      </c>
      <c r="H14" s="66">
        <v>0</v>
      </c>
      <c r="I14" s="69">
        <v>55</v>
      </c>
      <c r="J14" s="66">
        <v>1085</v>
      </c>
      <c r="K14" s="66">
        <v>20</v>
      </c>
      <c r="L14" s="66">
        <v>20</v>
      </c>
      <c r="M14" s="67">
        <v>1050</v>
      </c>
      <c r="N14" s="66">
        <v>1085</v>
      </c>
      <c r="O14" s="66">
        <v>20</v>
      </c>
      <c r="P14" s="66">
        <v>55</v>
      </c>
      <c r="Q14" s="66">
        <v>75</v>
      </c>
      <c r="R14" s="66">
        <v>65</v>
      </c>
      <c r="S14" s="66">
        <v>115</v>
      </c>
      <c r="T14" s="66">
        <v>155</v>
      </c>
      <c r="U14" s="66">
        <v>205</v>
      </c>
      <c r="V14" s="67">
        <v>400</v>
      </c>
    </row>
    <row r="15" spans="2:22" ht="12.75">
      <c r="B15" s="61" t="s">
        <v>9</v>
      </c>
      <c r="C15" s="4" t="s">
        <v>0</v>
      </c>
      <c r="D15" s="65">
        <v>640</v>
      </c>
      <c r="E15" s="66">
        <v>490</v>
      </c>
      <c r="F15" s="66">
        <v>135</v>
      </c>
      <c r="G15" s="66">
        <v>0</v>
      </c>
      <c r="H15" s="66">
        <v>15</v>
      </c>
      <c r="I15" s="69">
        <v>41</v>
      </c>
      <c r="J15" s="66">
        <v>640</v>
      </c>
      <c r="K15" s="66">
        <v>15</v>
      </c>
      <c r="L15" s="66">
        <v>40</v>
      </c>
      <c r="M15" s="67">
        <v>580</v>
      </c>
      <c r="N15" s="66">
        <v>640</v>
      </c>
      <c r="O15" s="66">
        <v>15</v>
      </c>
      <c r="P15" s="66">
        <v>30</v>
      </c>
      <c r="Q15" s="66">
        <v>60</v>
      </c>
      <c r="R15" s="66">
        <v>70</v>
      </c>
      <c r="S15" s="66">
        <v>35</v>
      </c>
      <c r="T15" s="66">
        <v>60</v>
      </c>
      <c r="U15" s="66">
        <v>135</v>
      </c>
      <c r="V15" s="67">
        <v>230</v>
      </c>
    </row>
    <row r="16" spans="2:22" ht="12.75">
      <c r="B16" s="61" t="s">
        <v>10</v>
      </c>
      <c r="C16" s="4" t="s">
        <v>0</v>
      </c>
      <c r="D16" s="65">
        <v>350</v>
      </c>
      <c r="E16" s="66">
        <v>290</v>
      </c>
      <c r="F16" s="66">
        <v>45</v>
      </c>
      <c r="G16" s="66">
        <v>0</v>
      </c>
      <c r="H16" s="66">
        <v>10</v>
      </c>
      <c r="I16" s="69">
        <v>51</v>
      </c>
      <c r="J16" s="66">
        <v>350</v>
      </c>
      <c r="K16" s="66">
        <v>0</v>
      </c>
      <c r="L16" s="66">
        <v>0</v>
      </c>
      <c r="M16" s="67">
        <v>350</v>
      </c>
      <c r="N16" s="66">
        <v>345</v>
      </c>
      <c r="O16" s="66">
        <v>0</v>
      </c>
      <c r="P16" s="66">
        <v>4</v>
      </c>
      <c r="Q16" s="66">
        <v>25</v>
      </c>
      <c r="R16" s="66">
        <v>30</v>
      </c>
      <c r="S16" s="66">
        <v>50</v>
      </c>
      <c r="T16" s="66">
        <v>55</v>
      </c>
      <c r="U16" s="66">
        <v>60</v>
      </c>
      <c r="V16" s="67">
        <v>125</v>
      </c>
    </row>
    <row r="17" spans="2:22" ht="12.75">
      <c r="B17" s="43" t="s">
        <v>11</v>
      </c>
      <c r="C17" s="4" t="s">
        <v>2</v>
      </c>
      <c r="D17" s="65">
        <v>330</v>
      </c>
      <c r="E17" s="66">
        <v>270</v>
      </c>
      <c r="F17" s="66">
        <v>60</v>
      </c>
      <c r="G17" s="66">
        <v>0</v>
      </c>
      <c r="H17" s="66">
        <v>0</v>
      </c>
      <c r="I17" s="69">
        <v>58</v>
      </c>
      <c r="J17" s="66">
        <v>330</v>
      </c>
      <c r="K17" s="66">
        <v>10</v>
      </c>
      <c r="L17" s="66">
        <v>0</v>
      </c>
      <c r="M17" s="67">
        <v>320</v>
      </c>
      <c r="N17" s="66">
        <v>330</v>
      </c>
      <c r="O17" s="66">
        <v>0</v>
      </c>
      <c r="P17" s="66">
        <v>4</v>
      </c>
      <c r="Q17" s="66">
        <v>20</v>
      </c>
      <c r="R17" s="66">
        <v>25</v>
      </c>
      <c r="S17" s="66">
        <v>45</v>
      </c>
      <c r="T17" s="66">
        <v>50</v>
      </c>
      <c r="U17" s="66">
        <v>70</v>
      </c>
      <c r="V17" s="67">
        <v>120</v>
      </c>
    </row>
    <row r="18" spans="2:22" ht="12.75">
      <c r="B18" s="43" t="s">
        <v>55</v>
      </c>
      <c r="C18" s="44"/>
      <c r="D18" s="65">
        <v>1806</v>
      </c>
      <c r="E18" s="66">
        <v>1468</v>
      </c>
      <c r="F18" s="66">
        <v>236</v>
      </c>
      <c r="G18" s="66">
        <v>12</v>
      </c>
      <c r="H18" s="66">
        <v>56</v>
      </c>
      <c r="I18" s="70" t="s">
        <v>50</v>
      </c>
      <c r="J18" s="66">
        <v>1465</v>
      </c>
      <c r="K18" s="66">
        <v>44</v>
      </c>
      <c r="L18" s="66">
        <v>4</v>
      </c>
      <c r="M18" s="67">
        <v>1410</v>
      </c>
      <c r="N18" s="66">
        <v>1450</v>
      </c>
      <c r="O18" s="66">
        <v>15</v>
      </c>
      <c r="P18" s="66">
        <v>73</v>
      </c>
      <c r="Q18" s="66">
        <v>55</v>
      </c>
      <c r="R18" s="66">
        <v>79</v>
      </c>
      <c r="S18" s="66">
        <v>144</v>
      </c>
      <c r="T18" s="66">
        <v>193</v>
      </c>
      <c r="U18" s="66">
        <v>418</v>
      </c>
      <c r="V18" s="67">
        <v>449</v>
      </c>
    </row>
    <row r="19" spans="1:22" ht="14.25">
      <c r="A19" s="26"/>
      <c r="B19" s="27" t="s">
        <v>49</v>
      </c>
      <c r="C19" s="28"/>
      <c r="D19" s="29">
        <f>SUM(D7:D18)</f>
        <v>61691</v>
      </c>
      <c r="E19" s="30">
        <f>SUM(E7:E18)</f>
        <v>47753</v>
      </c>
      <c r="F19" s="30">
        <f>SUM(F7:F18)</f>
        <v>9761</v>
      </c>
      <c r="G19" s="30">
        <f>SUM(G7:G18)</f>
        <v>1429</v>
      </c>
      <c r="H19" s="30">
        <f>SUM(H7:H18)</f>
        <v>2620</v>
      </c>
      <c r="I19" s="31" t="s">
        <v>50</v>
      </c>
      <c r="J19" s="30">
        <f aca="true" t="shared" si="0" ref="J19:V19">SUM(J7:J18)</f>
        <v>61330</v>
      </c>
      <c r="K19" s="30">
        <f t="shared" si="0"/>
        <v>1419</v>
      </c>
      <c r="L19" s="30">
        <f t="shared" si="0"/>
        <v>1263</v>
      </c>
      <c r="M19" s="32">
        <f t="shared" si="0"/>
        <v>58645</v>
      </c>
      <c r="N19" s="30">
        <f t="shared" si="0"/>
        <v>61240</v>
      </c>
      <c r="O19" s="30">
        <f t="shared" si="0"/>
        <v>945</v>
      </c>
      <c r="P19" s="30">
        <f t="shared" si="0"/>
        <v>3231</v>
      </c>
      <c r="Q19" s="30">
        <f t="shared" si="0"/>
        <v>4395</v>
      </c>
      <c r="R19" s="30">
        <f t="shared" si="0"/>
        <v>5019</v>
      </c>
      <c r="S19" s="30">
        <f t="shared" si="0"/>
        <v>6134</v>
      </c>
      <c r="T19" s="30">
        <f t="shared" si="0"/>
        <v>9598</v>
      </c>
      <c r="U19" s="30">
        <f t="shared" si="0"/>
        <v>13978</v>
      </c>
      <c r="V19" s="32">
        <f t="shared" si="0"/>
        <v>17934</v>
      </c>
    </row>
    <row r="20" spans="1:22" ht="14.25">
      <c r="A20" s="26"/>
      <c r="B20" s="1" t="s">
        <v>51</v>
      </c>
      <c r="C20" s="33"/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4:22" ht="12.75">
      <c r="N21" s="7"/>
      <c r="O21" s="7"/>
      <c r="P21" s="7"/>
      <c r="Q21" s="7"/>
      <c r="R21" s="7"/>
      <c r="S21" s="7"/>
      <c r="T21" s="7"/>
      <c r="U21" s="7"/>
      <c r="V21" s="7"/>
    </row>
    <row r="22" spans="14:22" ht="12.75">
      <c r="N22" s="7"/>
      <c r="O22" s="7"/>
      <c r="P22" s="7"/>
      <c r="Q22" s="7"/>
      <c r="R22" s="7"/>
      <c r="S22" s="7"/>
      <c r="T22" s="7"/>
      <c r="U22" s="7"/>
      <c r="V22" s="7"/>
    </row>
    <row r="23" spans="14:22" ht="12.75">
      <c r="N23" s="7"/>
      <c r="O23" s="7"/>
      <c r="P23" s="7"/>
      <c r="Q23" s="7"/>
      <c r="R23" s="7"/>
      <c r="S23" s="7"/>
      <c r="T23" s="7"/>
      <c r="U23" s="7"/>
      <c r="V23" s="7"/>
    </row>
    <row r="24" spans="14:22" ht="12.75">
      <c r="N24" s="7"/>
      <c r="O24" s="7"/>
      <c r="P24" s="7"/>
      <c r="Q24" s="7"/>
      <c r="R24" s="7"/>
      <c r="S24" s="7"/>
      <c r="T24" s="7"/>
      <c r="U24" s="7"/>
      <c r="V24" s="7"/>
    </row>
    <row r="25" spans="2:22" ht="12.75">
      <c r="B25" s="36" t="s">
        <v>52</v>
      </c>
      <c r="N25" s="7"/>
      <c r="O25" s="7"/>
      <c r="P25" s="7"/>
      <c r="Q25" s="7"/>
      <c r="R25" s="7"/>
      <c r="S25" s="7"/>
      <c r="T25" s="7"/>
      <c r="U25" s="7"/>
      <c r="V25" s="7"/>
    </row>
    <row r="26" spans="4:22" ht="12.75">
      <c r="D26" s="7"/>
      <c r="I26" s="1"/>
      <c r="N26" s="7"/>
      <c r="O26" s="7"/>
      <c r="P26" s="7"/>
      <c r="Q26" s="7"/>
      <c r="R26" s="7"/>
      <c r="S26" s="7"/>
      <c r="T26" s="7"/>
      <c r="U26" s="7"/>
      <c r="V26" s="7"/>
    </row>
    <row r="27" spans="2:22" ht="12.75">
      <c r="B27" s="71" t="s">
        <v>12</v>
      </c>
      <c r="C27" s="72"/>
      <c r="D27" s="73" t="s">
        <v>13</v>
      </c>
      <c r="E27" s="74"/>
      <c r="F27" s="74"/>
      <c r="G27" s="74"/>
      <c r="H27" s="75"/>
      <c r="I27" s="9" t="s">
        <v>14</v>
      </c>
      <c r="J27" s="73" t="s">
        <v>15</v>
      </c>
      <c r="K27" s="76"/>
      <c r="L27" s="76"/>
      <c r="M27" s="77"/>
      <c r="N27" s="10" t="s">
        <v>16</v>
      </c>
      <c r="O27" s="73" t="s">
        <v>17</v>
      </c>
      <c r="P27" s="76"/>
      <c r="Q27" s="76"/>
      <c r="R27" s="76"/>
      <c r="S27" s="76"/>
      <c r="T27" s="76"/>
      <c r="U27" s="76"/>
      <c r="V27" s="77"/>
    </row>
    <row r="28" spans="2:22" ht="12.75">
      <c r="B28" s="12"/>
      <c r="C28" s="13"/>
      <c r="D28" s="9" t="s">
        <v>16</v>
      </c>
      <c r="E28" s="14" t="s">
        <v>18</v>
      </c>
      <c r="F28" s="14"/>
      <c r="G28" s="14" t="s">
        <v>19</v>
      </c>
      <c r="H28" s="15"/>
      <c r="I28" s="16" t="s">
        <v>20</v>
      </c>
      <c r="J28" s="9" t="s">
        <v>16</v>
      </c>
      <c r="K28" s="14" t="s">
        <v>21</v>
      </c>
      <c r="L28" s="14" t="s">
        <v>53</v>
      </c>
      <c r="M28" s="15" t="s">
        <v>23</v>
      </c>
      <c r="N28" s="17" t="s">
        <v>24</v>
      </c>
      <c r="O28" s="14"/>
      <c r="P28" s="18" t="s">
        <v>25</v>
      </c>
      <c r="Q28" s="18" t="s">
        <v>26</v>
      </c>
      <c r="R28" s="18" t="s">
        <v>27</v>
      </c>
      <c r="S28" s="18" t="s">
        <v>28</v>
      </c>
      <c r="T28" s="18" t="s">
        <v>29</v>
      </c>
      <c r="U28" s="18" t="s">
        <v>30</v>
      </c>
      <c r="V28" s="15"/>
    </row>
    <row r="29" spans="2:22" ht="12.75">
      <c r="B29" s="19" t="s">
        <v>31</v>
      </c>
      <c r="C29" s="5" t="s">
        <v>32</v>
      </c>
      <c r="D29" s="20" t="s">
        <v>33</v>
      </c>
      <c r="E29" s="21" t="s">
        <v>34</v>
      </c>
      <c r="F29" s="21" t="s">
        <v>35</v>
      </c>
      <c r="G29" s="21" t="s">
        <v>36</v>
      </c>
      <c r="H29" s="22" t="s">
        <v>3</v>
      </c>
      <c r="I29" s="21" t="s">
        <v>37</v>
      </c>
      <c r="J29" s="20" t="s">
        <v>33</v>
      </c>
      <c r="K29" s="21" t="s">
        <v>38</v>
      </c>
      <c r="L29" s="21" t="s">
        <v>39</v>
      </c>
      <c r="M29" s="22" t="s">
        <v>39</v>
      </c>
      <c r="N29" s="23" t="s">
        <v>40</v>
      </c>
      <c r="O29" s="21" t="s">
        <v>41</v>
      </c>
      <c r="P29" s="24" t="s">
        <v>42</v>
      </c>
      <c r="Q29" s="24" t="s">
        <v>43</v>
      </c>
      <c r="R29" s="24" t="s">
        <v>44</v>
      </c>
      <c r="S29" s="24" t="s">
        <v>45</v>
      </c>
      <c r="T29" s="24" t="s">
        <v>46</v>
      </c>
      <c r="U29" s="24" t="s">
        <v>47</v>
      </c>
      <c r="V29" s="25" t="s">
        <v>48</v>
      </c>
    </row>
    <row r="30" spans="2:22" ht="12.75">
      <c r="B30" s="60" t="s">
        <v>57</v>
      </c>
      <c r="C30" s="3" t="s">
        <v>0</v>
      </c>
      <c r="D30" s="37" t="s">
        <v>54</v>
      </c>
      <c r="E30" s="38">
        <f>+(E7/D7)</f>
        <v>0.7737903225806452</v>
      </c>
      <c r="F30" s="38">
        <f>+(F7/D7)</f>
        <v>0.12036290322580645</v>
      </c>
      <c r="G30" s="38">
        <f>+(G7/D7)</f>
        <v>0.004798387096774193</v>
      </c>
      <c r="H30" s="39">
        <f>+(H7/D7)</f>
        <v>0.09737903225806452</v>
      </c>
      <c r="I30" s="40" t="s">
        <v>50</v>
      </c>
      <c r="J30" s="37" t="s">
        <v>54</v>
      </c>
      <c r="K30" s="38">
        <f>+(K7/J7)</f>
        <v>0.039951573849878935</v>
      </c>
      <c r="L30" s="38">
        <f>+(L7/J7)</f>
        <v>0.029661016949152543</v>
      </c>
      <c r="M30" s="39">
        <f>+(M7/J7)</f>
        <v>0.9303874092009685</v>
      </c>
      <c r="N30" s="37" t="s">
        <v>54</v>
      </c>
      <c r="O30" s="41">
        <f>+(O7/N7)</f>
        <v>0.026709834075273168</v>
      </c>
      <c r="P30" s="41">
        <f>+(P7/N7)</f>
        <v>0.06778632132739781</v>
      </c>
      <c r="Q30" s="41">
        <f>+(Q7/N7)</f>
        <v>0.08012950222581951</v>
      </c>
      <c r="R30" s="41">
        <f>+(R7/N7)</f>
        <v>0.08963982193443949</v>
      </c>
      <c r="S30" s="41">
        <f>+(S7/N7)</f>
        <v>0.10198300283286119</v>
      </c>
      <c r="T30" s="41">
        <f>+(T7/N7)</f>
        <v>0.15540267098340751</v>
      </c>
      <c r="U30" s="41">
        <f>+(U7/N7)</f>
        <v>0.2161068393363011</v>
      </c>
      <c r="V30" s="42">
        <f>+(V7/N7)</f>
        <v>0.26244435451234316</v>
      </c>
    </row>
    <row r="31" spans="2:22" ht="12.75">
      <c r="B31" s="61" t="s">
        <v>4</v>
      </c>
      <c r="C31" s="4" t="s">
        <v>0</v>
      </c>
      <c r="D31" s="45" t="s">
        <v>54</v>
      </c>
      <c r="E31" s="46">
        <f aca="true" t="shared" si="1" ref="E31:E42">+(E8/D8)</f>
        <v>0.8662811709432598</v>
      </c>
      <c r="F31" s="46">
        <f aca="true" t="shared" si="2" ref="F31:F41">+(F8/D8)</f>
        <v>0.1272135887242501</v>
      </c>
      <c r="G31" s="46">
        <f aca="true" t="shared" si="3" ref="G31:G41">+(G8/D8)</f>
        <v>0.0028912179255511385</v>
      </c>
      <c r="H31" s="47">
        <f aca="true" t="shared" si="4" ref="H31:H41">+(H8/D8)</f>
        <v>0.003614022406938923</v>
      </c>
      <c r="I31" s="40" t="s">
        <v>50</v>
      </c>
      <c r="J31" s="45" t="s">
        <v>54</v>
      </c>
      <c r="K31" s="46">
        <f aca="true" t="shared" si="5" ref="K31:K42">+(K8/J8)</f>
        <v>0.011203469461510662</v>
      </c>
      <c r="L31" s="46">
        <f aca="true" t="shared" si="6" ref="L31:L41">+(L8/J8)</f>
        <v>0.020961329960245755</v>
      </c>
      <c r="M31" s="47">
        <f aca="true" t="shared" si="7" ref="M31:M41">+(M8/J8)</f>
        <v>0.9678352005782436</v>
      </c>
      <c r="N31" s="45" t="s">
        <v>54</v>
      </c>
      <c r="O31" s="48">
        <f aca="true" t="shared" si="8" ref="O31:O42">+(O8/N8)</f>
        <v>0.008673653776653415</v>
      </c>
      <c r="P31" s="48">
        <f aca="true" t="shared" si="9" ref="P31:P41">+(P8/N8)</f>
        <v>0.061438380917961694</v>
      </c>
      <c r="Q31" s="48">
        <f aca="true" t="shared" si="10" ref="Q31:Q41">+(Q8/N8)</f>
        <v>0.07878568847126852</v>
      </c>
      <c r="R31" s="48">
        <f aca="true" t="shared" si="11" ref="R31:R41">+(R8/N8)</f>
        <v>0.09360318033971811</v>
      </c>
      <c r="S31" s="48">
        <f aca="true" t="shared" si="12" ref="S31:S41">+(S8/N8)</f>
        <v>0.1123960968558005</v>
      </c>
      <c r="T31" s="48">
        <f aca="true" t="shared" si="13" ref="T31:T41">+(T8/N8)</f>
        <v>0.16732923744127215</v>
      </c>
      <c r="U31" s="48">
        <f aca="true" t="shared" si="14" ref="U31:U41">+(U8/N8)</f>
        <v>0.21322732200939645</v>
      </c>
      <c r="V31" s="49">
        <f aca="true" t="shared" si="15" ref="V31:V41">+(V8/N8)</f>
        <v>0.26418503794723525</v>
      </c>
    </row>
    <row r="32" spans="2:22" ht="12.75">
      <c r="B32" s="61" t="s">
        <v>59</v>
      </c>
      <c r="C32" s="4" t="s">
        <v>1</v>
      </c>
      <c r="D32" s="45" t="s">
        <v>54</v>
      </c>
      <c r="E32" s="46">
        <f t="shared" si="1"/>
        <v>0.6216968011126565</v>
      </c>
      <c r="F32" s="46">
        <f t="shared" si="2"/>
        <v>0.2688919796012981</v>
      </c>
      <c r="G32" s="46">
        <f t="shared" si="3"/>
        <v>0.1070931849791377</v>
      </c>
      <c r="H32" s="47">
        <f t="shared" si="4"/>
        <v>0.0027816411682892906</v>
      </c>
      <c r="I32" s="40" t="s">
        <v>50</v>
      </c>
      <c r="J32" s="45" t="s">
        <v>54</v>
      </c>
      <c r="K32" s="46">
        <f t="shared" si="5"/>
        <v>0.01205377839592026</v>
      </c>
      <c r="L32" s="46">
        <f t="shared" si="6"/>
        <v>0.006954102920723227</v>
      </c>
      <c r="M32" s="47">
        <f t="shared" si="7"/>
        <v>0.981455725544738</v>
      </c>
      <c r="N32" s="45" t="s">
        <v>54</v>
      </c>
      <c r="O32" s="48">
        <f t="shared" si="8"/>
        <v>0.00602688919796013</v>
      </c>
      <c r="P32" s="48">
        <f t="shared" si="9"/>
        <v>0.02364394993045897</v>
      </c>
      <c r="Q32" s="48">
        <f t="shared" si="10"/>
        <v>0.05748725081131201</v>
      </c>
      <c r="R32" s="48">
        <f t="shared" si="11"/>
        <v>0.06351414000927214</v>
      </c>
      <c r="S32" s="48">
        <f t="shared" si="12"/>
        <v>0.09133055169216504</v>
      </c>
      <c r="T32" s="48">
        <f t="shared" si="13"/>
        <v>0.15669911914696338</v>
      </c>
      <c r="U32" s="48">
        <f t="shared" si="14"/>
        <v>0.25312934631432543</v>
      </c>
      <c r="V32" s="49">
        <f t="shared" si="15"/>
        <v>0.3481687528975429</v>
      </c>
    </row>
    <row r="33" spans="2:22" ht="12.75">
      <c r="B33" s="61" t="s">
        <v>5</v>
      </c>
      <c r="C33" s="4" t="s">
        <v>2</v>
      </c>
      <c r="D33" s="45" t="s">
        <v>54</v>
      </c>
      <c r="E33" s="46">
        <f t="shared" si="1"/>
        <v>0.8363636363636363</v>
      </c>
      <c r="F33" s="46">
        <f t="shared" si="2"/>
        <v>0.1494949494949495</v>
      </c>
      <c r="G33" s="46">
        <f t="shared" si="3"/>
        <v>0.006060606060606061</v>
      </c>
      <c r="H33" s="47">
        <f t="shared" si="4"/>
        <v>0.010101010101010102</v>
      </c>
      <c r="I33" s="40" t="s">
        <v>50</v>
      </c>
      <c r="J33" s="45" t="s">
        <v>54</v>
      </c>
      <c r="K33" s="46">
        <f t="shared" si="5"/>
        <v>0</v>
      </c>
      <c r="L33" s="46">
        <f t="shared" si="6"/>
        <v>0.01616161616161616</v>
      </c>
      <c r="M33" s="47">
        <f t="shared" si="7"/>
        <v>0.9838383838383838</v>
      </c>
      <c r="N33" s="45" t="s">
        <v>54</v>
      </c>
      <c r="O33" s="48">
        <f t="shared" si="8"/>
        <v>0.00404040404040404</v>
      </c>
      <c r="P33" s="48">
        <f t="shared" si="9"/>
        <v>0.03434343434343434</v>
      </c>
      <c r="Q33" s="48">
        <f t="shared" si="10"/>
        <v>0.05454545454545454</v>
      </c>
      <c r="R33" s="48">
        <f t="shared" si="11"/>
        <v>0.06868686868686869</v>
      </c>
      <c r="S33" s="48">
        <f t="shared" si="12"/>
        <v>0.10303030303030303</v>
      </c>
      <c r="T33" s="48">
        <f t="shared" si="13"/>
        <v>0.1717171717171717</v>
      </c>
      <c r="U33" s="48">
        <f t="shared" si="14"/>
        <v>0.2404040404040404</v>
      </c>
      <c r="V33" s="49">
        <f t="shared" si="15"/>
        <v>0.32323232323232326</v>
      </c>
    </row>
    <row r="34" spans="2:22" ht="12.75">
      <c r="B34" s="61" t="s">
        <v>6</v>
      </c>
      <c r="C34" s="4" t="s">
        <v>0</v>
      </c>
      <c r="D34" s="45" t="s">
        <v>54</v>
      </c>
      <c r="E34" s="46">
        <f t="shared" si="1"/>
        <v>0.8382687927107062</v>
      </c>
      <c r="F34" s="46">
        <f t="shared" si="2"/>
        <v>0.1480637813211845</v>
      </c>
      <c r="G34" s="46">
        <f t="shared" si="3"/>
        <v>0.00683371298405467</v>
      </c>
      <c r="H34" s="47">
        <f t="shared" si="4"/>
        <v>0.00683371298405467</v>
      </c>
      <c r="I34" s="40" t="s">
        <v>50</v>
      </c>
      <c r="J34" s="45" t="s">
        <v>54</v>
      </c>
      <c r="K34" s="46">
        <f t="shared" si="5"/>
        <v>0.015945330296127564</v>
      </c>
      <c r="L34" s="46">
        <f t="shared" si="6"/>
        <v>0.018223234624145785</v>
      </c>
      <c r="M34" s="47">
        <f t="shared" si="7"/>
        <v>0.9658314350797267</v>
      </c>
      <c r="N34" s="45" t="s">
        <v>54</v>
      </c>
      <c r="O34" s="48">
        <f t="shared" si="8"/>
        <v>0.011389521640091117</v>
      </c>
      <c r="P34" s="48">
        <f t="shared" si="9"/>
        <v>0.04328018223234624</v>
      </c>
      <c r="Q34" s="48">
        <f t="shared" si="10"/>
        <v>0.06150341685649203</v>
      </c>
      <c r="R34" s="48">
        <f t="shared" si="11"/>
        <v>0.06150341685649203</v>
      </c>
      <c r="S34" s="48">
        <f t="shared" si="12"/>
        <v>0.07061503416856492</v>
      </c>
      <c r="T34" s="48">
        <f t="shared" si="13"/>
        <v>0.1366742596810934</v>
      </c>
      <c r="U34" s="48">
        <f t="shared" si="14"/>
        <v>0.24145785876993167</v>
      </c>
      <c r="V34" s="49">
        <f t="shared" si="15"/>
        <v>0.3735763097949886</v>
      </c>
    </row>
    <row r="35" spans="2:22" ht="12.75">
      <c r="B35" s="61" t="s">
        <v>7</v>
      </c>
      <c r="C35" s="4" t="s">
        <v>2</v>
      </c>
      <c r="D35" s="45" t="s">
        <v>54</v>
      </c>
      <c r="E35" s="46">
        <f t="shared" si="1"/>
        <v>0.7303921568627451</v>
      </c>
      <c r="F35" s="46">
        <f t="shared" si="2"/>
        <v>0.25735294117647056</v>
      </c>
      <c r="G35" s="46">
        <f t="shared" si="3"/>
        <v>0.009313725490196078</v>
      </c>
      <c r="H35" s="47">
        <f t="shared" si="4"/>
        <v>0</v>
      </c>
      <c r="I35" s="40" t="s">
        <v>50</v>
      </c>
      <c r="J35" s="45" t="s">
        <v>54</v>
      </c>
      <c r="K35" s="46">
        <f t="shared" si="5"/>
        <v>0</v>
      </c>
      <c r="L35" s="46">
        <f t="shared" si="6"/>
        <v>0.00196078431372549</v>
      </c>
      <c r="M35" s="47">
        <f t="shared" si="7"/>
        <v>0.9975490196078431</v>
      </c>
      <c r="N35" s="45" t="s">
        <v>54</v>
      </c>
      <c r="O35" s="48">
        <f t="shared" si="8"/>
        <v>0</v>
      </c>
      <c r="P35" s="48">
        <f t="shared" si="9"/>
        <v>0.03431372549019608</v>
      </c>
      <c r="Q35" s="48">
        <f t="shared" si="10"/>
        <v>0.05392156862745098</v>
      </c>
      <c r="R35" s="48">
        <f t="shared" si="11"/>
        <v>0.0784313725490196</v>
      </c>
      <c r="S35" s="48">
        <f t="shared" si="12"/>
        <v>0.07352941176470588</v>
      </c>
      <c r="T35" s="48">
        <f t="shared" si="13"/>
        <v>0.13970588235294118</v>
      </c>
      <c r="U35" s="48">
        <f t="shared" si="14"/>
        <v>0.25245098039215685</v>
      </c>
      <c r="V35" s="49">
        <f t="shared" si="15"/>
        <v>0.36764705882352944</v>
      </c>
    </row>
    <row r="36" spans="2:22" ht="12.75">
      <c r="B36" s="61" t="s">
        <v>8</v>
      </c>
      <c r="C36" s="4" t="s">
        <v>0</v>
      </c>
      <c r="D36" s="45" t="s">
        <v>54</v>
      </c>
      <c r="E36" s="46">
        <f t="shared" si="1"/>
        <v>0.762962962962963</v>
      </c>
      <c r="F36" s="46">
        <f t="shared" si="2"/>
        <v>0.1962962962962963</v>
      </c>
      <c r="G36" s="46">
        <f t="shared" si="3"/>
        <v>0.03259259259259259</v>
      </c>
      <c r="H36" s="47">
        <f t="shared" si="4"/>
        <v>0.002962962962962963</v>
      </c>
      <c r="I36" s="40" t="s">
        <v>50</v>
      </c>
      <c r="J36" s="45" t="s">
        <v>54</v>
      </c>
      <c r="K36" s="46">
        <f t="shared" si="5"/>
        <v>0.014814814814814815</v>
      </c>
      <c r="L36" s="46">
        <f t="shared" si="6"/>
        <v>0.011111111111111112</v>
      </c>
      <c r="M36" s="47">
        <f t="shared" si="7"/>
        <v>0.9740740740740741</v>
      </c>
      <c r="N36" s="45" t="s">
        <v>54</v>
      </c>
      <c r="O36" s="48">
        <f t="shared" si="8"/>
        <v>0.011111111111111112</v>
      </c>
      <c r="P36" s="48">
        <f t="shared" si="9"/>
        <v>0.025925925925925925</v>
      </c>
      <c r="Q36" s="48">
        <f t="shared" si="10"/>
        <v>0.06666666666666667</v>
      </c>
      <c r="R36" s="48">
        <f t="shared" si="11"/>
        <v>0.06666666666666667</v>
      </c>
      <c r="S36" s="48">
        <f t="shared" si="12"/>
        <v>0.09259259259259259</v>
      </c>
      <c r="T36" s="48">
        <f t="shared" si="13"/>
        <v>0.17037037037037037</v>
      </c>
      <c r="U36" s="48">
        <f t="shared" si="14"/>
        <v>0.31851851851851853</v>
      </c>
      <c r="V36" s="49">
        <f t="shared" si="15"/>
        <v>0.25555555555555554</v>
      </c>
    </row>
    <row r="37" spans="2:22" ht="12.75">
      <c r="B37" s="43" t="s">
        <v>60</v>
      </c>
      <c r="C37" s="4" t="s">
        <v>2</v>
      </c>
      <c r="D37" s="45" t="s">
        <v>54</v>
      </c>
      <c r="E37" s="46">
        <f t="shared" si="1"/>
        <v>0.8525345622119815</v>
      </c>
      <c r="F37" s="46">
        <f t="shared" si="2"/>
        <v>0.14285714285714285</v>
      </c>
      <c r="G37" s="46">
        <f t="shared" si="3"/>
        <v>0.009216589861751152</v>
      </c>
      <c r="H37" s="47">
        <f t="shared" si="4"/>
        <v>0</v>
      </c>
      <c r="I37" s="40" t="s">
        <v>50</v>
      </c>
      <c r="J37" s="45" t="s">
        <v>54</v>
      </c>
      <c r="K37" s="46">
        <f t="shared" si="5"/>
        <v>0.018433179723502304</v>
      </c>
      <c r="L37" s="46">
        <f t="shared" si="6"/>
        <v>0.018433179723502304</v>
      </c>
      <c r="M37" s="47">
        <f t="shared" si="7"/>
        <v>0.967741935483871</v>
      </c>
      <c r="N37" s="45" t="s">
        <v>54</v>
      </c>
      <c r="O37" s="48">
        <f t="shared" si="8"/>
        <v>0.018433179723502304</v>
      </c>
      <c r="P37" s="48">
        <f t="shared" si="9"/>
        <v>0.05069124423963134</v>
      </c>
      <c r="Q37" s="48">
        <f t="shared" si="10"/>
        <v>0.06912442396313365</v>
      </c>
      <c r="R37" s="48">
        <f t="shared" si="11"/>
        <v>0.059907834101382486</v>
      </c>
      <c r="S37" s="48">
        <f t="shared" si="12"/>
        <v>0.10599078341013825</v>
      </c>
      <c r="T37" s="48">
        <f t="shared" si="13"/>
        <v>0.14285714285714285</v>
      </c>
      <c r="U37" s="48">
        <f t="shared" si="14"/>
        <v>0.1889400921658986</v>
      </c>
      <c r="V37" s="49">
        <f t="shared" si="15"/>
        <v>0.3686635944700461</v>
      </c>
    </row>
    <row r="38" spans="2:22" ht="12.75">
      <c r="B38" s="61" t="s">
        <v>9</v>
      </c>
      <c r="C38" s="4" t="s">
        <v>0</v>
      </c>
      <c r="D38" s="45" t="s">
        <v>54</v>
      </c>
      <c r="E38" s="46">
        <f t="shared" si="1"/>
        <v>0.765625</v>
      </c>
      <c r="F38" s="46">
        <f t="shared" si="2"/>
        <v>0.2109375</v>
      </c>
      <c r="G38" s="46">
        <f t="shared" si="3"/>
        <v>0</v>
      </c>
      <c r="H38" s="47">
        <f t="shared" si="4"/>
        <v>0.0234375</v>
      </c>
      <c r="I38" s="40" t="s">
        <v>50</v>
      </c>
      <c r="J38" s="45" t="s">
        <v>54</v>
      </c>
      <c r="K38" s="46">
        <f t="shared" si="5"/>
        <v>0.0234375</v>
      </c>
      <c r="L38" s="46">
        <f t="shared" si="6"/>
        <v>0.0625</v>
      </c>
      <c r="M38" s="47">
        <f t="shared" si="7"/>
        <v>0.90625</v>
      </c>
      <c r="N38" s="45" t="s">
        <v>54</v>
      </c>
      <c r="O38" s="48">
        <f t="shared" si="8"/>
        <v>0.0234375</v>
      </c>
      <c r="P38" s="48">
        <f t="shared" si="9"/>
        <v>0.046875</v>
      </c>
      <c r="Q38" s="48">
        <f t="shared" si="10"/>
        <v>0.09375</v>
      </c>
      <c r="R38" s="48">
        <f t="shared" si="11"/>
        <v>0.109375</v>
      </c>
      <c r="S38" s="48">
        <f t="shared" si="12"/>
        <v>0.0546875</v>
      </c>
      <c r="T38" s="48">
        <f t="shared" si="13"/>
        <v>0.09375</v>
      </c>
      <c r="U38" s="48">
        <f t="shared" si="14"/>
        <v>0.2109375</v>
      </c>
      <c r="V38" s="49">
        <f t="shared" si="15"/>
        <v>0.359375</v>
      </c>
    </row>
    <row r="39" spans="2:22" ht="12.75">
      <c r="B39" s="61" t="s">
        <v>10</v>
      </c>
      <c r="C39" s="4" t="s">
        <v>0</v>
      </c>
      <c r="D39" s="45" t="s">
        <v>54</v>
      </c>
      <c r="E39" s="46">
        <f t="shared" si="1"/>
        <v>0.8285714285714286</v>
      </c>
      <c r="F39" s="46">
        <f t="shared" si="2"/>
        <v>0.12857142857142856</v>
      </c>
      <c r="G39" s="46">
        <f t="shared" si="3"/>
        <v>0</v>
      </c>
      <c r="H39" s="47">
        <f t="shared" si="4"/>
        <v>0.02857142857142857</v>
      </c>
      <c r="I39" s="40" t="s">
        <v>50</v>
      </c>
      <c r="J39" s="45" t="s">
        <v>54</v>
      </c>
      <c r="K39" s="46">
        <f t="shared" si="5"/>
        <v>0</v>
      </c>
      <c r="L39" s="46">
        <f t="shared" si="6"/>
        <v>0</v>
      </c>
      <c r="M39" s="47">
        <f t="shared" si="7"/>
        <v>1</v>
      </c>
      <c r="N39" s="45" t="s">
        <v>54</v>
      </c>
      <c r="O39" s="48">
        <f t="shared" si="8"/>
        <v>0</v>
      </c>
      <c r="P39" s="48">
        <f t="shared" si="9"/>
        <v>0.011594202898550725</v>
      </c>
      <c r="Q39" s="48">
        <f t="shared" si="10"/>
        <v>0.07246376811594203</v>
      </c>
      <c r="R39" s="48">
        <f t="shared" si="11"/>
        <v>0.08695652173913043</v>
      </c>
      <c r="S39" s="48">
        <f t="shared" si="12"/>
        <v>0.14492753623188406</v>
      </c>
      <c r="T39" s="48">
        <f t="shared" si="13"/>
        <v>0.15942028985507245</v>
      </c>
      <c r="U39" s="48">
        <f t="shared" si="14"/>
        <v>0.17391304347826086</v>
      </c>
      <c r="V39" s="49">
        <f t="shared" si="15"/>
        <v>0.36231884057971014</v>
      </c>
    </row>
    <row r="40" spans="2:22" ht="12.75">
      <c r="B40" s="43" t="s">
        <v>11</v>
      </c>
      <c r="C40" s="4" t="s">
        <v>2</v>
      </c>
      <c r="D40" s="45" t="s">
        <v>54</v>
      </c>
      <c r="E40" s="46">
        <f t="shared" si="1"/>
        <v>0.8181818181818182</v>
      </c>
      <c r="F40" s="46">
        <f t="shared" si="2"/>
        <v>0.18181818181818182</v>
      </c>
      <c r="G40" s="46">
        <f t="shared" si="3"/>
        <v>0</v>
      </c>
      <c r="H40" s="47">
        <f t="shared" si="4"/>
        <v>0</v>
      </c>
      <c r="I40" s="40" t="s">
        <v>50</v>
      </c>
      <c r="J40" s="45" t="s">
        <v>54</v>
      </c>
      <c r="K40" s="46">
        <f t="shared" si="5"/>
        <v>0.030303030303030304</v>
      </c>
      <c r="L40" s="46">
        <f t="shared" si="6"/>
        <v>0</v>
      </c>
      <c r="M40" s="47">
        <f t="shared" si="7"/>
        <v>0.9696969696969697</v>
      </c>
      <c r="N40" s="45" t="s">
        <v>54</v>
      </c>
      <c r="O40" s="48">
        <f t="shared" si="8"/>
        <v>0</v>
      </c>
      <c r="P40" s="48">
        <f t="shared" si="9"/>
        <v>0.012121212121212121</v>
      </c>
      <c r="Q40" s="48">
        <f t="shared" si="10"/>
        <v>0.06060606060606061</v>
      </c>
      <c r="R40" s="48">
        <f t="shared" si="11"/>
        <v>0.07575757575757576</v>
      </c>
      <c r="S40" s="48">
        <f t="shared" si="12"/>
        <v>0.13636363636363635</v>
      </c>
      <c r="T40" s="48">
        <f t="shared" si="13"/>
        <v>0.15151515151515152</v>
      </c>
      <c r="U40" s="48">
        <f t="shared" si="14"/>
        <v>0.21212121212121213</v>
      </c>
      <c r="V40" s="49">
        <f t="shared" si="15"/>
        <v>0.36363636363636365</v>
      </c>
    </row>
    <row r="41" spans="2:22" ht="12.75">
      <c r="B41" s="43" t="s">
        <v>55</v>
      </c>
      <c r="C41" s="44"/>
      <c r="D41" s="45" t="s">
        <v>54</v>
      </c>
      <c r="E41" s="46">
        <f t="shared" si="1"/>
        <v>0.8128460686600222</v>
      </c>
      <c r="F41" s="46">
        <f t="shared" si="2"/>
        <v>0.13067552602436322</v>
      </c>
      <c r="G41" s="46">
        <f t="shared" si="3"/>
        <v>0.006644518272425249</v>
      </c>
      <c r="H41" s="47">
        <f t="shared" si="4"/>
        <v>0.031007751937984496</v>
      </c>
      <c r="I41" s="50" t="s">
        <v>50</v>
      </c>
      <c r="J41" s="45" t="s">
        <v>54</v>
      </c>
      <c r="K41" s="46">
        <f t="shared" si="5"/>
        <v>0.030034129692832763</v>
      </c>
      <c r="L41" s="46">
        <f t="shared" si="6"/>
        <v>0.0027303754266211604</v>
      </c>
      <c r="M41" s="47">
        <f t="shared" si="7"/>
        <v>0.962457337883959</v>
      </c>
      <c r="N41" s="45" t="s">
        <v>54</v>
      </c>
      <c r="O41" s="48">
        <f t="shared" si="8"/>
        <v>0.010344827586206896</v>
      </c>
      <c r="P41" s="48">
        <f t="shared" si="9"/>
        <v>0.0503448275862069</v>
      </c>
      <c r="Q41" s="48">
        <f t="shared" si="10"/>
        <v>0.03793103448275862</v>
      </c>
      <c r="R41" s="48">
        <f t="shared" si="11"/>
        <v>0.05448275862068966</v>
      </c>
      <c r="S41" s="48">
        <f t="shared" si="12"/>
        <v>0.0993103448275862</v>
      </c>
      <c r="T41" s="48">
        <f t="shared" si="13"/>
        <v>0.13310344827586207</v>
      </c>
      <c r="U41" s="48">
        <f t="shared" si="14"/>
        <v>0.2882758620689655</v>
      </c>
      <c r="V41" s="49">
        <f t="shared" si="15"/>
        <v>0.3096551724137931</v>
      </c>
    </row>
    <row r="42" spans="2:22" ht="12.75">
      <c r="B42" s="27" t="s">
        <v>49</v>
      </c>
      <c r="C42" s="28"/>
      <c r="D42" s="51" t="s">
        <v>54</v>
      </c>
      <c r="E42" s="52">
        <f t="shared" si="1"/>
        <v>0.7740675301097405</v>
      </c>
      <c r="F42" s="52">
        <f>+(F19/D19)</f>
        <v>0.15822405213078083</v>
      </c>
      <c r="G42" s="52">
        <f>+(G19/D19)</f>
        <v>0.02316383264981926</v>
      </c>
      <c r="H42" s="53">
        <f>+(H19/D19)</f>
        <v>0.04246972816132013</v>
      </c>
      <c r="I42" s="54" t="s">
        <v>50</v>
      </c>
      <c r="J42" s="51" t="s">
        <v>54</v>
      </c>
      <c r="K42" s="52">
        <f t="shared" si="5"/>
        <v>0.023137127017772704</v>
      </c>
      <c r="L42" s="52">
        <f>+(L19/J19)</f>
        <v>0.020593510516875916</v>
      </c>
      <c r="M42" s="53">
        <f>+(M19/J19)</f>
        <v>0.956220446763411</v>
      </c>
      <c r="N42" s="51" t="s">
        <v>54</v>
      </c>
      <c r="O42" s="55">
        <f t="shared" si="8"/>
        <v>0.015431090790333116</v>
      </c>
      <c r="P42" s="55">
        <f>+(P19/N19)</f>
        <v>0.05275963422599608</v>
      </c>
      <c r="Q42" s="55">
        <f>+(Q19/N19)</f>
        <v>0.07176681907250164</v>
      </c>
      <c r="R42" s="55">
        <f>+(R19/N19)</f>
        <v>0.08195623775310255</v>
      </c>
      <c r="S42" s="55">
        <f>+(S19/N19)</f>
        <v>0.10016329196603527</v>
      </c>
      <c r="T42" s="55">
        <f>+(T19/N19)</f>
        <v>0.15672762900065318</v>
      </c>
      <c r="U42" s="55">
        <f>+(U19/N19)</f>
        <v>0.22824951012410188</v>
      </c>
      <c r="V42" s="56">
        <f>+(V19/N19)</f>
        <v>0.29284781188765513</v>
      </c>
    </row>
    <row r="43" spans="2:22" ht="12.75">
      <c r="B43" s="1" t="s">
        <v>51</v>
      </c>
      <c r="N43" s="7"/>
      <c r="O43" s="7"/>
      <c r="P43" s="7"/>
      <c r="Q43" s="7"/>
      <c r="R43" s="7"/>
      <c r="S43" s="7"/>
      <c r="T43" s="7"/>
      <c r="U43" s="7"/>
      <c r="V43" s="7"/>
    </row>
    <row r="44" spans="14:22" ht="12.75">
      <c r="N44" s="7"/>
      <c r="O44" s="7"/>
      <c r="P44" s="7"/>
      <c r="Q44" s="7"/>
      <c r="R44" s="7"/>
      <c r="S44" s="7"/>
      <c r="T44" s="7"/>
      <c r="U44" s="7"/>
      <c r="V44" s="7"/>
    </row>
    <row r="45" spans="14:22" ht="12.75">
      <c r="N45" s="7"/>
      <c r="O45" s="7"/>
      <c r="P45" s="7"/>
      <c r="Q45" s="7"/>
      <c r="R45" s="7"/>
      <c r="S45" s="7"/>
      <c r="T45" s="7"/>
      <c r="U45" s="7"/>
      <c r="V45" s="7"/>
    </row>
    <row r="46" spans="14:22" ht="12.75">
      <c r="N46" s="7"/>
      <c r="O46" s="7"/>
      <c r="P46" s="7"/>
      <c r="Q46" s="7"/>
      <c r="R46" s="7"/>
      <c r="S46" s="7"/>
      <c r="T46" s="7"/>
      <c r="U46" s="7"/>
      <c r="V46" s="7"/>
    </row>
    <row r="47" spans="14:22" ht="12.75">
      <c r="N47" s="7"/>
      <c r="O47" s="7"/>
      <c r="P47" s="7"/>
      <c r="Q47" s="7"/>
      <c r="R47" s="7"/>
      <c r="S47" s="7"/>
      <c r="T47" s="7"/>
      <c r="U47" s="7"/>
      <c r="V47" s="7"/>
    </row>
    <row r="48" spans="2:22" ht="12.75">
      <c r="B48" s="36" t="s">
        <v>56</v>
      </c>
      <c r="N48" s="7"/>
      <c r="O48" s="7"/>
      <c r="P48" s="7"/>
      <c r="Q48" s="7"/>
      <c r="R48" s="7"/>
      <c r="S48" s="7"/>
      <c r="T48" s="7"/>
      <c r="U48" s="7"/>
      <c r="V48" s="7"/>
    </row>
    <row r="49" spans="14:22" ht="12.75">
      <c r="N49" s="7"/>
      <c r="O49" s="7"/>
      <c r="P49" s="7"/>
      <c r="Q49" s="7"/>
      <c r="R49" s="7"/>
      <c r="S49" s="7"/>
      <c r="T49" s="7"/>
      <c r="U49" s="7"/>
      <c r="V49" s="7"/>
    </row>
    <row r="50" spans="2:22" ht="12.75">
      <c r="B50" s="71" t="s">
        <v>12</v>
      </c>
      <c r="C50" s="72"/>
      <c r="D50" s="73" t="s">
        <v>13</v>
      </c>
      <c r="E50" s="74"/>
      <c r="F50" s="74"/>
      <c r="G50" s="74"/>
      <c r="H50" s="75"/>
      <c r="I50" s="9" t="s">
        <v>14</v>
      </c>
      <c r="J50" s="73" t="s">
        <v>15</v>
      </c>
      <c r="K50" s="76"/>
      <c r="L50" s="76"/>
      <c r="M50" s="77"/>
      <c r="N50" s="10" t="s">
        <v>16</v>
      </c>
      <c r="O50" s="73" t="s">
        <v>17</v>
      </c>
      <c r="P50" s="76"/>
      <c r="Q50" s="76"/>
      <c r="R50" s="76"/>
      <c r="S50" s="76"/>
      <c r="T50" s="76"/>
      <c r="U50" s="76"/>
      <c r="V50" s="77"/>
    </row>
    <row r="51" spans="2:22" ht="12.75">
      <c r="B51" s="12"/>
      <c r="C51" s="13"/>
      <c r="D51" s="9" t="s">
        <v>16</v>
      </c>
      <c r="E51" s="14" t="s">
        <v>18</v>
      </c>
      <c r="F51" s="14"/>
      <c r="G51" s="14" t="s">
        <v>19</v>
      </c>
      <c r="H51" s="15"/>
      <c r="I51" s="16" t="s">
        <v>20</v>
      </c>
      <c r="J51" s="9" t="s">
        <v>16</v>
      </c>
      <c r="K51" s="14" t="s">
        <v>21</v>
      </c>
      <c r="L51" s="14" t="s">
        <v>53</v>
      </c>
      <c r="M51" s="15" t="s">
        <v>23</v>
      </c>
      <c r="N51" s="17" t="s">
        <v>24</v>
      </c>
      <c r="O51" s="14"/>
      <c r="P51" s="18" t="s">
        <v>25</v>
      </c>
      <c r="Q51" s="18" t="s">
        <v>26</v>
      </c>
      <c r="R51" s="18" t="s">
        <v>27</v>
      </c>
      <c r="S51" s="18" t="s">
        <v>28</v>
      </c>
      <c r="T51" s="18" t="s">
        <v>29</v>
      </c>
      <c r="U51" s="18" t="s">
        <v>30</v>
      </c>
      <c r="V51" s="15"/>
    </row>
    <row r="52" spans="2:22" ht="12.75">
      <c r="B52" s="19" t="s">
        <v>31</v>
      </c>
      <c r="C52" s="5" t="s">
        <v>32</v>
      </c>
      <c r="D52" s="20" t="s">
        <v>33</v>
      </c>
      <c r="E52" s="21" t="s">
        <v>34</v>
      </c>
      <c r="F52" s="21" t="s">
        <v>35</v>
      </c>
      <c r="G52" s="21" t="s">
        <v>36</v>
      </c>
      <c r="H52" s="22" t="s">
        <v>3</v>
      </c>
      <c r="I52" s="21" t="s">
        <v>37</v>
      </c>
      <c r="J52" s="20" t="s">
        <v>33</v>
      </c>
      <c r="K52" s="21" t="s">
        <v>38</v>
      </c>
      <c r="L52" s="21" t="s">
        <v>39</v>
      </c>
      <c r="M52" s="22" t="s">
        <v>39</v>
      </c>
      <c r="N52" s="23" t="s">
        <v>40</v>
      </c>
      <c r="O52" s="21" t="s">
        <v>41</v>
      </c>
      <c r="P52" s="24" t="s">
        <v>42</v>
      </c>
      <c r="Q52" s="24" t="s">
        <v>43</v>
      </c>
      <c r="R52" s="24" t="s">
        <v>44</v>
      </c>
      <c r="S52" s="24" t="s">
        <v>45</v>
      </c>
      <c r="T52" s="24" t="s">
        <v>46</v>
      </c>
      <c r="U52" s="24" t="s">
        <v>47</v>
      </c>
      <c r="V52" s="25" t="s">
        <v>48</v>
      </c>
    </row>
    <row r="53" spans="2:22" ht="12.75">
      <c r="B53" s="61" t="s">
        <v>4</v>
      </c>
      <c r="C53" s="4" t="s">
        <v>0</v>
      </c>
      <c r="D53" s="57">
        <f>+(D8/($D$19-$D$7))</f>
        <v>0.3750237185221328</v>
      </c>
      <c r="E53" s="46">
        <f>+(E8/($E$19-$E$7))</f>
        <v>0.41959878164058395</v>
      </c>
      <c r="F53" s="46">
        <f>+(F8/($F$19-$F$7))</f>
        <v>0.2597402597402597</v>
      </c>
      <c r="G53" s="46">
        <f>+(G8/($G$19-$G$7))</f>
        <v>0.030534351145038167</v>
      </c>
      <c r="H53" s="47">
        <f>+(H8/($H$19-$H$7))</f>
        <v>0.24390243902439024</v>
      </c>
      <c r="I53" s="40" t="s">
        <v>50</v>
      </c>
      <c r="J53" s="57">
        <f>+(J8/($J$19-$J$7))</f>
        <v>0.37852257181942545</v>
      </c>
      <c r="K53" s="46">
        <f>+(K8/($K$19-$K$7))</f>
        <v>0.3613053613053613</v>
      </c>
      <c r="L53" s="46">
        <f>+(L8/($L$19-$L$7))</f>
        <v>0.5492424242424242</v>
      </c>
      <c r="M53" s="47">
        <f>+(M8/($M$19-$M$7))</f>
        <v>0.3762292778870469</v>
      </c>
      <c r="N53" s="57">
        <f>+(N8/($N$19-$N$7))</f>
        <v>0.37872981111415277</v>
      </c>
      <c r="O53" s="46">
        <f>+(O8/($O$19-$O$7))</f>
        <v>0.42105263157894735</v>
      </c>
      <c r="P53" s="46">
        <f>+(P8/($P$19-$P$7))</f>
        <v>0.5462724935732648</v>
      </c>
      <c r="Q53" s="46">
        <f>+(Q8/($Q$19-$Q$7))</f>
        <v>0.45134575569358176</v>
      </c>
      <c r="R53" s="46">
        <f>+(R8/($R$19-$R$7))</f>
        <v>0.46184022824536375</v>
      </c>
      <c r="S53" s="46">
        <f>+(S8/($S$19-$S$7))</f>
        <v>0.43027116768123963</v>
      </c>
      <c r="T53" s="46">
        <f>+(T8/($T$19-$T$7))</f>
        <v>0.40204932268148663</v>
      </c>
      <c r="U53" s="46">
        <f>+(U8/($U$19-$U$7))</f>
        <v>0.3415142394072702</v>
      </c>
      <c r="V53" s="47">
        <f>+(V8/($V$19-$V$7))</f>
        <v>0.31924185518385884</v>
      </c>
    </row>
    <row r="54" spans="2:22" ht="12.75">
      <c r="B54" s="61" t="s">
        <v>59</v>
      </c>
      <c r="C54" s="4" t="s">
        <v>1</v>
      </c>
      <c r="D54" s="57">
        <f aca="true" t="shared" si="16" ref="D54:D63">+(D9/($D$19-$D$7))</f>
        <v>0.2923477270879076</v>
      </c>
      <c r="E54" s="46">
        <f aca="true" t="shared" si="17" ref="E54:E63">+(E9/($E$19-$E$7))</f>
        <v>0.2347442495536183</v>
      </c>
      <c r="F54" s="46">
        <f aca="true" t="shared" si="18" ref="F54:F63">+(F9/($F$19-$F$7))</f>
        <v>0.4279811097992916</v>
      </c>
      <c r="G54" s="46">
        <f aca="true" t="shared" si="19" ref="G54:G63">+(G9/($G$19-$G$7))</f>
        <v>0.8816793893129771</v>
      </c>
      <c r="H54" s="47">
        <f aca="true" t="shared" si="20" ref="H54:H63">+(H9/($H$19-$H$7))</f>
        <v>0.14634146341463414</v>
      </c>
      <c r="I54" s="40" t="s">
        <v>50</v>
      </c>
      <c r="J54" s="57">
        <f aca="true" t="shared" si="21" ref="J54:J63">+(J9/($J$19-$J$7))</f>
        <v>0.29507523939808483</v>
      </c>
      <c r="K54" s="46">
        <f aca="true" t="shared" si="22" ref="K54:K63">+(K9/($K$19-$K$7))</f>
        <v>0.30303030303030304</v>
      </c>
      <c r="L54" s="46">
        <f aca="true" t="shared" si="23" ref="L54:L63">+(L9/($L$19-$L$7))</f>
        <v>0.14204545454545456</v>
      </c>
      <c r="M54" s="47">
        <f aca="true" t="shared" si="24" ref="M54:M63">+(M9/($M$19-$M$7))</f>
        <v>0.29741500421466704</v>
      </c>
      <c r="N54" s="57">
        <f aca="true" t="shared" si="25" ref="N54:N63">+(N9/($N$19-$N$7))</f>
        <v>0.2952367916780728</v>
      </c>
      <c r="O54" s="46">
        <f aca="true" t="shared" si="26" ref="O54:O63">+(O9/($O$19-$O$7))</f>
        <v>0.22807017543859648</v>
      </c>
      <c r="P54" s="46">
        <f aca="true" t="shared" si="27" ref="P54:P63">+(P9/($P$19-$P$7))</f>
        <v>0.16388174807197944</v>
      </c>
      <c r="Q54" s="46">
        <f aca="true" t="shared" si="28" ref="Q54:Q63">+(Q9/($Q$19-$Q$7))</f>
        <v>0.2567287784679089</v>
      </c>
      <c r="R54" s="46">
        <f aca="true" t="shared" si="29" ref="R54:R63">+(R9/($R$19-$R$7))</f>
        <v>0.24429386590584878</v>
      </c>
      <c r="S54" s="46">
        <f aca="true" t="shared" si="30" ref="S54:S63">+(S9/($S$19-$S$7))</f>
        <v>0.27255118981737686</v>
      </c>
      <c r="T54" s="46">
        <f aca="true" t="shared" si="31" ref="T54:T63">+(T9/($T$19-$T$7))</f>
        <v>0.2935046891281695</v>
      </c>
      <c r="U54" s="46">
        <f aca="true" t="shared" si="32" ref="U54:U63">+(U9/($U$19-$U$7))</f>
        <v>0.3160453808752026</v>
      </c>
      <c r="V54" s="47">
        <f aca="true" t="shared" si="33" ref="V54:V63">+(V9/($V$19-$V$7))</f>
        <v>0.32797624246659096</v>
      </c>
    </row>
    <row r="55" spans="2:22" ht="12.75">
      <c r="B55" s="61" t="s">
        <v>5</v>
      </c>
      <c r="C55" s="4" t="s">
        <v>2</v>
      </c>
      <c r="D55" s="57">
        <f t="shared" si="16"/>
        <v>0.0670895340326909</v>
      </c>
      <c r="E55" s="46">
        <f t="shared" si="17"/>
        <v>0.07247137905682176</v>
      </c>
      <c r="F55" s="46">
        <f t="shared" si="18"/>
        <v>0.05460448642266824</v>
      </c>
      <c r="G55" s="46">
        <f t="shared" si="19"/>
        <v>0.011450381679389313</v>
      </c>
      <c r="H55" s="47">
        <f t="shared" si="20"/>
        <v>0.12195121951219512</v>
      </c>
      <c r="I55" s="40" t="s">
        <v>50</v>
      </c>
      <c r="J55" s="57">
        <f t="shared" si="21"/>
        <v>0.0677154582763338</v>
      </c>
      <c r="K55" s="46">
        <f t="shared" si="22"/>
        <v>0</v>
      </c>
      <c r="L55" s="46">
        <f t="shared" si="23"/>
        <v>0.07575757575757576</v>
      </c>
      <c r="M55" s="47">
        <f t="shared" si="24"/>
        <v>0.06841809497049733</v>
      </c>
      <c r="N55" s="57">
        <f t="shared" si="25"/>
        <v>0.06775253216534355</v>
      </c>
      <c r="O55" s="46">
        <f t="shared" si="26"/>
        <v>0.03508771929824561</v>
      </c>
      <c r="P55" s="46">
        <f t="shared" si="27"/>
        <v>0.05462724935732648</v>
      </c>
      <c r="Q55" s="46">
        <f t="shared" si="28"/>
        <v>0.055900621118012424</v>
      </c>
      <c r="R55" s="46">
        <f t="shared" si="29"/>
        <v>0.06062767475035663</v>
      </c>
      <c r="S55" s="46">
        <f t="shared" si="30"/>
        <v>0.07055893746541228</v>
      </c>
      <c r="T55" s="46">
        <f t="shared" si="31"/>
        <v>0.07381035081625564</v>
      </c>
      <c r="U55" s="46">
        <f t="shared" si="32"/>
        <v>0.06888168557536467</v>
      </c>
      <c r="V55" s="47">
        <f t="shared" si="33"/>
        <v>0.06987509826185694</v>
      </c>
    </row>
    <row r="56" spans="2:22" ht="12.75">
      <c r="B56" s="61" t="s">
        <v>6</v>
      </c>
      <c r="C56" s="4" t="s">
        <v>0</v>
      </c>
      <c r="D56" s="57">
        <f t="shared" si="16"/>
        <v>0.059499606950204655</v>
      </c>
      <c r="E56" s="46">
        <f t="shared" si="17"/>
        <v>0.06441900360606378</v>
      </c>
      <c r="F56" s="46">
        <f t="shared" si="18"/>
        <v>0.04796340023612751</v>
      </c>
      <c r="G56" s="46">
        <f t="shared" si="19"/>
        <v>0.011450381679389313</v>
      </c>
      <c r="H56" s="47">
        <f t="shared" si="20"/>
        <v>0.07317073170731707</v>
      </c>
      <c r="I56" s="40" t="s">
        <v>50</v>
      </c>
      <c r="J56" s="57">
        <f t="shared" si="21"/>
        <v>0.0600547195622435</v>
      </c>
      <c r="K56" s="46">
        <f t="shared" si="22"/>
        <v>0.08158508158508158</v>
      </c>
      <c r="L56" s="46">
        <f t="shared" si="23"/>
        <v>0.07575757575757576</v>
      </c>
      <c r="M56" s="47">
        <f t="shared" si="24"/>
        <v>0.05956729418375948</v>
      </c>
      <c r="N56" s="57">
        <f t="shared" si="25"/>
        <v>0.060087599233506706</v>
      </c>
      <c r="O56" s="46">
        <f t="shared" si="26"/>
        <v>0.08771929824561403</v>
      </c>
      <c r="P56" s="46">
        <f t="shared" si="27"/>
        <v>0.061053984575835475</v>
      </c>
      <c r="Q56" s="46">
        <f t="shared" si="28"/>
        <v>0.055900621118012424</v>
      </c>
      <c r="R56" s="46">
        <f t="shared" si="29"/>
        <v>0.04814550641940086</v>
      </c>
      <c r="S56" s="46">
        <f t="shared" si="30"/>
        <v>0.042888765910348646</v>
      </c>
      <c r="T56" s="46">
        <f t="shared" si="31"/>
        <v>0.05210142410559222</v>
      </c>
      <c r="U56" s="46">
        <f t="shared" si="32"/>
        <v>0.061356795554526514</v>
      </c>
      <c r="V56" s="47">
        <f t="shared" si="33"/>
        <v>0.07162197571840336</v>
      </c>
    </row>
    <row r="57" spans="2:22" ht="12.75">
      <c r="B57" s="61" t="s">
        <v>7</v>
      </c>
      <c r="C57" s="4" t="s">
        <v>2</v>
      </c>
      <c r="D57" s="57">
        <f t="shared" si="16"/>
        <v>0.055298040172399775</v>
      </c>
      <c r="E57" s="46">
        <f t="shared" si="17"/>
        <v>0.05216538878969296</v>
      </c>
      <c r="F57" s="46">
        <f t="shared" si="18"/>
        <v>0.07747933884297521</v>
      </c>
      <c r="G57" s="46">
        <f t="shared" si="19"/>
        <v>0.01450381679389313</v>
      </c>
      <c r="H57" s="47">
        <f t="shared" si="20"/>
        <v>0</v>
      </c>
      <c r="I57" s="40" t="s">
        <v>50</v>
      </c>
      <c r="J57" s="57">
        <f t="shared" si="21"/>
        <v>0.05581395348837209</v>
      </c>
      <c r="K57" s="46">
        <f t="shared" si="22"/>
        <v>0</v>
      </c>
      <c r="L57" s="46">
        <f t="shared" si="23"/>
        <v>0.007575757575757576</v>
      </c>
      <c r="M57" s="47">
        <f t="shared" si="24"/>
        <v>0.057178982860354034</v>
      </c>
      <c r="N57" s="57">
        <f t="shared" si="25"/>
        <v>0.055844511360525595</v>
      </c>
      <c r="O57" s="46">
        <f t="shared" si="26"/>
        <v>0</v>
      </c>
      <c r="P57" s="46">
        <f t="shared" si="27"/>
        <v>0.04498714652956298</v>
      </c>
      <c r="Q57" s="46">
        <f t="shared" si="28"/>
        <v>0.045548654244306416</v>
      </c>
      <c r="R57" s="46">
        <f t="shared" si="29"/>
        <v>0.05706134094151213</v>
      </c>
      <c r="S57" s="46">
        <f t="shared" si="30"/>
        <v>0.04150525733259546</v>
      </c>
      <c r="T57" s="46">
        <f t="shared" si="31"/>
        <v>0.04949635290031261</v>
      </c>
      <c r="U57" s="46">
        <f t="shared" si="32"/>
        <v>0.059620282472794627</v>
      </c>
      <c r="V57" s="47">
        <f t="shared" si="33"/>
        <v>0.06550790462049087</v>
      </c>
    </row>
    <row r="58" spans="2:22" ht="12.75">
      <c r="B58" s="61" t="s">
        <v>8</v>
      </c>
      <c r="C58" s="4" t="s">
        <v>0</v>
      </c>
      <c r="D58" s="57">
        <f t="shared" si="16"/>
        <v>0.036594291290558675</v>
      </c>
      <c r="E58" s="46">
        <f t="shared" si="17"/>
        <v>0.03606063788817701</v>
      </c>
      <c r="F58" s="46">
        <f t="shared" si="18"/>
        <v>0.039108618654073196</v>
      </c>
      <c r="G58" s="46">
        <f t="shared" si="19"/>
        <v>0.03358778625954199</v>
      </c>
      <c r="H58" s="47">
        <f t="shared" si="20"/>
        <v>0.01951219512195122</v>
      </c>
      <c r="I58" s="40" t="s">
        <v>50</v>
      </c>
      <c r="J58" s="57">
        <f t="shared" si="21"/>
        <v>0.036935704514363885</v>
      </c>
      <c r="K58" s="46">
        <f t="shared" si="22"/>
        <v>0.046620046620046623</v>
      </c>
      <c r="L58" s="46">
        <f t="shared" si="23"/>
        <v>0.028409090909090908</v>
      </c>
      <c r="M58" s="47">
        <f t="shared" si="24"/>
        <v>0.03694858106209609</v>
      </c>
      <c r="N58" s="57">
        <f t="shared" si="25"/>
        <v>0.036955926635641935</v>
      </c>
      <c r="O58" s="46">
        <f t="shared" si="26"/>
        <v>0.05263157894736842</v>
      </c>
      <c r="P58" s="46">
        <f t="shared" si="27"/>
        <v>0.02249357326478149</v>
      </c>
      <c r="Q58" s="46">
        <f t="shared" si="28"/>
        <v>0.037267080745341616</v>
      </c>
      <c r="R58" s="46">
        <f t="shared" si="29"/>
        <v>0.03209700427960057</v>
      </c>
      <c r="S58" s="46">
        <f t="shared" si="30"/>
        <v>0.034587714443829555</v>
      </c>
      <c r="T58" s="46">
        <f t="shared" si="31"/>
        <v>0.0399444251476207</v>
      </c>
      <c r="U58" s="46">
        <f t="shared" si="32"/>
        <v>0.04978004167631396</v>
      </c>
      <c r="V58" s="47">
        <f t="shared" si="33"/>
        <v>0.0301336361254258</v>
      </c>
    </row>
    <row r="59" spans="2:22" ht="12.75">
      <c r="B59" s="43" t="s">
        <v>60</v>
      </c>
      <c r="C59" s="4" t="s">
        <v>2</v>
      </c>
      <c r="D59" s="57">
        <f t="shared" si="16"/>
        <v>0.029410967444634194</v>
      </c>
      <c r="E59" s="46">
        <f t="shared" si="17"/>
        <v>0.03238455344326576</v>
      </c>
      <c r="F59" s="46">
        <f t="shared" si="18"/>
        <v>0.022874852420306967</v>
      </c>
      <c r="G59" s="46">
        <f t="shared" si="19"/>
        <v>0.007633587786259542</v>
      </c>
      <c r="H59" s="47">
        <f t="shared" si="20"/>
        <v>0</v>
      </c>
      <c r="I59" s="40" t="s">
        <v>50</v>
      </c>
      <c r="J59" s="57">
        <f t="shared" si="21"/>
        <v>0.029685362517099863</v>
      </c>
      <c r="K59" s="46">
        <f t="shared" si="22"/>
        <v>0.046620046620046623</v>
      </c>
      <c r="L59" s="46">
        <f t="shared" si="23"/>
        <v>0.03787878787878788</v>
      </c>
      <c r="M59" s="47">
        <f t="shared" si="24"/>
        <v>0.02950266928912616</v>
      </c>
      <c r="N59" s="57">
        <f t="shared" si="25"/>
        <v>0.02970161511086778</v>
      </c>
      <c r="O59" s="46">
        <f t="shared" si="26"/>
        <v>0.07017543859649122</v>
      </c>
      <c r="P59" s="46">
        <f t="shared" si="27"/>
        <v>0.03534704370179949</v>
      </c>
      <c r="Q59" s="46">
        <f t="shared" si="28"/>
        <v>0.031055900621118012</v>
      </c>
      <c r="R59" s="46">
        <f t="shared" si="29"/>
        <v>0.023181169757489302</v>
      </c>
      <c r="S59" s="46">
        <f t="shared" si="30"/>
        <v>0.03182069728832319</v>
      </c>
      <c r="T59" s="46">
        <f t="shared" si="31"/>
        <v>0.026919069121222647</v>
      </c>
      <c r="U59" s="46">
        <f t="shared" si="32"/>
        <v>0.023732345450335725</v>
      </c>
      <c r="V59" s="47">
        <f t="shared" si="33"/>
        <v>0.03493754913092847</v>
      </c>
    </row>
    <row r="60" spans="2:22" ht="12.75">
      <c r="B60" s="61" t="s">
        <v>9</v>
      </c>
      <c r="C60" s="4" t="s">
        <v>0</v>
      </c>
      <c r="D60" s="57">
        <f t="shared" si="16"/>
        <v>0.017348404759968555</v>
      </c>
      <c r="E60" s="46">
        <f t="shared" si="17"/>
        <v>0.01715506074291916</v>
      </c>
      <c r="F60" s="46">
        <f t="shared" si="18"/>
        <v>0.019923258559622195</v>
      </c>
      <c r="G60" s="46">
        <f t="shared" si="19"/>
        <v>0</v>
      </c>
      <c r="H60" s="47">
        <f t="shared" si="20"/>
        <v>0.07317073170731707</v>
      </c>
      <c r="I60" s="40" t="s">
        <v>50</v>
      </c>
      <c r="J60" s="57">
        <f t="shared" si="21"/>
        <v>0.017510259917920656</v>
      </c>
      <c r="K60" s="46">
        <f t="shared" si="22"/>
        <v>0.03496503496503497</v>
      </c>
      <c r="L60" s="46">
        <f t="shared" si="23"/>
        <v>0.07575757575757576</v>
      </c>
      <c r="M60" s="47">
        <f t="shared" si="24"/>
        <v>0.01629671255970778</v>
      </c>
      <c r="N60" s="57">
        <f t="shared" si="25"/>
        <v>0.017519846701341362</v>
      </c>
      <c r="O60" s="46">
        <f t="shared" si="26"/>
        <v>0.05263157894736842</v>
      </c>
      <c r="P60" s="46">
        <f t="shared" si="27"/>
        <v>0.019280205655526992</v>
      </c>
      <c r="Q60" s="46">
        <f t="shared" si="28"/>
        <v>0.024844720496894408</v>
      </c>
      <c r="R60" s="46">
        <f t="shared" si="29"/>
        <v>0.024964336661911554</v>
      </c>
      <c r="S60" s="46">
        <f t="shared" si="30"/>
        <v>0.009684560044272275</v>
      </c>
      <c r="T60" s="46">
        <f t="shared" si="31"/>
        <v>0.010420284821118444</v>
      </c>
      <c r="U60" s="46">
        <f t="shared" si="32"/>
        <v>0.015628617735586943</v>
      </c>
      <c r="V60" s="47">
        <f t="shared" si="33"/>
        <v>0.020089090750283867</v>
      </c>
    </row>
    <row r="61" spans="2:22" ht="12.75">
      <c r="B61" s="61" t="s">
        <v>10</v>
      </c>
      <c r="C61" s="4" t="s">
        <v>0</v>
      </c>
      <c r="D61" s="57">
        <f t="shared" si="16"/>
        <v>0.009487408853107804</v>
      </c>
      <c r="E61" s="46">
        <f t="shared" si="17"/>
        <v>0.010152995133564402</v>
      </c>
      <c r="F61" s="46">
        <f t="shared" si="18"/>
        <v>0.006641086186540732</v>
      </c>
      <c r="G61" s="46">
        <f t="shared" si="19"/>
        <v>0</v>
      </c>
      <c r="H61" s="47">
        <f t="shared" si="20"/>
        <v>0.04878048780487805</v>
      </c>
      <c r="I61" s="40" t="s">
        <v>50</v>
      </c>
      <c r="J61" s="57">
        <f t="shared" si="21"/>
        <v>0.009575923392612859</v>
      </c>
      <c r="K61" s="46">
        <f t="shared" si="22"/>
        <v>0</v>
      </c>
      <c r="L61" s="46">
        <f t="shared" si="23"/>
        <v>0</v>
      </c>
      <c r="M61" s="47">
        <f t="shared" si="24"/>
        <v>0.009834223096375386</v>
      </c>
      <c r="N61" s="57">
        <f t="shared" si="25"/>
        <v>0.009444292362441828</v>
      </c>
      <c r="O61" s="46">
        <f t="shared" si="26"/>
        <v>0</v>
      </c>
      <c r="P61" s="46">
        <f t="shared" si="27"/>
        <v>0.002570694087403599</v>
      </c>
      <c r="Q61" s="46">
        <f t="shared" si="28"/>
        <v>0.010351966873706004</v>
      </c>
      <c r="R61" s="46">
        <f t="shared" si="29"/>
        <v>0.010699001426533523</v>
      </c>
      <c r="S61" s="46">
        <f t="shared" si="30"/>
        <v>0.01383508577753182</v>
      </c>
      <c r="T61" s="46">
        <f t="shared" si="31"/>
        <v>0.009551927752691907</v>
      </c>
      <c r="U61" s="46">
        <f t="shared" si="32"/>
        <v>0.00694605232692753</v>
      </c>
      <c r="V61" s="47">
        <f t="shared" si="33"/>
        <v>0.010917984103415145</v>
      </c>
    </row>
    <row r="62" spans="2:22" ht="12.75">
      <c r="B62" s="43" t="s">
        <v>11</v>
      </c>
      <c r="C62" s="4" t="s">
        <v>2</v>
      </c>
      <c r="D62" s="57">
        <f t="shared" si="16"/>
        <v>0.008945271204358786</v>
      </c>
      <c r="E62" s="46">
        <f t="shared" si="17"/>
        <v>0.009452788572628925</v>
      </c>
      <c r="F62" s="46">
        <f t="shared" si="18"/>
        <v>0.00885478158205431</v>
      </c>
      <c r="G62" s="46">
        <f t="shared" si="19"/>
        <v>0</v>
      </c>
      <c r="H62" s="47">
        <f t="shared" si="20"/>
        <v>0</v>
      </c>
      <c r="I62" s="40" t="s">
        <v>50</v>
      </c>
      <c r="J62" s="57">
        <f t="shared" si="21"/>
        <v>0.009028727770177838</v>
      </c>
      <c r="K62" s="46">
        <f t="shared" si="22"/>
        <v>0.023310023310023312</v>
      </c>
      <c r="L62" s="46">
        <f t="shared" si="23"/>
        <v>0</v>
      </c>
      <c r="M62" s="47">
        <f t="shared" si="24"/>
        <v>0.00899128968811464</v>
      </c>
      <c r="N62" s="57">
        <f t="shared" si="25"/>
        <v>0.009033670955379141</v>
      </c>
      <c r="O62" s="46">
        <f t="shared" si="26"/>
        <v>0</v>
      </c>
      <c r="P62" s="46">
        <f t="shared" si="27"/>
        <v>0.002570694087403599</v>
      </c>
      <c r="Q62" s="46">
        <f t="shared" si="28"/>
        <v>0.008281573498964804</v>
      </c>
      <c r="R62" s="46">
        <f t="shared" si="29"/>
        <v>0.00891583452211127</v>
      </c>
      <c r="S62" s="46">
        <f t="shared" si="30"/>
        <v>0.012451577199778638</v>
      </c>
      <c r="T62" s="46">
        <f t="shared" si="31"/>
        <v>0.00868357068426537</v>
      </c>
      <c r="U62" s="46">
        <f t="shared" si="32"/>
        <v>0.008103727714748784</v>
      </c>
      <c r="V62" s="47">
        <f t="shared" si="33"/>
        <v>0.01048126473927854</v>
      </c>
    </row>
    <row r="63" spans="2:22" ht="12.75">
      <c r="B63" s="43" t="s">
        <v>55</v>
      </c>
      <c r="C63" s="44"/>
      <c r="D63" s="57">
        <f t="shared" si="16"/>
        <v>0.04895502968203627</v>
      </c>
      <c r="E63" s="46">
        <f t="shared" si="17"/>
        <v>0.05139516157266394</v>
      </c>
      <c r="F63" s="46">
        <f t="shared" si="18"/>
        <v>0.03482880755608028</v>
      </c>
      <c r="G63" s="46">
        <f t="shared" si="19"/>
        <v>0.00916030534351145</v>
      </c>
      <c r="H63" s="47">
        <f t="shared" si="20"/>
        <v>0.2731707317073171</v>
      </c>
      <c r="I63" s="40" t="s">
        <v>50</v>
      </c>
      <c r="J63" s="57">
        <f t="shared" si="21"/>
        <v>0.04008207934336525</v>
      </c>
      <c r="K63" s="46">
        <f t="shared" si="22"/>
        <v>0.10256410256410256</v>
      </c>
      <c r="L63" s="46">
        <f t="shared" si="23"/>
        <v>0.007575757575757576</v>
      </c>
      <c r="M63" s="47">
        <f t="shared" si="24"/>
        <v>0.039617870188255126</v>
      </c>
      <c r="N63" s="57">
        <f t="shared" si="25"/>
        <v>0.039693402682726524</v>
      </c>
      <c r="O63" s="46">
        <f t="shared" si="26"/>
        <v>0.05263157894736842</v>
      </c>
      <c r="P63" s="46">
        <f t="shared" si="27"/>
        <v>0.04691516709511568</v>
      </c>
      <c r="Q63" s="46">
        <f t="shared" si="28"/>
        <v>0.022774327122153208</v>
      </c>
      <c r="R63" s="46">
        <f t="shared" si="29"/>
        <v>0.028174037089871613</v>
      </c>
      <c r="S63" s="46">
        <f t="shared" si="30"/>
        <v>0.03984504703929164</v>
      </c>
      <c r="T63" s="46">
        <f t="shared" si="31"/>
        <v>0.03351858284126433</v>
      </c>
      <c r="U63" s="46">
        <f t="shared" si="32"/>
        <v>0.04839083121092846</v>
      </c>
      <c r="V63" s="47">
        <f t="shared" si="33"/>
        <v>0.0392173988994672</v>
      </c>
    </row>
    <row r="64" spans="2:22" ht="12.75">
      <c r="B64" s="27" t="s">
        <v>49</v>
      </c>
      <c r="C64" s="28"/>
      <c r="D64" s="58">
        <f>+(D19/$D$19)</f>
        <v>1</v>
      </c>
      <c r="E64" s="52">
        <f>+(E19/$E$19)</f>
        <v>1</v>
      </c>
      <c r="F64" s="52">
        <f>+(F19/$F$19)</f>
        <v>1</v>
      </c>
      <c r="G64" s="52">
        <f>+(G19/$G$19)</f>
        <v>1</v>
      </c>
      <c r="H64" s="53">
        <f>+(H19/$H$19)</f>
        <v>1</v>
      </c>
      <c r="I64" s="59" t="s">
        <v>50</v>
      </c>
      <c r="J64" s="58">
        <f>+(J19/$J$19)</f>
        <v>1</v>
      </c>
      <c r="K64" s="52">
        <f>+(K19/$K$19)</f>
        <v>1</v>
      </c>
      <c r="L64" s="52">
        <f>+(L19/$L$19)</f>
        <v>1</v>
      </c>
      <c r="M64" s="53">
        <f>+(M19/$M$19)</f>
        <v>1</v>
      </c>
      <c r="N64" s="58">
        <f>+(N19/$N$19)</f>
        <v>1</v>
      </c>
      <c r="O64" s="52">
        <f>+(O19/$O$19)</f>
        <v>1</v>
      </c>
      <c r="P64" s="52">
        <f>+(P19/$P$19)</f>
        <v>1</v>
      </c>
      <c r="Q64" s="52">
        <f>+(Q19/$Q$19)</f>
        <v>1</v>
      </c>
      <c r="R64" s="52">
        <f>+(R19/$R$19)</f>
        <v>1</v>
      </c>
      <c r="S64" s="52">
        <f>+(S19/$S$19)</f>
        <v>1</v>
      </c>
      <c r="T64" s="52">
        <f>+(T19/$T$19)</f>
        <v>1</v>
      </c>
      <c r="U64" s="52">
        <f>+(U19/$U$19)</f>
        <v>1</v>
      </c>
      <c r="V64" s="53">
        <f>+(V19/$V$19)</f>
        <v>1</v>
      </c>
    </row>
    <row r="65" spans="14:22" ht="12.75">
      <c r="N65" s="7"/>
      <c r="O65" s="7"/>
      <c r="P65" s="7"/>
      <c r="Q65" s="7"/>
      <c r="R65" s="7"/>
      <c r="S65" s="7"/>
      <c r="T65" s="7"/>
      <c r="U65" s="7"/>
      <c r="V65" s="7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2004-12-09T18:56:08Z</dcterms:created>
  <dcterms:modified xsi:type="dcterms:W3CDTF">2005-01-27T14:19:01Z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