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OUTCO003" sheetId="1" r:id="rId1"/>
  </sheets>
  <definedNames>
    <definedName name="DATABASE">'OUTCO003'!$A$7:$V$17</definedName>
  </definedNames>
  <calcPr fullCalcOnLoad="1"/>
</workbook>
</file>

<file path=xl/sharedStrings.xml><?xml version="1.0" encoding="utf-8"?>
<sst xmlns="http://schemas.openxmlformats.org/spreadsheetml/2006/main" count="267" uniqueCount="61">
  <si>
    <t>Prince George's County</t>
  </si>
  <si>
    <t>Baltimore City</t>
  </si>
  <si>
    <t>Howard County</t>
  </si>
  <si>
    <t>Baltimore County</t>
  </si>
  <si>
    <t>Montgomery County</t>
  </si>
  <si>
    <t>Fairfax County</t>
  </si>
  <si>
    <t>Arlington County</t>
  </si>
  <si>
    <t>Calvert County</t>
  </si>
  <si>
    <t>Maryland</t>
  </si>
  <si>
    <t>District of Columbia</t>
  </si>
  <si>
    <t>Virginia</t>
  </si>
  <si>
    <t>Queen Anne's County</t>
  </si>
  <si>
    <t>All Other</t>
  </si>
  <si>
    <t>Anne Arundel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</si>
  <si>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</si>
  <si>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</si>
  <si>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</si>
  <si>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</si>
  <si>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</si>
  <si>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</si>
  <si>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</si>
  <si>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</si>
  <si>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</si>
  <si>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</si>
  <si>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</si>
  <si>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</si>
  <si>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</si>
  <si>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</si>
  <si>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</si>
  <si>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</si>
  <si>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</si>
  <si>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</si>
  <si>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</si>
  <si>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</si>
  <si>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</si>
  <si>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</si>
  <si>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</si>
  <si>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</si>
  <si>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</si>
  <si>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</si>
  <si>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</si>
  <si>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</si>
  <si>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</si>
  <si>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</si>
  <si>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</si>
  <si>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</si>
  <si>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</si>
  <si>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</si>
  <si>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</si>
  <si>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</si>
  <si>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</si>
  <si>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</si>
  <si>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</si>
  <si>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</si>
  <si>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</si>
  <si>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</si>
  <si>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</si>
  <si>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</si>
  <si>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</si>
  <si>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Anne Arundel County, Maryland, Work In :</t>
  </si>
  <si>
    <t>Washington, D.C.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</si>
</sst>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1" customWidth="1"/>
    <col min="2" max="2" width="21.421875" style="1" customWidth="1"/>
    <col min="3" max="3" width="17.003906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3" t="s">
        <v>59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  <c r="W1" s="1"/>
      <c r="X1" s="1"/>
      <c r="Y1" s="1"/>
      <c r="Z1" s="1"/>
      <c r="AA1" s="2"/>
    </row>
    <row r="2" spans="1:27" ht="12.75">
      <c r="A2"/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  <c r="W2" s="1"/>
      <c r="X2" s="1"/>
      <c r="Y2" s="1"/>
      <c r="Z2" s="1"/>
      <c r="AA2" s="2"/>
    </row>
    <row r="3" spans="1:27" ht="12.75">
      <c r="A3"/>
      <c r="N3" s="4"/>
      <c r="O3" s="4"/>
      <c r="P3" s="4"/>
      <c r="Q3" s="4"/>
      <c r="R3" s="4"/>
      <c r="S3" s="4"/>
      <c r="T3" s="4"/>
      <c r="U3" s="4"/>
      <c r="V3" s="4"/>
      <c r="AA3" s="2"/>
    </row>
    <row r="4" spans="1:27" ht="12.75">
      <c r="A4"/>
      <c r="B4" s="67" t="s">
        <v>14</v>
      </c>
      <c r="C4" s="68"/>
      <c r="D4" s="69" t="s">
        <v>15</v>
      </c>
      <c r="E4" s="70"/>
      <c r="F4" s="70"/>
      <c r="G4" s="70"/>
      <c r="H4" s="71"/>
      <c r="I4" s="6" t="s">
        <v>16</v>
      </c>
      <c r="J4" s="69" t="s">
        <v>17</v>
      </c>
      <c r="K4" s="72"/>
      <c r="L4" s="72"/>
      <c r="M4" s="73"/>
      <c r="N4" s="7" t="s">
        <v>18</v>
      </c>
      <c r="O4" s="69" t="s">
        <v>19</v>
      </c>
      <c r="P4" s="72"/>
      <c r="Q4" s="72"/>
      <c r="R4" s="72"/>
      <c r="S4" s="72"/>
      <c r="T4" s="72"/>
      <c r="U4" s="72"/>
      <c r="V4" s="73"/>
      <c r="W4" s="8"/>
      <c r="AA4" s="2"/>
    </row>
    <row r="5" spans="1:27" ht="12.75">
      <c r="A5"/>
      <c r="B5" s="9"/>
      <c r="C5" s="10"/>
      <c r="D5" s="6" t="s">
        <v>18</v>
      </c>
      <c r="E5" s="11" t="s">
        <v>20</v>
      </c>
      <c r="F5" s="11"/>
      <c r="G5" s="11" t="s">
        <v>21</v>
      </c>
      <c r="H5" s="12"/>
      <c r="I5" s="13" t="s">
        <v>22</v>
      </c>
      <c r="J5" s="6" t="s">
        <v>18</v>
      </c>
      <c r="K5" s="11" t="s">
        <v>23</v>
      </c>
      <c r="L5" s="11" t="s">
        <v>24</v>
      </c>
      <c r="M5" s="12" t="s">
        <v>25</v>
      </c>
      <c r="N5" s="14" t="s">
        <v>26</v>
      </c>
      <c r="O5" s="11"/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2"/>
      <c r="AA5" s="2"/>
    </row>
    <row r="6" spans="1:27" ht="12.75">
      <c r="A6"/>
      <c r="B6" s="16" t="s">
        <v>33</v>
      </c>
      <c r="C6" s="17" t="s">
        <v>34</v>
      </c>
      <c r="D6" s="18" t="s">
        <v>35</v>
      </c>
      <c r="E6" s="19" t="s">
        <v>36</v>
      </c>
      <c r="F6" s="19" t="s">
        <v>37</v>
      </c>
      <c r="G6" s="19" t="s">
        <v>38</v>
      </c>
      <c r="H6" s="20" t="s">
        <v>39</v>
      </c>
      <c r="I6" s="19" t="s">
        <v>40</v>
      </c>
      <c r="J6" s="18" t="s">
        <v>35</v>
      </c>
      <c r="K6" s="19" t="s">
        <v>41</v>
      </c>
      <c r="L6" s="19" t="s">
        <v>42</v>
      </c>
      <c r="M6" s="20" t="s">
        <v>42</v>
      </c>
      <c r="N6" s="21" t="s">
        <v>43</v>
      </c>
      <c r="O6" s="19" t="s">
        <v>44</v>
      </c>
      <c r="P6" s="22" t="s">
        <v>45</v>
      </c>
      <c r="Q6" s="22" t="s">
        <v>46</v>
      </c>
      <c r="R6" s="22" t="s">
        <v>47</v>
      </c>
      <c r="S6" s="22" t="s">
        <v>48</v>
      </c>
      <c r="T6" s="22" t="s">
        <v>49</v>
      </c>
      <c r="U6" s="22" t="s">
        <v>50</v>
      </c>
      <c r="V6" s="23" t="s">
        <v>51</v>
      </c>
      <c r="AA6" s="2"/>
    </row>
    <row r="7" spans="2:22" ht="12.75">
      <c r="B7" s="9" t="s">
        <v>13</v>
      </c>
      <c r="C7" s="10" t="s">
        <v>8</v>
      </c>
      <c r="D7" s="24">
        <v>144035</v>
      </c>
      <c r="E7" s="25">
        <v>111115</v>
      </c>
      <c r="F7" s="25">
        <v>14700</v>
      </c>
      <c r="G7" s="25">
        <v>1280</v>
      </c>
      <c r="H7" s="25">
        <v>13460</v>
      </c>
      <c r="I7" s="64">
        <v>19</v>
      </c>
      <c r="J7" s="25">
        <v>140925</v>
      </c>
      <c r="K7" s="25">
        <v>4110</v>
      </c>
      <c r="L7" s="25">
        <v>4265</v>
      </c>
      <c r="M7" s="25">
        <v>132550</v>
      </c>
      <c r="N7" s="24">
        <v>140550</v>
      </c>
      <c r="O7" s="25">
        <v>3220</v>
      </c>
      <c r="P7" s="25">
        <v>10570</v>
      </c>
      <c r="Q7" s="25">
        <v>10630</v>
      </c>
      <c r="R7" s="25">
        <v>12640</v>
      </c>
      <c r="S7" s="25">
        <v>14680</v>
      </c>
      <c r="T7" s="25">
        <v>22215</v>
      </c>
      <c r="U7" s="25">
        <v>27480</v>
      </c>
      <c r="V7" s="26">
        <v>39110</v>
      </c>
    </row>
    <row r="8" spans="2:22" ht="12.75">
      <c r="B8" s="47" t="s">
        <v>0</v>
      </c>
      <c r="C8" s="48" t="s">
        <v>8</v>
      </c>
      <c r="D8" s="27">
        <v>26270</v>
      </c>
      <c r="E8" s="28">
        <v>23445</v>
      </c>
      <c r="F8" s="28">
        <v>2575</v>
      </c>
      <c r="G8" s="28">
        <v>140</v>
      </c>
      <c r="H8" s="28">
        <v>95</v>
      </c>
      <c r="I8" s="65">
        <v>35</v>
      </c>
      <c r="J8" s="28">
        <v>26270</v>
      </c>
      <c r="K8" s="28">
        <v>475</v>
      </c>
      <c r="L8" s="28">
        <v>405</v>
      </c>
      <c r="M8" s="28">
        <v>25390</v>
      </c>
      <c r="N8" s="27">
        <v>26260</v>
      </c>
      <c r="O8" s="28">
        <v>325</v>
      </c>
      <c r="P8" s="28">
        <v>1095</v>
      </c>
      <c r="Q8" s="28">
        <v>1580</v>
      </c>
      <c r="R8" s="28">
        <v>1925</v>
      </c>
      <c r="S8" s="28">
        <v>2225</v>
      </c>
      <c r="T8" s="28">
        <v>4285</v>
      </c>
      <c r="U8" s="28">
        <v>6180</v>
      </c>
      <c r="V8" s="29">
        <v>8645</v>
      </c>
    </row>
    <row r="9" spans="2:22" ht="12.75">
      <c r="B9" s="47" t="s">
        <v>1</v>
      </c>
      <c r="C9" s="48" t="s">
        <v>8</v>
      </c>
      <c r="D9" s="27">
        <v>22830</v>
      </c>
      <c r="E9" s="28">
        <v>19805</v>
      </c>
      <c r="F9" s="28">
        <v>2100</v>
      </c>
      <c r="G9" s="28">
        <v>665</v>
      </c>
      <c r="H9" s="28">
        <v>230</v>
      </c>
      <c r="I9" s="65">
        <v>32</v>
      </c>
      <c r="J9" s="28">
        <v>22805</v>
      </c>
      <c r="K9" s="28">
        <v>240</v>
      </c>
      <c r="L9" s="28">
        <v>310</v>
      </c>
      <c r="M9" s="28">
        <v>22255</v>
      </c>
      <c r="N9" s="27">
        <v>22800</v>
      </c>
      <c r="O9" s="28">
        <v>195</v>
      </c>
      <c r="P9" s="28">
        <v>930</v>
      </c>
      <c r="Q9" s="28">
        <v>1615</v>
      </c>
      <c r="R9" s="28">
        <v>2090</v>
      </c>
      <c r="S9" s="28">
        <v>2440</v>
      </c>
      <c r="T9" s="28">
        <v>4015</v>
      </c>
      <c r="U9" s="28">
        <v>5225</v>
      </c>
      <c r="V9" s="29">
        <v>6305</v>
      </c>
    </row>
    <row r="10" spans="2:22" ht="12.75">
      <c r="B10" s="47" t="s">
        <v>60</v>
      </c>
      <c r="C10" s="48" t="s">
        <v>9</v>
      </c>
      <c r="D10" s="27">
        <v>15890</v>
      </c>
      <c r="E10" s="28">
        <v>9900</v>
      </c>
      <c r="F10" s="28">
        <v>2895</v>
      </c>
      <c r="G10" s="28">
        <v>3055</v>
      </c>
      <c r="H10" s="28">
        <v>30</v>
      </c>
      <c r="I10" s="65">
        <v>57</v>
      </c>
      <c r="J10" s="28">
        <v>15885</v>
      </c>
      <c r="K10" s="28">
        <v>85</v>
      </c>
      <c r="L10" s="28">
        <v>80</v>
      </c>
      <c r="M10" s="28">
        <v>15720</v>
      </c>
      <c r="N10" s="27">
        <v>15875</v>
      </c>
      <c r="O10" s="28">
        <v>65</v>
      </c>
      <c r="P10" s="28">
        <v>360</v>
      </c>
      <c r="Q10" s="28">
        <v>580</v>
      </c>
      <c r="R10" s="28">
        <v>900</v>
      </c>
      <c r="S10" s="28">
        <v>1275</v>
      </c>
      <c r="T10" s="28">
        <v>2195</v>
      </c>
      <c r="U10" s="28">
        <v>3530</v>
      </c>
      <c r="V10" s="29">
        <v>6965</v>
      </c>
    </row>
    <row r="11" spans="2:22" ht="12.75">
      <c r="B11" s="47" t="s">
        <v>2</v>
      </c>
      <c r="C11" s="48" t="s">
        <v>8</v>
      </c>
      <c r="D11" s="27">
        <v>14145</v>
      </c>
      <c r="E11" s="28">
        <v>12680</v>
      </c>
      <c r="F11" s="28">
        <v>1380</v>
      </c>
      <c r="G11" s="28">
        <v>20</v>
      </c>
      <c r="H11" s="28">
        <v>60</v>
      </c>
      <c r="I11" s="65">
        <v>29</v>
      </c>
      <c r="J11" s="28">
        <v>14145</v>
      </c>
      <c r="K11" s="28">
        <v>270</v>
      </c>
      <c r="L11" s="28">
        <v>320</v>
      </c>
      <c r="M11" s="28">
        <v>13555</v>
      </c>
      <c r="N11" s="27">
        <v>14140</v>
      </c>
      <c r="O11" s="28">
        <v>190</v>
      </c>
      <c r="P11" s="28">
        <v>905</v>
      </c>
      <c r="Q11" s="28">
        <v>1160</v>
      </c>
      <c r="R11" s="28">
        <v>1190</v>
      </c>
      <c r="S11" s="28">
        <v>1565</v>
      </c>
      <c r="T11" s="28">
        <v>2340</v>
      </c>
      <c r="U11" s="28">
        <v>3015</v>
      </c>
      <c r="V11" s="29">
        <v>3775</v>
      </c>
    </row>
    <row r="12" spans="2:22" ht="12.75">
      <c r="B12" s="47" t="s">
        <v>3</v>
      </c>
      <c r="C12" s="48" t="s">
        <v>8</v>
      </c>
      <c r="D12" s="27">
        <v>13400</v>
      </c>
      <c r="E12" s="28">
        <v>12185</v>
      </c>
      <c r="F12" s="28">
        <v>1075</v>
      </c>
      <c r="G12" s="28">
        <v>40</v>
      </c>
      <c r="H12" s="28">
        <v>100</v>
      </c>
      <c r="I12" s="65">
        <v>34</v>
      </c>
      <c r="J12" s="28">
        <v>13400</v>
      </c>
      <c r="K12" s="28">
        <v>230</v>
      </c>
      <c r="L12" s="28">
        <v>350</v>
      </c>
      <c r="M12" s="28">
        <v>12820</v>
      </c>
      <c r="N12" s="27">
        <v>13400</v>
      </c>
      <c r="O12" s="28">
        <v>185</v>
      </c>
      <c r="P12" s="28">
        <v>665</v>
      </c>
      <c r="Q12" s="28">
        <v>1075</v>
      </c>
      <c r="R12" s="28">
        <v>1155</v>
      </c>
      <c r="S12" s="28">
        <v>1320</v>
      </c>
      <c r="T12" s="28">
        <v>2320</v>
      </c>
      <c r="U12" s="28">
        <v>3030</v>
      </c>
      <c r="V12" s="29">
        <v>3650</v>
      </c>
    </row>
    <row r="13" spans="2:22" ht="12.75">
      <c r="B13" s="47" t="s">
        <v>4</v>
      </c>
      <c r="C13" s="48" t="s">
        <v>8</v>
      </c>
      <c r="D13" s="27">
        <v>6405</v>
      </c>
      <c r="E13" s="28">
        <v>5585</v>
      </c>
      <c r="F13" s="28">
        <v>760</v>
      </c>
      <c r="G13" s="28">
        <v>40</v>
      </c>
      <c r="H13" s="28">
        <v>30</v>
      </c>
      <c r="I13" s="65">
        <v>56</v>
      </c>
      <c r="J13" s="28">
        <v>6405</v>
      </c>
      <c r="K13" s="28">
        <v>60</v>
      </c>
      <c r="L13" s="28">
        <v>90</v>
      </c>
      <c r="M13" s="28">
        <v>6255</v>
      </c>
      <c r="N13" s="27">
        <v>6405</v>
      </c>
      <c r="O13" s="28">
        <v>30</v>
      </c>
      <c r="P13" s="28">
        <v>235</v>
      </c>
      <c r="Q13" s="28">
        <v>280</v>
      </c>
      <c r="R13" s="28">
        <v>495</v>
      </c>
      <c r="S13" s="28">
        <v>565</v>
      </c>
      <c r="T13" s="28">
        <v>1030</v>
      </c>
      <c r="U13" s="28">
        <v>1580</v>
      </c>
      <c r="V13" s="29">
        <v>2195</v>
      </c>
    </row>
    <row r="14" spans="2:22" ht="12.75">
      <c r="B14" s="47" t="s">
        <v>5</v>
      </c>
      <c r="C14" s="48" t="s">
        <v>10</v>
      </c>
      <c r="D14" s="27">
        <v>2440</v>
      </c>
      <c r="E14" s="28">
        <v>2165</v>
      </c>
      <c r="F14" s="28">
        <v>240</v>
      </c>
      <c r="G14" s="28">
        <v>30</v>
      </c>
      <c r="H14" s="28">
        <v>4</v>
      </c>
      <c r="I14" s="65">
        <v>71</v>
      </c>
      <c r="J14" s="28">
        <v>2440</v>
      </c>
      <c r="K14" s="28">
        <v>50</v>
      </c>
      <c r="L14" s="28">
        <v>15</v>
      </c>
      <c r="M14" s="28">
        <v>2375</v>
      </c>
      <c r="N14" s="27">
        <v>2440</v>
      </c>
      <c r="O14" s="28">
        <v>20</v>
      </c>
      <c r="P14" s="28">
        <v>30</v>
      </c>
      <c r="Q14" s="28">
        <v>60</v>
      </c>
      <c r="R14" s="28">
        <v>225</v>
      </c>
      <c r="S14" s="28">
        <v>195</v>
      </c>
      <c r="T14" s="28">
        <v>315</v>
      </c>
      <c r="U14" s="28">
        <v>535</v>
      </c>
      <c r="V14" s="29">
        <v>1060</v>
      </c>
    </row>
    <row r="15" spans="2:22" ht="12.75">
      <c r="B15" s="47" t="s">
        <v>6</v>
      </c>
      <c r="C15" s="48" t="s">
        <v>10</v>
      </c>
      <c r="D15" s="27">
        <v>2405</v>
      </c>
      <c r="E15" s="28">
        <v>1675</v>
      </c>
      <c r="F15" s="28">
        <v>380</v>
      </c>
      <c r="G15" s="28">
        <v>345</v>
      </c>
      <c r="H15" s="28">
        <v>0</v>
      </c>
      <c r="I15" s="65">
        <v>63</v>
      </c>
      <c r="J15" s="28">
        <v>2400</v>
      </c>
      <c r="K15" s="28">
        <v>0</v>
      </c>
      <c r="L15" s="28">
        <v>0</v>
      </c>
      <c r="M15" s="28">
        <v>2400</v>
      </c>
      <c r="N15" s="27">
        <v>2400</v>
      </c>
      <c r="O15" s="28">
        <v>0</v>
      </c>
      <c r="P15" s="28">
        <v>10</v>
      </c>
      <c r="Q15" s="28">
        <v>90</v>
      </c>
      <c r="R15" s="28">
        <v>135</v>
      </c>
      <c r="S15" s="28">
        <v>145</v>
      </c>
      <c r="T15" s="28">
        <v>330</v>
      </c>
      <c r="U15" s="28">
        <v>540</v>
      </c>
      <c r="V15" s="29">
        <v>1150</v>
      </c>
    </row>
    <row r="16" spans="2:22" ht="12.75">
      <c r="B16" s="47" t="s">
        <v>7</v>
      </c>
      <c r="C16" s="48" t="s">
        <v>8</v>
      </c>
      <c r="D16" s="27">
        <v>1120</v>
      </c>
      <c r="E16" s="28">
        <v>920</v>
      </c>
      <c r="F16" s="28">
        <v>175</v>
      </c>
      <c r="G16" s="28">
        <v>20</v>
      </c>
      <c r="H16" s="28">
        <v>0</v>
      </c>
      <c r="I16" s="65">
        <v>44</v>
      </c>
      <c r="J16" s="28">
        <v>1120</v>
      </c>
      <c r="K16" s="28">
        <v>20</v>
      </c>
      <c r="L16" s="28">
        <v>0</v>
      </c>
      <c r="M16" s="28">
        <v>1100</v>
      </c>
      <c r="N16" s="27">
        <v>1120</v>
      </c>
      <c r="O16" s="28">
        <v>10</v>
      </c>
      <c r="P16" s="28">
        <v>80</v>
      </c>
      <c r="Q16" s="28">
        <v>85</v>
      </c>
      <c r="R16" s="28">
        <v>80</v>
      </c>
      <c r="S16" s="28">
        <v>125</v>
      </c>
      <c r="T16" s="28">
        <v>195</v>
      </c>
      <c r="U16" s="28">
        <v>235</v>
      </c>
      <c r="V16" s="29">
        <v>310</v>
      </c>
    </row>
    <row r="17" spans="2:22" ht="12.75">
      <c r="B17" s="47" t="s">
        <v>11</v>
      </c>
      <c r="C17" s="48" t="s">
        <v>8</v>
      </c>
      <c r="D17" s="27">
        <v>780</v>
      </c>
      <c r="E17" s="28">
        <v>640</v>
      </c>
      <c r="F17" s="28">
        <v>140</v>
      </c>
      <c r="G17" s="28">
        <v>0</v>
      </c>
      <c r="H17" s="28">
        <v>0</v>
      </c>
      <c r="I17" s="65">
        <v>33</v>
      </c>
      <c r="J17" s="28">
        <v>780</v>
      </c>
      <c r="K17" s="28">
        <v>0</v>
      </c>
      <c r="L17" s="28">
        <v>35</v>
      </c>
      <c r="M17" s="28">
        <v>745</v>
      </c>
      <c r="N17" s="27">
        <v>780</v>
      </c>
      <c r="O17" s="28">
        <v>0</v>
      </c>
      <c r="P17" s="28">
        <v>55</v>
      </c>
      <c r="Q17" s="28">
        <v>35</v>
      </c>
      <c r="R17" s="28">
        <v>50</v>
      </c>
      <c r="S17" s="28">
        <v>135</v>
      </c>
      <c r="T17" s="28">
        <v>90</v>
      </c>
      <c r="U17" s="28">
        <v>205</v>
      </c>
      <c r="V17" s="29">
        <v>210</v>
      </c>
    </row>
    <row r="18" spans="2:22" ht="12.75">
      <c r="B18" s="47" t="s">
        <v>12</v>
      </c>
      <c r="C18" s="48"/>
      <c r="D18" s="27">
        <v>6121</v>
      </c>
      <c r="E18" s="28">
        <v>4695</v>
      </c>
      <c r="F18" s="28">
        <v>723</v>
      </c>
      <c r="G18" s="28">
        <v>136</v>
      </c>
      <c r="H18" s="28">
        <v>522</v>
      </c>
      <c r="I18" s="66" t="s">
        <v>53</v>
      </c>
      <c r="J18" s="28">
        <v>5160</v>
      </c>
      <c r="K18" s="28">
        <v>76</v>
      </c>
      <c r="L18" s="28">
        <v>42</v>
      </c>
      <c r="M18" s="28">
        <v>5030</v>
      </c>
      <c r="N18" s="27">
        <v>5160</v>
      </c>
      <c r="O18" s="28">
        <v>57</v>
      </c>
      <c r="P18" s="28">
        <v>243</v>
      </c>
      <c r="Q18" s="28">
        <v>274</v>
      </c>
      <c r="R18" s="28">
        <v>345</v>
      </c>
      <c r="S18" s="28">
        <v>556</v>
      </c>
      <c r="T18" s="28">
        <v>571</v>
      </c>
      <c r="U18" s="28">
        <v>959</v>
      </c>
      <c r="V18" s="29">
        <v>2130</v>
      </c>
    </row>
    <row r="19" spans="1:22" ht="14.25">
      <c r="A19" s="30"/>
      <c r="B19" s="31" t="s">
        <v>52</v>
      </c>
      <c r="C19" s="32"/>
      <c r="D19" s="33">
        <f>SUM(D7:D18)</f>
        <v>255841</v>
      </c>
      <c r="E19" s="34">
        <f>SUM(E7:E18)</f>
        <v>204810</v>
      </c>
      <c r="F19" s="34">
        <f>SUM(F7:F18)</f>
        <v>27143</v>
      </c>
      <c r="G19" s="34">
        <f>SUM(G7:G18)</f>
        <v>5771</v>
      </c>
      <c r="H19" s="34">
        <f>SUM(H7:H18)</f>
        <v>14531</v>
      </c>
      <c r="I19" s="35" t="s">
        <v>53</v>
      </c>
      <c r="J19" s="34">
        <f aca="true" t="shared" si="0" ref="J19:V19">SUM(J7:J18)</f>
        <v>251735</v>
      </c>
      <c r="K19" s="34">
        <f t="shared" si="0"/>
        <v>5616</v>
      </c>
      <c r="L19" s="34">
        <f t="shared" si="0"/>
        <v>5912</v>
      </c>
      <c r="M19" s="34">
        <f t="shared" si="0"/>
        <v>240195</v>
      </c>
      <c r="N19" s="33">
        <f t="shared" si="0"/>
        <v>251330</v>
      </c>
      <c r="O19" s="34">
        <f t="shared" si="0"/>
        <v>4297</v>
      </c>
      <c r="P19" s="34">
        <f t="shared" si="0"/>
        <v>15178</v>
      </c>
      <c r="Q19" s="34">
        <f t="shared" si="0"/>
        <v>17464</v>
      </c>
      <c r="R19" s="34">
        <f t="shared" si="0"/>
        <v>21230</v>
      </c>
      <c r="S19" s="34">
        <f t="shared" si="0"/>
        <v>25226</v>
      </c>
      <c r="T19" s="34">
        <f t="shared" si="0"/>
        <v>39901</v>
      </c>
      <c r="U19" s="34">
        <f t="shared" si="0"/>
        <v>52514</v>
      </c>
      <c r="V19" s="36">
        <f t="shared" si="0"/>
        <v>75505</v>
      </c>
    </row>
    <row r="20" spans="1:22" ht="14.25">
      <c r="A20" s="30"/>
      <c r="B20" s="1" t="s">
        <v>54</v>
      </c>
      <c r="C20" s="37"/>
      <c r="D20" s="38"/>
      <c r="E20" s="38"/>
      <c r="F20" s="38"/>
      <c r="G20" s="38"/>
      <c r="H20" s="38"/>
      <c r="I20" s="39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ht="12.75">
      <c r="A21"/>
      <c r="N21" s="4"/>
      <c r="O21" s="4"/>
      <c r="P21" s="4"/>
      <c r="Q21" s="4"/>
      <c r="R21" s="4"/>
      <c r="S21" s="4"/>
      <c r="T21" s="4"/>
      <c r="U21" s="4"/>
      <c r="V21" s="4"/>
    </row>
    <row r="22" spans="1:22" ht="12.75">
      <c r="A22"/>
      <c r="N22" s="4"/>
      <c r="O22" s="4"/>
      <c r="P22" s="4"/>
      <c r="Q22" s="4"/>
      <c r="R22" s="4"/>
      <c r="S22" s="4"/>
      <c r="T22" s="4"/>
      <c r="U22" s="4"/>
      <c r="V22" s="4"/>
    </row>
    <row r="23" spans="1:22" ht="12.75">
      <c r="A23"/>
      <c r="N23" s="4"/>
      <c r="O23" s="4"/>
      <c r="P23" s="4"/>
      <c r="Q23" s="4"/>
      <c r="R23" s="4"/>
      <c r="S23" s="4"/>
      <c r="T23" s="4"/>
      <c r="U23" s="4"/>
      <c r="V23" s="4"/>
    </row>
    <row r="24" spans="1:22" ht="12.75">
      <c r="A24"/>
      <c r="N24" s="4"/>
      <c r="O24" s="4"/>
      <c r="P24" s="4"/>
      <c r="Q24" s="4"/>
      <c r="R24" s="4"/>
      <c r="S24" s="4"/>
      <c r="T24" s="4"/>
      <c r="U24" s="4"/>
      <c r="V24" s="4"/>
    </row>
    <row r="25" spans="1:22" ht="12.75">
      <c r="A25"/>
      <c r="B25" s="40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/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/>
      <c r="B27" s="67" t="s">
        <v>14</v>
      </c>
      <c r="C27" s="68"/>
      <c r="D27" s="69" t="s">
        <v>15</v>
      </c>
      <c r="E27" s="70"/>
      <c r="F27" s="70"/>
      <c r="G27" s="70"/>
      <c r="H27" s="71"/>
      <c r="I27" s="6" t="s">
        <v>16</v>
      </c>
      <c r="J27" s="69" t="s">
        <v>17</v>
      </c>
      <c r="K27" s="72"/>
      <c r="L27" s="72"/>
      <c r="M27" s="73"/>
      <c r="N27" s="7" t="s">
        <v>18</v>
      </c>
      <c r="O27" s="69" t="s">
        <v>19</v>
      </c>
      <c r="P27" s="72"/>
      <c r="Q27" s="72"/>
      <c r="R27" s="72"/>
      <c r="S27" s="72"/>
      <c r="T27" s="72"/>
      <c r="U27" s="72"/>
      <c r="V27" s="73"/>
    </row>
    <row r="28" spans="1:22" ht="12.75">
      <c r="A28"/>
      <c r="B28" s="9"/>
      <c r="C28" s="10"/>
      <c r="D28" s="6" t="s">
        <v>18</v>
      </c>
      <c r="E28" s="11" t="s">
        <v>20</v>
      </c>
      <c r="F28" s="11"/>
      <c r="G28" s="11" t="s">
        <v>21</v>
      </c>
      <c r="H28" s="12"/>
      <c r="I28" s="13" t="s">
        <v>22</v>
      </c>
      <c r="J28" s="6" t="s">
        <v>18</v>
      </c>
      <c r="K28" s="11" t="s">
        <v>23</v>
      </c>
      <c r="L28" s="11" t="s">
        <v>56</v>
      </c>
      <c r="M28" s="12" t="s">
        <v>25</v>
      </c>
      <c r="N28" s="14" t="s">
        <v>26</v>
      </c>
      <c r="O28" s="11"/>
      <c r="P28" s="15" t="s">
        <v>27</v>
      </c>
      <c r="Q28" s="15" t="s">
        <v>28</v>
      </c>
      <c r="R28" s="15" t="s">
        <v>29</v>
      </c>
      <c r="S28" s="15" t="s">
        <v>30</v>
      </c>
      <c r="T28" s="15" t="s">
        <v>31</v>
      </c>
      <c r="U28" s="15" t="s">
        <v>32</v>
      </c>
      <c r="V28" s="12"/>
    </row>
    <row r="29" spans="1:22" ht="12.75">
      <c r="A29"/>
      <c r="B29" s="16" t="s">
        <v>33</v>
      </c>
      <c r="C29" s="17" t="s">
        <v>34</v>
      </c>
      <c r="D29" s="18" t="s">
        <v>35</v>
      </c>
      <c r="E29" s="19" t="s">
        <v>36</v>
      </c>
      <c r="F29" s="19" t="s">
        <v>37</v>
      </c>
      <c r="G29" s="19" t="s">
        <v>38</v>
      </c>
      <c r="H29" s="20" t="s">
        <v>39</v>
      </c>
      <c r="I29" s="19" t="s">
        <v>40</v>
      </c>
      <c r="J29" s="18" t="s">
        <v>35</v>
      </c>
      <c r="K29" s="19" t="s">
        <v>41</v>
      </c>
      <c r="L29" s="19" t="s">
        <v>42</v>
      </c>
      <c r="M29" s="20" t="s">
        <v>42</v>
      </c>
      <c r="N29" s="21" t="s">
        <v>43</v>
      </c>
      <c r="O29" s="19" t="s">
        <v>44</v>
      </c>
      <c r="P29" s="22" t="s">
        <v>45</v>
      </c>
      <c r="Q29" s="22" t="s">
        <v>46</v>
      </c>
      <c r="R29" s="22" t="s">
        <v>47</v>
      </c>
      <c r="S29" s="22" t="s">
        <v>48</v>
      </c>
      <c r="T29" s="22" t="s">
        <v>49</v>
      </c>
      <c r="U29" s="22" t="s">
        <v>50</v>
      </c>
      <c r="V29" s="23" t="s">
        <v>51</v>
      </c>
    </row>
    <row r="30" spans="1:22" ht="12.75">
      <c r="A30"/>
      <c r="B30" s="9" t="s">
        <v>13</v>
      </c>
      <c r="C30" s="10" t="s">
        <v>8</v>
      </c>
      <c r="D30" s="41" t="s">
        <v>57</v>
      </c>
      <c r="E30" s="42">
        <f>+(E7/D7)</f>
        <v>0.7714444405873573</v>
      </c>
      <c r="F30" s="42">
        <f>+(F7/D7)</f>
        <v>0.10205852744124692</v>
      </c>
      <c r="G30" s="42">
        <f>+(G7/D7)</f>
        <v>0.008886728920054153</v>
      </c>
      <c r="H30" s="43">
        <f>+(H7/D7)</f>
        <v>0.09344950879994446</v>
      </c>
      <c r="I30" s="44" t="s">
        <v>53</v>
      </c>
      <c r="J30" s="41" t="s">
        <v>57</v>
      </c>
      <c r="K30" s="42">
        <f>+(K7/J7)</f>
        <v>0.029164449175093133</v>
      </c>
      <c r="L30" s="42">
        <f>+(L7/J7)</f>
        <v>0.030264324995565018</v>
      </c>
      <c r="M30" s="43">
        <f>+(M7/J7)</f>
        <v>0.9405712258293418</v>
      </c>
      <c r="N30" s="41" t="s">
        <v>57</v>
      </c>
      <c r="O30" s="45">
        <f>+(O7/N7)</f>
        <v>0.022909996442547136</v>
      </c>
      <c r="P30" s="45">
        <f>+(P7/N7)</f>
        <v>0.0752045535396656</v>
      </c>
      <c r="Q30" s="45">
        <f>+(Q7/N7)</f>
        <v>0.07563144788331555</v>
      </c>
      <c r="R30" s="45">
        <f>+(R7/N7)</f>
        <v>0.08993240839558876</v>
      </c>
      <c r="S30" s="45">
        <f>+(S7/N7)</f>
        <v>0.10444681607968695</v>
      </c>
      <c r="T30" s="45">
        <f>+(T7/N7)</f>
        <v>0.15805763073639273</v>
      </c>
      <c r="U30" s="45">
        <f>+(U7/N7)</f>
        <v>0.19551760939167556</v>
      </c>
      <c r="V30" s="46">
        <f>+(V7/N7)</f>
        <v>0.27826396300249023</v>
      </c>
    </row>
    <row r="31" spans="1:22" ht="12.75">
      <c r="A31"/>
      <c r="B31" s="47" t="s">
        <v>0</v>
      </c>
      <c r="C31" s="48" t="s">
        <v>8</v>
      </c>
      <c r="D31" s="49" t="s">
        <v>57</v>
      </c>
      <c r="E31" s="50">
        <f aca="true" t="shared" si="1" ref="E31:E42">+(E8/D8)</f>
        <v>0.8924628854206319</v>
      </c>
      <c r="F31" s="50">
        <f aca="true" t="shared" si="2" ref="F31:F41">+(F8/D8)</f>
        <v>0.09802055576703464</v>
      </c>
      <c r="G31" s="50">
        <f aca="true" t="shared" si="3" ref="G31:G41">+(G8/D8)</f>
        <v>0.0053292729349067374</v>
      </c>
      <c r="H31" s="51">
        <f aca="true" t="shared" si="4" ref="H31:H41">+(H8/D8)</f>
        <v>0.003616292348686715</v>
      </c>
      <c r="I31" s="44" t="s">
        <v>53</v>
      </c>
      <c r="J31" s="49" t="s">
        <v>57</v>
      </c>
      <c r="K31" s="50">
        <f aca="true" t="shared" si="5" ref="K31:K42">+(K8/J8)</f>
        <v>0.018081461743433575</v>
      </c>
      <c r="L31" s="50">
        <f aca="true" t="shared" si="6" ref="L31:L41">+(L8/J8)</f>
        <v>0.015416825275980206</v>
      </c>
      <c r="M31" s="51">
        <f aca="true" t="shared" si="7" ref="M31:M41">+(M8/J8)</f>
        <v>0.9665017129805862</v>
      </c>
      <c r="N31" s="49" t="s">
        <v>57</v>
      </c>
      <c r="O31" s="52">
        <f aca="true" t="shared" si="8" ref="O31:O42">+(O8/N8)</f>
        <v>0.012376237623762377</v>
      </c>
      <c r="P31" s="52">
        <f aca="true" t="shared" si="9" ref="P31:P41">+(P8/N8)</f>
        <v>0.0416984006092917</v>
      </c>
      <c r="Q31" s="52">
        <f aca="true" t="shared" si="10" ref="Q31:Q41">+(Q8/N8)</f>
        <v>0.060167555217060166</v>
      </c>
      <c r="R31" s="52">
        <f aca="true" t="shared" si="11" ref="R31:R41">+(R8/N8)</f>
        <v>0.0733054074638233</v>
      </c>
      <c r="S31" s="52">
        <f aca="true" t="shared" si="12" ref="S31:S41">+(S8/N8)</f>
        <v>0.08472962680883472</v>
      </c>
      <c r="T31" s="52">
        <f aca="true" t="shared" si="13" ref="T31:T41">+(T8/N8)</f>
        <v>0.16317593297791316</v>
      </c>
      <c r="U31" s="52">
        <f aca="true" t="shared" si="14" ref="U31:U41">+(U8/N8)</f>
        <v>0.23533891850723535</v>
      </c>
      <c r="V31" s="53">
        <f aca="true" t="shared" si="15" ref="V31:V41">+(V8/N8)</f>
        <v>0.3292079207920792</v>
      </c>
    </row>
    <row r="32" spans="1:22" ht="12.75">
      <c r="A32"/>
      <c r="B32" s="47" t="s">
        <v>1</v>
      </c>
      <c r="C32" s="48" t="s">
        <v>8</v>
      </c>
      <c r="D32" s="49" t="s">
        <v>57</v>
      </c>
      <c r="E32" s="50">
        <f t="shared" si="1"/>
        <v>0.8674989049496277</v>
      </c>
      <c r="F32" s="50">
        <f t="shared" si="2"/>
        <v>0.09198423127463863</v>
      </c>
      <c r="G32" s="50">
        <f t="shared" si="3"/>
        <v>0.02912833990363557</v>
      </c>
      <c r="H32" s="51">
        <f t="shared" si="4"/>
        <v>0.010074463425317565</v>
      </c>
      <c r="I32" s="44" t="s">
        <v>53</v>
      </c>
      <c r="J32" s="49" t="s">
        <v>57</v>
      </c>
      <c r="K32" s="50">
        <f t="shared" si="5"/>
        <v>0.01052400789300592</v>
      </c>
      <c r="L32" s="50">
        <f t="shared" si="6"/>
        <v>0.013593510195132646</v>
      </c>
      <c r="M32" s="51">
        <f t="shared" si="7"/>
        <v>0.9758824819118614</v>
      </c>
      <c r="N32" s="49" t="s">
        <v>57</v>
      </c>
      <c r="O32" s="52">
        <f t="shared" si="8"/>
        <v>0.008552631578947369</v>
      </c>
      <c r="P32" s="52">
        <f t="shared" si="9"/>
        <v>0.04078947368421053</v>
      </c>
      <c r="Q32" s="52">
        <f t="shared" si="10"/>
        <v>0.07083333333333333</v>
      </c>
      <c r="R32" s="52">
        <f t="shared" si="11"/>
        <v>0.09166666666666666</v>
      </c>
      <c r="S32" s="52">
        <f t="shared" si="12"/>
        <v>0.10701754385964912</v>
      </c>
      <c r="T32" s="52">
        <f t="shared" si="13"/>
        <v>0.17609649122807017</v>
      </c>
      <c r="U32" s="52">
        <f t="shared" si="14"/>
        <v>0.22916666666666666</v>
      </c>
      <c r="V32" s="53">
        <f t="shared" si="15"/>
        <v>0.27653508771929824</v>
      </c>
    </row>
    <row r="33" spans="1:22" ht="12.75">
      <c r="A33"/>
      <c r="B33" s="47" t="s">
        <v>60</v>
      </c>
      <c r="C33" s="48" t="s">
        <v>9</v>
      </c>
      <c r="D33" s="49" t="s">
        <v>57</v>
      </c>
      <c r="E33" s="50">
        <f t="shared" si="1"/>
        <v>0.6230333543108874</v>
      </c>
      <c r="F33" s="50">
        <f t="shared" si="2"/>
        <v>0.18219005663939586</v>
      </c>
      <c r="G33" s="50">
        <f t="shared" si="3"/>
        <v>0.19225928256765262</v>
      </c>
      <c r="H33" s="51">
        <f t="shared" si="4"/>
        <v>0.0018879798615481435</v>
      </c>
      <c r="I33" s="44" t="s">
        <v>53</v>
      </c>
      <c r="J33" s="49" t="s">
        <v>57</v>
      </c>
      <c r="K33" s="50">
        <f t="shared" si="5"/>
        <v>0.0053509600251809885</v>
      </c>
      <c r="L33" s="50">
        <f t="shared" si="6"/>
        <v>0.005036197670758577</v>
      </c>
      <c r="M33" s="51">
        <f t="shared" si="7"/>
        <v>0.9896128423040604</v>
      </c>
      <c r="N33" s="49" t="s">
        <v>57</v>
      </c>
      <c r="O33" s="52">
        <f t="shared" si="8"/>
        <v>0.004094488188976378</v>
      </c>
      <c r="P33" s="52">
        <f t="shared" si="9"/>
        <v>0.02267716535433071</v>
      </c>
      <c r="Q33" s="52">
        <f t="shared" si="10"/>
        <v>0.03653543307086614</v>
      </c>
      <c r="R33" s="52">
        <f t="shared" si="11"/>
        <v>0.05669291338582677</v>
      </c>
      <c r="S33" s="52">
        <f t="shared" si="12"/>
        <v>0.08031496062992126</v>
      </c>
      <c r="T33" s="52">
        <f t="shared" si="13"/>
        <v>0.13826771653543307</v>
      </c>
      <c r="U33" s="52">
        <f t="shared" si="14"/>
        <v>0.22236220472440946</v>
      </c>
      <c r="V33" s="53">
        <f t="shared" si="15"/>
        <v>0.438740157480315</v>
      </c>
    </row>
    <row r="34" spans="1:22" ht="12.75">
      <c r="A34"/>
      <c r="B34" s="47" t="s">
        <v>2</v>
      </c>
      <c r="C34" s="48" t="s">
        <v>8</v>
      </c>
      <c r="D34" s="49" t="s">
        <v>57</v>
      </c>
      <c r="E34" s="50">
        <f t="shared" si="1"/>
        <v>0.896429833863556</v>
      </c>
      <c r="F34" s="50">
        <f t="shared" si="2"/>
        <v>0.0975609756097561</v>
      </c>
      <c r="G34" s="50">
        <f t="shared" si="3"/>
        <v>0.0014139271827500884</v>
      </c>
      <c r="H34" s="51">
        <f t="shared" si="4"/>
        <v>0.0042417815482502655</v>
      </c>
      <c r="I34" s="44" t="s">
        <v>53</v>
      </c>
      <c r="J34" s="49" t="s">
        <v>57</v>
      </c>
      <c r="K34" s="50">
        <f t="shared" si="5"/>
        <v>0.019088016967126194</v>
      </c>
      <c r="L34" s="50">
        <f t="shared" si="6"/>
        <v>0.022622834924001415</v>
      </c>
      <c r="M34" s="51">
        <f t="shared" si="7"/>
        <v>0.9582891481088724</v>
      </c>
      <c r="N34" s="49" t="s">
        <v>57</v>
      </c>
      <c r="O34" s="52">
        <f t="shared" si="8"/>
        <v>0.013437057991513438</v>
      </c>
      <c r="P34" s="52">
        <f t="shared" si="9"/>
        <v>0.064002828854314</v>
      </c>
      <c r="Q34" s="52">
        <f t="shared" si="10"/>
        <v>0.08203677510608204</v>
      </c>
      <c r="R34" s="52">
        <f t="shared" si="11"/>
        <v>0.08415841584158416</v>
      </c>
      <c r="S34" s="52">
        <f t="shared" si="12"/>
        <v>0.11067892503536068</v>
      </c>
      <c r="T34" s="52">
        <f t="shared" si="13"/>
        <v>0.16548797736916548</v>
      </c>
      <c r="U34" s="52">
        <f t="shared" si="14"/>
        <v>0.21322489391796323</v>
      </c>
      <c r="V34" s="53">
        <f t="shared" si="15"/>
        <v>0.26697312588401695</v>
      </c>
    </row>
    <row r="35" spans="1:22" ht="12.75">
      <c r="A35"/>
      <c r="B35" s="47" t="s">
        <v>3</v>
      </c>
      <c r="C35" s="48" t="s">
        <v>8</v>
      </c>
      <c r="D35" s="49" t="s">
        <v>57</v>
      </c>
      <c r="E35" s="50">
        <f t="shared" si="1"/>
        <v>0.9093283582089552</v>
      </c>
      <c r="F35" s="50">
        <f t="shared" si="2"/>
        <v>0.08022388059701492</v>
      </c>
      <c r="G35" s="50">
        <f t="shared" si="3"/>
        <v>0.0029850746268656717</v>
      </c>
      <c r="H35" s="51">
        <f t="shared" si="4"/>
        <v>0.007462686567164179</v>
      </c>
      <c r="I35" s="44" t="s">
        <v>53</v>
      </c>
      <c r="J35" s="49" t="s">
        <v>57</v>
      </c>
      <c r="K35" s="50">
        <f t="shared" si="5"/>
        <v>0.017164179104477612</v>
      </c>
      <c r="L35" s="50">
        <f t="shared" si="6"/>
        <v>0.026119402985074626</v>
      </c>
      <c r="M35" s="51">
        <f t="shared" si="7"/>
        <v>0.9567164179104478</v>
      </c>
      <c r="N35" s="49" t="s">
        <v>57</v>
      </c>
      <c r="O35" s="52">
        <f t="shared" si="8"/>
        <v>0.013805970149253732</v>
      </c>
      <c r="P35" s="52">
        <f t="shared" si="9"/>
        <v>0.04962686567164179</v>
      </c>
      <c r="Q35" s="52">
        <f t="shared" si="10"/>
        <v>0.08022388059701492</v>
      </c>
      <c r="R35" s="52">
        <f t="shared" si="11"/>
        <v>0.08619402985074627</v>
      </c>
      <c r="S35" s="52">
        <f t="shared" si="12"/>
        <v>0.09850746268656717</v>
      </c>
      <c r="T35" s="52">
        <f t="shared" si="13"/>
        <v>0.17313432835820897</v>
      </c>
      <c r="U35" s="52">
        <f t="shared" si="14"/>
        <v>0.22611940298507463</v>
      </c>
      <c r="V35" s="53">
        <f t="shared" si="15"/>
        <v>0.27238805970149255</v>
      </c>
    </row>
    <row r="36" spans="1:22" ht="12.75">
      <c r="A36"/>
      <c r="B36" s="47" t="s">
        <v>4</v>
      </c>
      <c r="C36" s="48" t="s">
        <v>8</v>
      </c>
      <c r="D36" s="49" t="s">
        <v>57</v>
      </c>
      <c r="E36" s="50">
        <f t="shared" si="1"/>
        <v>0.8719750195160031</v>
      </c>
      <c r="F36" s="50">
        <f t="shared" si="2"/>
        <v>0.11865729898516784</v>
      </c>
      <c r="G36" s="50">
        <f t="shared" si="3"/>
        <v>0.00624512099921936</v>
      </c>
      <c r="H36" s="51">
        <f t="shared" si="4"/>
        <v>0.00468384074941452</v>
      </c>
      <c r="I36" s="44" t="s">
        <v>53</v>
      </c>
      <c r="J36" s="49" t="s">
        <v>57</v>
      </c>
      <c r="K36" s="50">
        <f t="shared" si="5"/>
        <v>0.00936768149882904</v>
      </c>
      <c r="L36" s="50">
        <f t="shared" si="6"/>
        <v>0.01405152224824356</v>
      </c>
      <c r="M36" s="51">
        <f t="shared" si="7"/>
        <v>0.9765807962529274</v>
      </c>
      <c r="N36" s="49" t="s">
        <v>57</v>
      </c>
      <c r="O36" s="52">
        <f t="shared" si="8"/>
        <v>0.00468384074941452</v>
      </c>
      <c r="P36" s="52">
        <f t="shared" si="9"/>
        <v>0.03669008587041374</v>
      </c>
      <c r="Q36" s="52">
        <f t="shared" si="10"/>
        <v>0.04371584699453552</v>
      </c>
      <c r="R36" s="52">
        <f t="shared" si="11"/>
        <v>0.07728337236533958</v>
      </c>
      <c r="S36" s="52">
        <f t="shared" si="12"/>
        <v>0.08821233411397346</v>
      </c>
      <c r="T36" s="52">
        <f t="shared" si="13"/>
        <v>0.16081186572989853</v>
      </c>
      <c r="U36" s="52">
        <f t="shared" si="14"/>
        <v>0.2466822794691647</v>
      </c>
      <c r="V36" s="53">
        <f t="shared" si="15"/>
        <v>0.34270101483216237</v>
      </c>
    </row>
    <row r="37" spans="1:22" ht="12.75">
      <c r="A37"/>
      <c r="B37" s="47" t="s">
        <v>5</v>
      </c>
      <c r="C37" s="48" t="s">
        <v>10</v>
      </c>
      <c r="D37" s="49" t="s">
        <v>57</v>
      </c>
      <c r="E37" s="50">
        <f t="shared" si="1"/>
        <v>0.8872950819672131</v>
      </c>
      <c r="F37" s="50">
        <f t="shared" si="2"/>
        <v>0.09836065573770492</v>
      </c>
      <c r="G37" s="50">
        <f t="shared" si="3"/>
        <v>0.012295081967213115</v>
      </c>
      <c r="H37" s="51">
        <f t="shared" si="4"/>
        <v>0.001639344262295082</v>
      </c>
      <c r="I37" s="44" t="s">
        <v>53</v>
      </c>
      <c r="J37" s="49" t="s">
        <v>57</v>
      </c>
      <c r="K37" s="50">
        <f t="shared" si="5"/>
        <v>0.020491803278688523</v>
      </c>
      <c r="L37" s="50">
        <f t="shared" si="6"/>
        <v>0.006147540983606557</v>
      </c>
      <c r="M37" s="51">
        <f t="shared" si="7"/>
        <v>0.9733606557377049</v>
      </c>
      <c r="N37" s="49" t="s">
        <v>57</v>
      </c>
      <c r="O37" s="52">
        <f t="shared" si="8"/>
        <v>0.00819672131147541</v>
      </c>
      <c r="P37" s="52">
        <f t="shared" si="9"/>
        <v>0.012295081967213115</v>
      </c>
      <c r="Q37" s="52">
        <f t="shared" si="10"/>
        <v>0.02459016393442623</v>
      </c>
      <c r="R37" s="52">
        <f t="shared" si="11"/>
        <v>0.09221311475409837</v>
      </c>
      <c r="S37" s="52">
        <f t="shared" si="12"/>
        <v>0.07991803278688525</v>
      </c>
      <c r="T37" s="52">
        <f t="shared" si="13"/>
        <v>0.1290983606557377</v>
      </c>
      <c r="U37" s="52">
        <f t="shared" si="14"/>
        <v>0.2192622950819672</v>
      </c>
      <c r="V37" s="53">
        <f t="shared" si="15"/>
        <v>0.4344262295081967</v>
      </c>
    </row>
    <row r="38" spans="1:22" ht="12.75">
      <c r="A38"/>
      <c r="B38" s="47" t="s">
        <v>6</v>
      </c>
      <c r="C38" s="48" t="s">
        <v>10</v>
      </c>
      <c r="D38" s="49" t="s">
        <v>57</v>
      </c>
      <c r="E38" s="50">
        <f t="shared" si="1"/>
        <v>0.6964656964656964</v>
      </c>
      <c r="F38" s="50">
        <f t="shared" si="2"/>
        <v>0.158004158004158</v>
      </c>
      <c r="G38" s="50">
        <f t="shared" si="3"/>
        <v>0.14345114345114346</v>
      </c>
      <c r="H38" s="51">
        <f t="shared" si="4"/>
        <v>0</v>
      </c>
      <c r="I38" s="44" t="s">
        <v>53</v>
      </c>
      <c r="J38" s="49" t="s">
        <v>57</v>
      </c>
      <c r="K38" s="50">
        <f t="shared" si="5"/>
        <v>0</v>
      </c>
      <c r="L38" s="50">
        <f t="shared" si="6"/>
        <v>0</v>
      </c>
      <c r="M38" s="51">
        <f t="shared" si="7"/>
        <v>1</v>
      </c>
      <c r="N38" s="49" t="s">
        <v>57</v>
      </c>
      <c r="O38" s="52">
        <f t="shared" si="8"/>
        <v>0</v>
      </c>
      <c r="P38" s="52">
        <f t="shared" si="9"/>
        <v>0.004166666666666667</v>
      </c>
      <c r="Q38" s="52">
        <f t="shared" si="10"/>
        <v>0.0375</v>
      </c>
      <c r="R38" s="52">
        <f t="shared" si="11"/>
        <v>0.05625</v>
      </c>
      <c r="S38" s="52">
        <f t="shared" si="12"/>
        <v>0.06041666666666667</v>
      </c>
      <c r="T38" s="52">
        <f t="shared" si="13"/>
        <v>0.1375</v>
      </c>
      <c r="U38" s="52">
        <f t="shared" si="14"/>
        <v>0.225</v>
      </c>
      <c r="V38" s="53">
        <f t="shared" si="15"/>
        <v>0.4791666666666667</v>
      </c>
    </row>
    <row r="39" spans="1:22" ht="12.75">
      <c r="A39"/>
      <c r="B39" s="47" t="s">
        <v>7</v>
      </c>
      <c r="C39" s="48" t="s">
        <v>8</v>
      </c>
      <c r="D39" s="49" t="s">
        <v>57</v>
      </c>
      <c r="E39" s="50">
        <f t="shared" si="1"/>
        <v>0.8214285714285714</v>
      </c>
      <c r="F39" s="50">
        <f t="shared" si="2"/>
        <v>0.15625</v>
      </c>
      <c r="G39" s="50">
        <f t="shared" si="3"/>
        <v>0.017857142857142856</v>
      </c>
      <c r="H39" s="51">
        <f t="shared" si="4"/>
        <v>0</v>
      </c>
      <c r="I39" s="44" t="s">
        <v>53</v>
      </c>
      <c r="J39" s="49" t="s">
        <v>57</v>
      </c>
      <c r="K39" s="50">
        <f t="shared" si="5"/>
        <v>0.017857142857142856</v>
      </c>
      <c r="L39" s="50">
        <f t="shared" si="6"/>
        <v>0</v>
      </c>
      <c r="M39" s="51">
        <f t="shared" si="7"/>
        <v>0.9821428571428571</v>
      </c>
      <c r="N39" s="49" t="s">
        <v>57</v>
      </c>
      <c r="O39" s="52">
        <f t="shared" si="8"/>
        <v>0.008928571428571428</v>
      </c>
      <c r="P39" s="52">
        <f t="shared" si="9"/>
        <v>0.07142857142857142</v>
      </c>
      <c r="Q39" s="52">
        <f t="shared" si="10"/>
        <v>0.07589285714285714</v>
      </c>
      <c r="R39" s="52">
        <f t="shared" si="11"/>
        <v>0.07142857142857142</v>
      </c>
      <c r="S39" s="52">
        <f t="shared" si="12"/>
        <v>0.11160714285714286</v>
      </c>
      <c r="T39" s="52">
        <f t="shared" si="13"/>
        <v>0.17410714285714285</v>
      </c>
      <c r="U39" s="52">
        <f t="shared" si="14"/>
        <v>0.20982142857142858</v>
      </c>
      <c r="V39" s="53">
        <f t="shared" si="15"/>
        <v>0.2767857142857143</v>
      </c>
    </row>
    <row r="40" spans="1:22" ht="12.75">
      <c r="A40"/>
      <c r="B40" s="47" t="s">
        <v>11</v>
      </c>
      <c r="C40" s="48" t="s">
        <v>8</v>
      </c>
      <c r="D40" s="49" t="s">
        <v>57</v>
      </c>
      <c r="E40" s="50">
        <f t="shared" si="1"/>
        <v>0.8205128205128205</v>
      </c>
      <c r="F40" s="50">
        <f t="shared" si="2"/>
        <v>0.1794871794871795</v>
      </c>
      <c r="G40" s="50">
        <f t="shared" si="3"/>
        <v>0</v>
      </c>
      <c r="H40" s="51">
        <f t="shared" si="4"/>
        <v>0</v>
      </c>
      <c r="I40" s="44" t="s">
        <v>53</v>
      </c>
      <c r="J40" s="49" t="s">
        <v>57</v>
      </c>
      <c r="K40" s="50">
        <f t="shared" si="5"/>
        <v>0</v>
      </c>
      <c r="L40" s="50">
        <f t="shared" si="6"/>
        <v>0.04487179487179487</v>
      </c>
      <c r="M40" s="51">
        <f t="shared" si="7"/>
        <v>0.9551282051282052</v>
      </c>
      <c r="N40" s="49" t="s">
        <v>57</v>
      </c>
      <c r="O40" s="52">
        <f t="shared" si="8"/>
        <v>0</v>
      </c>
      <c r="P40" s="52">
        <f t="shared" si="9"/>
        <v>0.07051282051282051</v>
      </c>
      <c r="Q40" s="52">
        <f t="shared" si="10"/>
        <v>0.04487179487179487</v>
      </c>
      <c r="R40" s="52">
        <f t="shared" si="11"/>
        <v>0.0641025641025641</v>
      </c>
      <c r="S40" s="52">
        <f t="shared" si="12"/>
        <v>0.17307692307692307</v>
      </c>
      <c r="T40" s="52">
        <f t="shared" si="13"/>
        <v>0.11538461538461539</v>
      </c>
      <c r="U40" s="52">
        <f t="shared" si="14"/>
        <v>0.26282051282051283</v>
      </c>
      <c r="V40" s="53">
        <f t="shared" si="15"/>
        <v>0.2692307692307692</v>
      </c>
    </row>
    <row r="41" spans="1:22" ht="12.75">
      <c r="A41"/>
      <c r="B41" s="47" t="s">
        <v>12</v>
      </c>
      <c r="C41" s="48"/>
      <c r="D41" s="49" t="s">
        <v>57</v>
      </c>
      <c r="E41" s="50">
        <f t="shared" si="1"/>
        <v>0.7670315307956216</v>
      </c>
      <c r="F41" s="50">
        <f t="shared" si="2"/>
        <v>0.11811795458258455</v>
      </c>
      <c r="G41" s="50">
        <f t="shared" si="3"/>
        <v>0.0222185917333769</v>
      </c>
      <c r="H41" s="51">
        <f t="shared" si="4"/>
        <v>0.08528018297663781</v>
      </c>
      <c r="I41" s="54" t="s">
        <v>53</v>
      </c>
      <c r="J41" s="49" t="s">
        <v>57</v>
      </c>
      <c r="K41" s="50">
        <f t="shared" si="5"/>
        <v>0.014728682170542635</v>
      </c>
      <c r="L41" s="50">
        <f t="shared" si="6"/>
        <v>0.00813953488372093</v>
      </c>
      <c r="M41" s="51">
        <f t="shared" si="7"/>
        <v>0.9748062015503876</v>
      </c>
      <c r="N41" s="49" t="s">
        <v>57</v>
      </c>
      <c r="O41" s="52">
        <f t="shared" si="8"/>
        <v>0.011046511627906977</v>
      </c>
      <c r="P41" s="52">
        <f t="shared" si="9"/>
        <v>0.04709302325581395</v>
      </c>
      <c r="Q41" s="52">
        <f t="shared" si="10"/>
        <v>0.05310077519379845</v>
      </c>
      <c r="R41" s="52">
        <f t="shared" si="11"/>
        <v>0.06686046511627906</v>
      </c>
      <c r="S41" s="52">
        <f t="shared" si="12"/>
        <v>0.10775193798449613</v>
      </c>
      <c r="T41" s="52">
        <f t="shared" si="13"/>
        <v>0.11065891472868217</v>
      </c>
      <c r="U41" s="52">
        <f t="shared" si="14"/>
        <v>0.18585271317829458</v>
      </c>
      <c r="V41" s="53">
        <f t="shared" si="15"/>
        <v>0.4127906976744186</v>
      </c>
    </row>
    <row r="42" spans="1:22" ht="12.75">
      <c r="A42"/>
      <c r="B42" s="31" t="s">
        <v>52</v>
      </c>
      <c r="C42" s="32"/>
      <c r="D42" s="55" t="s">
        <v>57</v>
      </c>
      <c r="E42" s="56">
        <f t="shared" si="1"/>
        <v>0.800536270574302</v>
      </c>
      <c r="F42" s="56">
        <f>+(F19/D19)</f>
        <v>0.10609323759678863</v>
      </c>
      <c r="G42" s="56">
        <f>+(G19/D19)</f>
        <v>0.02255697874851959</v>
      </c>
      <c r="H42" s="57">
        <f>+(H19/D19)</f>
        <v>0.056796995008618636</v>
      </c>
      <c r="I42" s="58" t="s">
        <v>53</v>
      </c>
      <c r="J42" s="55" t="s">
        <v>57</v>
      </c>
      <c r="K42" s="56">
        <f t="shared" si="5"/>
        <v>0.022309174330148767</v>
      </c>
      <c r="L42" s="56">
        <f>+(L19/J19)</f>
        <v>0.023485014002820426</v>
      </c>
      <c r="M42" s="57">
        <f>+(M19/J19)</f>
        <v>0.9541581424911116</v>
      </c>
      <c r="N42" s="55" t="s">
        <v>57</v>
      </c>
      <c r="O42" s="59">
        <f t="shared" si="8"/>
        <v>0.01709704372737039</v>
      </c>
      <c r="P42" s="59">
        <f>+(P19/N19)</f>
        <v>0.06039072136235229</v>
      </c>
      <c r="Q42" s="59">
        <f>+(Q19/N19)</f>
        <v>0.06948633270998289</v>
      </c>
      <c r="R42" s="59">
        <f>+(R19/N19)</f>
        <v>0.08447061632117137</v>
      </c>
      <c r="S42" s="59">
        <f>+(S19/N19)</f>
        <v>0.10037003143277762</v>
      </c>
      <c r="T42" s="59">
        <f>+(T19/N19)</f>
        <v>0.15875939999204233</v>
      </c>
      <c r="U42" s="59">
        <f>+(U19/N19)</f>
        <v>0.20894441570843114</v>
      </c>
      <c r="V42" s="60">
        <f>+(V19/N19)</f>
        <v>0.3004217562567143</v>
      </c>
    </row>
    <row r="43" spans="1:22" ht="12.75">
      <c r="A43"/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/>
      <c r="B48" s="40" t="s">
        <v>58</v>
      </c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/>
      <c r="B50" s="67" t="s">
        <v>14</v>
      </c>
      <c r="C50" s="68"/>
      <c r="D50" s="69" t="s">
        <v>15</v>
      </c>
      <c r="E50" s="70"/>
      <c r="F50" s="70"/>
      <c r="G50" s="70"/>
      <c r="H50" s="71"/>
      <c r="I50" s="6" t="s">
        <v>16</v>
      </c>
      <c r="J50" s="69" t="s">
        <v>17</v>
      </c>
      <c r="K50" s="72"/>
      <c r="L50" s="72"/>
      <c r="M50" s="73"/>
      <c r="N50" s="7" t="s">
        <v>18</v>
      </c>
      <c r="O50" s="69" t="s">
        <v>19</v>
      </c>
      <c r="P50" s="72"/>
      <c r="Q50" s="72"/>
      <c r="R50" s="72"/>
      <c r="S50" s="72"/>
      <c r="T50" s="72"/>
      <c r="U50" s="72"/>
      <c r="V50" s="73"/>
    </row>
    <row r="51" spans="1:22" ht="12.75">
      <c r="A51"/>
      <c r="B51" s="9"/>
      <c r="C51" s="10"/>
      <c r="D51" s="6" t="s">
        <v>18</v>
      </c>
      <c r="E51" s="11" t="s">
        <v>20</v>
      </c>
      <c r="F51" s="11"/>
      <c r="G51" s="11" t="s">
        <v>21</v>
      </c>
      <c r="H51" s="12"/>
      <c r="I51" s="13" t="s">
        <v>22</v>
      </c>
      <c r="J51" s="6" t="s">
        <v>18</v>
      </c>
      <c r="K51" s="11" t="s">
        <v>23</v>
      </c>
      <c r="L51" s="11" t="s">
        <v>56</v>
      </c>
      <c r="M51" s="12" t="s">
        <v>25</v>
      </c>
      <c r="N51" s="14" t="s">
        <v>26</v>
      </c>
      <c r="O51" s="11"/>
      <c r="P51" s="15" t="s">
        <v>27</v>
      </c>
      <c r="Q51" s="15" t="s">
        <v>28</v>
      </c>
      <c r="R51" s="15" t="s">
        <v>29</v>
      </c>
      <c r="S51" s="15" t="s">
        <v>30</v>
      </c>
      <c r="T51" s="15" t="s">
        <v>31</v>
      </c>
      <c r="U51" s="15" t="s">
        <v>32</v>
      </c>
      <c r="V51" s="12"/>
    </row>
    <row r="52" spans="1:22" ht="12.75">
      <c r="A52"/>
      <c r="B52" s="16" t="s">
        <v>33</v>
      </c>
      <c r="C52" s="17" t="s">
        <v>34</v>
      </c>
      <c r="D52" s="18" t="s">
        <v>35</v>
      </c>
      <c r="E52" s="19" t="s">
        <v>36</v>
      </c>
      <c r="F52" s="19" t="s">
        <v>37</v>
      </c>
      <c r="G52" s="19" t="s">
        <v>38</v>
      </c>
      <c r="H52" s="20" t="s">
        <v>39</v>
      </c>
      <c r="I52" s="19" t="s">
        <v>40</v>
      </c>
      <c r="J52" s="18" t="s">
        <v>35</v>
      </c>
      <c r="K52" s="19" t="s">
        <v>41</v>
      </c>
      <c r="L52" s="19" t="s">
        <v>42</v>
      </c>
      <c r="M52" s="20" t="s">
        <v>42</v>
      </c>
      <c r="N52" s="21" t="s">
        <v>43</v>
      </c>
      <c r="O52" s="19" t="s">
        <v>44</v>
      </c>
      <c r="P52" s="22" t="s">
        <v>45</v>
      </c>
      <c r="Q52" s="22" t="s">
        <v>46</v>
      </c>
      <c r="R52" s="22" t="s">
        <v>47</v>
      </c>
      <c r="S52" s="22" t="s">
        <v>48</v>
      </c>
      <c r="T52" s="22" t="s">
        <v>49</v>
      </c>
      <c r="U52" s="22" t="s">
        <v>50</v>
      </c>
      <c r="V52" s="23" t="s">
        <v>51</v>
      </c>
    </row>
    <row r="53" spans="1:22" ht="12.75">
      <c r="A53"/>
      <c r="B53" s="47" t="s">
        <v>0</v>
      </c>
      <c r="C53" s="48" t="s">
        <v>8</v>
      </c>
      <c r="D53" s="61">
        <f>+(D8/($D$19-$D$7))</f>
        <v>0.23496055667853247</v>
      </c>
      <c r="E53" s="50">
        <f>+(E8/($E$19-$E$7))</f>
        <v>0.2502267997225039</v>
      </c>
      <c r="F53" s="50">
        <f>+(F8/($F$19-$F$7))</f>
        <v>0.20694366310375312</v>
      </c>
      <c r="G53" s="50">
        <f>+(G8/($G$19-$G$7))</f>
        <v>0.03117345802716544</v>
      </c>
      <c r="H53" s="51">
        <f>+(H8/($H$19-$H$7))</f>
        <v>0.08870214752567694</v>
      </c>
      <c r="I53" s="44" t="s">
        <v>53</v>
      </c>
      <c r="J53" s="61">
        <f>+(J8/($J$19-$J$7))</f>
        <v>0.23707246638390037</v>
      </c>
      <c r="K53" s="50">
        <f>+(K8/($K$19-$K$7))</f>
        <v>0.3154050464807437</v>
      </c>
      <c r="L53" s="50">
        <f>+(L8/($L$19-$L$7))</f>
        <v>0.2459016393442623</v>
      </c>
      <c r="M53" s="51">
        <f>+(M8/($M$19-$M$7))</f>
        <v>0.23586789911282457</v>
      </c>
      <c r="N53" s="61">
        <f>+(N8/($N$19-$N$7))</f>
        <v>0.23704639826683516</v>
      </c>
      <c r="O53" s="50">
        <f>+(O8/($O$19-$O$7))</f>
        <v>0.30176415970287834</v>
      </c>
      <c r="P53" s="50">
        <f>+(P8/($P$19-$P$7))</f>
        <v>0.23763020833333334</v>
      </c>
      <c r="Q53" s="50">
        <f>+(Q8/($Q$19-$Q$7))</f>
        <v>0.2311969563944981</v>
      </c>
      <c r="R53" s="50">
        <f>+(R8/($R$19-$R$7))</f>
        <v>0.2240977881257276</v>
      </c>
      <c r="S53" s="50">
        <f>+(S8/($S$19-$S$7))</f>
        <v>0.2109804665275934</v>
      </c>
      <c r="T53" s="50">
        <f>+(T8/($T$19-$T$7))</f>
        <v>0.24228203098495985</v>
      </c>
      <c r="U53" s="50">
        <f>+(U8/($U$19-$U$7))</f>
        <v>0.2468642646001438</v>
      </c>
      <c r="V53" s="51">
        <f>+(V8/($V$19-$V$7))</f>
        <v>0.23753262810825662</v>
      </c>
    </row>
    <row r="54" spans="1:22" ht="12.75">
      <c r="A54"/>
      <c r="B54" s="47" t="s">
        <v>1</v>
      </c>
      <c r="C54" s="48" t="s">
        <v>8</v>
      </c>
      <c r="D54" s="61">
        <f aca="true" t="shared" si="16" ref="D54:D63">+(D9/($D$19-$D$7))</f>
        <v>0.20419297712108472</v>
      </c>
      <c r="E54" s="50">
        <f aca="true" t="shared" si="17" ref="E54:E63">+(E9/($E$19-$E$7))</f>
        <v>0.21137734137360584</v>
      </c>
      <c r="F54" s="50">
        <f aca="true" t="shared" si="18" ref="F54:F63">+(F9/($F$19-$F$7))</f>
        <v>0.16876958932733263</v>
      </c>
      <c r="G54" s="50">
        <f aca="true" t="shared" si="19" ref="G54:G63">+(G9/($G$19-$G$7))</f>
        <v>0.14807392562903585</v>
      </c>
      <c r="H54" s="51">
        <f aca="true" t="shared" si="20" ref="H54:H63">+(H9/($H$19-$H$7))</f>
        <v>0.21475256769374415</v>
      </c>
      <c r="I54" s="44" t="s">
        <v>53</v>
      </c>
      <c r="J54" s="61">
        <f aca="true" t="shared" si="21" ref="J54:J63">+(J9/($J$19-$J$7))</f>
        <v>0.2058027253857955</v>
      </c>
      <c r="K54" s="50">
        <f aca="true" t="shared" si="22" ref="K54:K63">+(K9/($K$19-$K$7))</f>
        <v>0.1593625498007968</v>
      </c>
      <c r="L54" s="50">
        <f aca="true" t="shared" si="23" ref="L54:L63">+(L9/($L$19-$L$7))</f>
        <v>0.18822100789313903</v>
      </c>
      <c r="M54" s="51">
        <f aca="true" t="shared" si="24" ref="M54:M63">+(M9/($M$19-$M$7))</f>
        <v>0.20674439128617214</v>
      </c>
      <c r="N54" s="61">
        <f aca="true" t="shared" si="25" ref="N54:N63">+(N9/($N$19-$N$7))</f>
        <v>0.20581332370463984</v>
      </c>
      <c r="O54" s="50">
        <f aca="true" t="shared" si="26" ref="O54:O63">+(O9/($O$19-$O$7))</f>
        <v>0.181058495821727</v>
      </c>
      <c r="P54" s="50">
        <f aca="true" t="shared" si="27" ref="P54:P63">+(P9/($P$19-$P$7))</f>
        <v>0.20182291666666666</v>
      </c>
      <c r="Q54" s="50">
        <f aca="true" t="shared" si="28" ref="Q54:Q63">+(Q9/($Q$19-$Q$7))</f>
        <v>0.236318407960199</v>
      </c>
      <c r="R54" s="50">
        <f aca="true" t="shared" si="29" ref="R54:R63">+(R9/($R$19-$R$7))</f>
        <v>0.24330616996507567</v>
      </c>
      <c r="S54" s="50">
        <f aca="true" t="shared" si="30" ref="S54:S63">+(S9/($S$19-$S$7))</f>
        <v>0.231367343068462</v>
      </c>
      <c r="T54" s="50">
        <f aca="true" t="shared" si="31" ref="T54:T63">+(T9/($T$19-$T$7))</f>
        <v>0.22701571864751782</v>
      </c>
      <c r="U54" s="50">
        <f aca="true" t="shared" si="32" ref="U54:U63">+(U9/($U$19-$U$7))</f>
        <v>0.20871614604138372</v>
      </c>
      <c r="V54" s="51">
        <f aca="true" t="shared" si="33" ref="V54:V63">+(V9/($V$19-$V$7))</f>
        <v>0.17323808215414205</v>
      </c>
    </row>
    <row r="55" spans="1:22" ht="12.75">
      <c r="A55"/>
      <c r="B55" s="47" t="s">
        <v>60</v>
      </c>
      <c r="C55" s="48" t="s">
        <v>9</v>
      </c>
      <c r="D55" s="61">
        <f t="shared" si="16"/>
        <v>0.14212117417669892</v>
      </c>
      <c r="E55" s="50">
        <f t="shared" si="17"/>
        <v>0.10566198836650835</v>
      </c>
      <c r="F55" s="50">
        <f t="shared" si="18"/>
        <v>0.2326609338583943</v>
      </c>
      <c r="G55" s="50">
        <f t="shared" si="19"/>
        <v>0.6802493876642173</v>
      </c>
      <c r="H55" s="51">
        <f t="shared" si="20"/>
        <v>0.028011204481792718</v>
      </c>
      <c r="I55" s="44" t="s">
        <v>53</v>
      </c>
      <c r="J55" s="61">
        <f t="shared" si="21"/>
        <v>0.14335348795235087</v>
      </c>
      <c r="K55" s="50">
        <f t="shared" si="22"/>
        <v>0.05644090305444887</v>
      </c>
      <c r="L55" s="50">
        <f t="shared" si="23"/>
        <v>0.048573163327261686</v>
      </c>
      <c r="M55" s="51">
        <f t="shared" si="24"/>
        <v>0.14603557991546287</v>
      </c>
      <c r="N55" s="61">
        <f t="shared" si="25"/>
        <v>0.14330204007943673</v>
      </c>
      <c r="O55" s="50">
        <f t="shared" si="26"/>
        <v>0.060352831940575676</v>
      </c>
      <c r="P55" s="50">
        <f t="shared" si="27"/>
        <v>0.078125</v>
      </c>
      <c r="Q55" s="50">
        <f t="shared" si="28"/>
        <v>0.0848697688030436</v>
      </c>
      <c r="R55" s="50">
        <f t="shared" si="29"/>
        <v>0.10477299185098952</v>
      </c>
      <c r="S55" s="50">
        <f t="shared" si="30"/>
        <v>0.12089891902142992</v>
      </c>
      <c r="T55" s="50">
        <f t="shared" si="31"/>
        <v>0.12410946511364922</v>
      </c>
      <c r="U55" s="50">
        <f t="shared" si="32"/>
        <v>0.14100822880882</v>
      </c>
      <c r="V55" s="51">
        <f t="shared" si="33"/>
        <v>0.19137244126940514</v>
      </c>
    </row>
    <row r="56" spans="1:22" ht="12.75">
      <c r="A56"/>
      <c r="B56" s="47" t="s">
        <v>2</v>
      </c>
      <c r="C56" s="48" t="s">
        <v>8</v>
      </c>
      <c r="D56" s="61">
        <f t="shared" si="16"/>
        <v>0.1265137828023541</v>
      </c>
      <c r="E56" s="50">
        <f t="shared" si="17"/>
        <v>0.13533272853407333</v>
      </c>
      <c r="F56" s="50">
        <f t="shared" si="18"/>
        <v>0.11090573012939002</v>
      </c>
      <c r="G56" s="50">
        <f t="shared" si="19"/>
        <v>0.00445335114673792</v>
      </c>
      <c r="H56" s="51">
        <f t="shared" si="20"/>
        <v>0.056022408963585436</v>
      </c>
      <c r="I56" s="44" t="s">
        <v>53</v>
      </c>
      <c r="J56" s="61">
        <f t="shared" si="21"/>
        <v>0.12765093403122463</v>
      </c>
      <c r="K56" s="50">
        <f t="shared" si="22"/>
        <v>0.17928286852589642</v>
      </c>
      <c r="L56" s="50">
        <f t="shared" si="23"/>
        <v>0.19429265330904674</v>
      </c>
      <c r="M56" s="51">
        <f t="shared" si="24"/>
        <v>0.12592317339402667</v>
      </c>
      <c r="N56" s="61">
        <f t="shared" si="25"/>
        <v>0.12764036829752662</v>
      </c>
      <c r="O56" s="50">
        <f t="shared" si="26"/>
        <v>0.1764159702878366</v>
      </c>
      <c r="P56" s="50">
        <f t="shared" si="27"/>
        <v>0.19639756944444445</v>
      </c>
      <c r="Q56" s="50">
        <f t="shared" si="28"/>
        <v>0.1697395376060872</v>
      </c>
      <c r="R56" s="50">
        <f t="shared" si="29"/>
        <v>0.13853317811408614</v>
      </c>
      <c r="S56" s="50">
        <f t="shared" si="30"/>
        <v>0.14839749668120614</v>
      </c>
      <c r="T56" s="50">
        <f t="shared" si="31"/>
        <v>0.13230804025783105</v>
      </c>
      <c r="U56" s="50">
        <f t="shared" si="32"/>
        <v>0.12043620675880802</v>
      </c>
      <c r="V56" s="51">
        <f t="shared" si="33"/>
        <v>0.10372303887896689</v>
      </c>
    </row>
    <row r="57" spans="1:22" ht="12.75">
      <c r="A57"/>
      <c r="B57" s="47" t="s">
        <v>3</v>
      </c>
      <c r="C57" s="48" t="s">
        <v>8</v>
      </c>
      <c r="D57" s="61">
        <f t="shared" si="16"/>
        <v>0.11985045525284868</v>
      </c>
      <c r="E57" s="50">
        <f t="shared" si="17"/>
        <v>0.1300496291157479</v>
      </c>
      <c r="F57" s="50">
        <f t="shared" si="18"/>
        <v>0.08639395644137265</v>
      </c>
      <c r="G57" s="50">
        <f t="shared" si="19"/>
        <v>0.00890670229347584</v>
      </c>
      <c r="H57" s="51">
        <f t="shared" si="20"/>
        <v>0.09337068160597572</v>
      </c>
      <c r="I57" s="44" t="s">
        <v>53</v>
      </c>
      <c r="J57" s="61">
        <f t="shared" si="21"/>
        <v>0.12092771410522515</v>
      </c>
      <c r="K57" s="50">
        <f t="shared" si="22"/>
        <v>0.15272244355909695</v>
      </c>
      <c r="L57" s="50">
        <f t="shared" si="23"/>
        <v>0.21250758955676988</v>
      </c>
      <c r="M57" s="51">
        <f t="shared" si="24"/>
        <v>0.11909517395141438</v>
      </c>
      <c r="N57" s="61">
        <f t="shared" si="25"/>
        <v>0.12096046217728831</v>
      </c>
      <c r="O57" s="50">
        <f t="shared" si="26"/>
        <v>0.17177344475394615</v>
      </c>
      <c r="P57" s="50">
        <f t="shared" si="27"/>
        <v>0.1443142361111111</v>
      </c>
      <c r="Q57" s="50">
        <f t="shared" si="28"/>
        <v>0.15730172666081357</v>
      </c>
      <c r="R57" s="50">
        <f t="shared" si="29"/>
        <v>0.13445867287543656</v>
      </c>
      <c r="S57" s="50">
        <f t="shared" si="30"/>
        <v>0.1251659396927745</v>
      </c>
      <c r="T57" s="50">
        <f t="shared" si="31"/>
        <v>0.1311772023069094</v>
      </c>
      <c r="U57" s="50">
        <f t="shared" si="32"/>
        <v>0.1210353918670608</v>
      </c>
      <c r="V57" s="51">
        <f t="shared" si="33"/>
        <v>0.10028850116774282</v>
      </c>
    </row>
    <row r="58" spans="1:22" ht="12.75">
      <c r="A58"/>
      <c r="B58" s="47" t="s">
        <v>4</v>
      </c>
      <c r="C58" s="48" t="s">
        <v>8</v>
      </c>
      <c r="D58" s="61">
        <f t="shared" si="16"/>
        <v>0.0572867287980967</v>
      </c>
      <c r="E58" s="50">
        <f t="shared" si="17"/>
        <v>0.05960830353807567</v>
      </c>
      <c r="F58" s="50">
        <f t="shared" si="18"/>
        <v>0.06107851804227277</v>
      </c>
      <c r="G58" s="50">
        <f t="shared" si="19"/>
        <v>0.00890670229347584</v>
      </c>
      <c r="H58" s="51">
        <f t="shared" si="20"/>
        <v>0.028011204481792718</v>
      </c>
      <c r="I58" s="44" t="s">
        <v>53</v>
      </c>
      <c r="J58" s="61">
        <f t="shared" si="21"/>
        <v>0.05780164245104232</v>
      </c>
      <c r="K58" s="50">
        <f t="shared" si="22"/>
        <v>0.0398406374501992</v>
      </c>
      <c r="L58" s="50">
        <f t="shared" si="23"/>
        <v>0.0546448087431694</v>
      </c>
      <c r="M58" s="51">
        <f t="shared" si="24"/>
        <v>0.058107668725904595</v>
      </c>
      <c r="N58" s="61">
        <f t="shared" si="25"/>
        <v>0.05781729554071132</v>
      </c>
      <c r="O58" s="50">
        <f t="shared" si="26"/>
        <v>0.027855153203342618</v>
      </c>
      <c r="P58" s="50">
        <f t="shared" si="27"/>
        <v>0.05099826388888889</v>
      </c>
      <c r="Q58" s="50">
        <f t="shared" si="28"/>
        <v>0.04097161252560726</v>
      </c>
      <c r="R58" s="50">
        <f t="shared" si="29"/>
        <v>0.057625145518044235</v>
      </c>
      <c r="S58" s="50">
        <f t="shared" si="30"/>
        <v>0.05357481509577091</v>
      </c>
      <c r="T58" s="50">
        <f t="shared" si="31"/>
        <v>0.058238154472464096</v>
      </c>
      <c r="U58" s="50">
        <f t="shared" si="32"/>
        <v>0.0631141647359591</v>
      </c>
      <c r="V58" s="51">
        <f t="shared" si="33"/>
        <v>0.06031048220909466</v>
      </c>
    </row>
    <row r="59" spans="1:22" ht="12.75">
      <c r="A59"/>
      <c r="B59" s="47" t="s">
        <v>5</v>
      </c>
      <c r="C59" s="48" t="s">
        <v>10</v>
      </c>
      <c r="D59" s="61">
        <f t="shared" si="16"/>
        <v>0.021823515732608267</v>
      </c>
      <c r="E59" s="50">
        <f t="shared" si="17"/>
        <v>0.023106889375100057</v>
      </c>
      <c r="F59" s="50">
        <f t="shared" si="18"/>
        <v>0.019287953065980874</v>
      </c>
      <c r="G59" s="50">
        <f t="shared" si="19"/>
        <v>0.006680026720106881</v>
      </c>
      <c r="H59" s="51">
        <f t="shared" si="20"/>
        <v>0.003734827264239029</v>
      </c>
      <c r="I59" s="44" t="s">
        <v>53</v>
      </c>
      <c r="J59" s="61">
        <f t="shared" si="21"/>
        <v>0.02201967331468279</v>
      </c>
      <c r="K59" s="50">
        <f t="shared" si="22"/>
        <v>0.033200531208499334</v>
      </c>
      <c r="L59" s="50">
        <f t="shared" si="23"/>
        <v>0.009107468123861567</v>
      </c>
      <c r="M59" s="51">
        <f t="shared" si="24"/>
        <v>0.022063263505039715</v>
      </c>
      <c r="N59" s="61">
        <f t="shared" si="25"/>
        <v>0.022025636396461455</v>
      </c>
      <c r="O59" s="50">
        <f t="shared" si="26"/>
        <v>0.018570102135561744</v>
      </c>
      <c r="P59" s="50">
        <f t="shared" si="27"/>
        <v>0.006510416666666667</v>
      </c>
      <c r="Q59" s="50">
        <f t="shared" si="28"/>
        <v>0.00877963125548727</v>
      </c>
      <c r="R59" s="50">
        <f t="shared" si="29"/>
        <v>0.02619324796274738</v>
      </c>
      <c r="S59" s="50">
        <f t="shared" si="30"/>
        <v>0.018490422909159872</v>
      </c>
      <c r="T59" s="50">
        <f t="shared" si="31"/>
        <v>0.01781069772701572</v>
      </c>
      <c r="U59" s="50">
        <f t="shared" si="32"/>
        <v>0.021370935527682353</v>
      </c>
      <c r="V59" s="51">
        <f t="shared" si="33"/>
        <v>0.029124879791180107</v>
      </c>
    </row>
    <row r="60" spans="1:22" ht="12.75">
      <c r="A60"/>
      <c r="B60" s="47" t="s">
        <v>6</v>
      </c>
      <c r="C60" s="48" t="s">
        <v>10</v>
      </c>
      <c r="D60" s="61">
        <f t="shared" si="16"/>
        <v>0.021510473498738886</v>
      </c>
      <c r="E60" s="50">
        <f t="shared" si="17"/>
        <v>0.017877154597363786</v>
      </c>
      <c r="F60" s="50">
        <f t="shared" si="18"/>
        <v>0.030539259021136383</v>
      </c>
      <c r="G60" s="50">
        <f t="shared" si="19"/>
        <v>0.07682030728122913</v>
      </c>
      <c r="H60" s="51">
        <f t="shared" si="20"/>
        <v>0</v>
      </c>
      <c r="I60" s="44" t="s">
        <v>53</v>
      </c>
      <c r="J60" s="61">
        <f t="shared" si="21"/>
        <v>0.02165869506362242</v>
      </c>
      <c r="K60" s="50">
        <f t="shared" si="22"/>
        <v>0</v>
      </c>
      <c r="L60" s="50">
        <f t="shared" si="23"/>
        <v>0</v>
      </c>
      <c r="M60" s="51">
        <f t="shared" si="24"/>
        <v>0.02229550838404013</v>
      </c>
      <c r="N60" s="61">
        <f t="shared" si="25"/>
        <v>0.021664560389962086</v>
      </c>
      <c r="O60" s="50">
        <f t="shared" si="26"/>
        <v>0</v>
      </c>
      <c r="P60" s="50">
        <f t="shared" si="27"/>
        <v>0.002170138888888889</v>
      </c>
      <c r="Q60" s="50">
        <f t="shared" si="28"/>
        <v>0.013169446883230905</v>
      </c>
      <c r="R60" s="50">
        <f t="shared" si="29"/>
        <v>0.01571594877764843</v>
      </c>
      <c r="S60" s="50">
        <f t="shared" si="30"/>
        <v>0.01374928882988811</v>
      </c>
      <c r="T60" s="50">
        <f t="shared" si="31"/>
        <v>0.018658826190206944</v>
      </c>
      <c r="U60" s="50">
        <f t="shared" si="32"/>
        <v>0.021570663897099943</v>
      </c>
      <c r="V60" s="51">
        <f t="shared" si="33"/>
        <v>0.03159774694326144</v>
      </c>
    </row>
    <row r="61" spans="1:22" ht="12.75">
      <c r="A61"/>
      <c r="B61" s="47" t="s">
        <v>7</v>
      </c>
      <c r="C61" s="48" t="s">
        <v>8</v>
      </c>
      <c r="D61" s="61">
        <f t="shared" si="16"/>
        <v>0.010017351483820188</v>
      </c>
      <c r="E61" s="50">
        <f t="shared" si="17"/>
        <v>0.009819093868402797</v>
      </c>
      <c r="F61" s="50">
        <f t="shared" si="18"/>
        <v>0.014064132443944386</v>
      </c>
      <c r="G61" s="50">
        <f t="shared" si="19"/>
        <v>0.00445335114673792</v>
      </c>
      <c r="H61" s="51">
        <f t="shared" si="20"/>
        <v>0</v>
      </c>
      <c r="I61" s="44" t="s">
        <v>53</v>
      </c>
      <c r="J61" s="61">
        <f t="shared" si="21"/>
        <v>0.01010739102969046</v>
      </c>
      <c r="K61" s="50">
        <f t="shared" si="22"/>
        <v>0.013280212483399735</v>
      </c>
      <c r="L61" s="50">
        <f t="shared" si="23"/>
        <v>0</v>
      </c>
      <c r="M61" s="51">
        <f t="shared" si="24"/>
        <v>0.010218774676018394</v>
      </c>
      <c r="N61" s="61">
        <f t="shared" si="25"/>
        <v>0.010110128181982307</v>
      </c>
      <c r="O61" s="50">
        <f t="shared" si="26"/>
        <v>0.009285051067780872</v>
      </c>
      <c r="P61" s="50">
        <f t="shared" si="27"/>
        <v>0.017361111111111112</v>
      </c>
      <c r="Q61" s="50">
        <f t="shared" si="28"/>
        <v>0.012437810945273632</v>
      </c>
      <c r="R61" s="50">
        <f t="shared" si="29"/>
        <v>0.009313154831199068</v>
      </c>
      <c r="S61" s="50">
        <f t="shared" si="30"/>
        <v>0.011852835198179404</v>
      </c>
      <c r="T61" s="50">
        <f t="shared" si="31"/>
        <v>0.01102567002148592</v>
      </c>
      <c r="U61" s="50">
        <f t="shared" si="32"/>
        <v>0.009387233362626828</v>
      </c>
      <c r="V61" s="51">
        <f t="shared" si="33"/>
        <v>0.008517653523835692</v>
      </c>
    </row>
    <row r="62" spans="1:22" ht="12.75">
      <c r="A62"/>
      <c r="B62" s="47" t="s">
        <v>11</v>
      </c>
      <c r="C62" s="48" t="s">
        <v>8</v>
      </c>
      <c r="D62" s="61">
        <f t="shared" si="16"/>
        <v>0.006976369783374774</v>
      </c>
      <c r="E62" s="50">
        <f t="shared" si="17"/>
        <v>0.006830673995410641</v>
      </c>
      <c r="F62" s="50">
        <f t="shared" si="18"/>
        <v>0.01125130595515551</v>
      </c>
      <c r="G62" s="50">
        <f t="shared" si="19"/>
        <v>0</v>
      </c>
      <c r="H62" s="51">
        <f t="shared" si="20"/>
        <v>0</v>
      </c>
      <c r="I62" s="44" t="s">
        <v>53</v>
      </c>
      <c r="J62" s="61">
        <f t="shared" si="21"/>
        <v>0.0070390758956772855</v>
      </c>
      <c r="K62" s="50">
        <f t="shared" si="22"/>
        <v>0</v>
      </c>
      <c r="L62" s="50">
        <f t="shared" si="23"/>
        <v>0.021250758955676987</v>
      </c>
      <c r="M62" s="51">
        <f t="shared" si="24"/>
        <v>0.0069208973942124575</v>
      </c>
      <c r="N62" s="61">
        <f t="shared" si="25"/>
        <v>0.007040982126737678</v>
      </c>
      <c r="O62" s="50">
        <f t="shared" si="26"/>
        <v>0</v>
      </c>
      <c r="P62" s="50">
        <f t="shared" si="27"/>
        <v>0.011935763888888888</v>
      </c>
      <c r="Q62" s="50">
        <f t="shared" si="28"/>
        <v>0.005121451565700907</v>
      </c>
      <c r="R62" s="50">
        <f t="shared" si="29"/>
        <v>0.005820721769499418</v>
      </c>
      <c r="S62" s="50">
        <f t="shared" si="30"/>
        <v>0.012801062014033757</v>
      </c>
      <c r="T62" s="50">
        <f t="shared" si="31"/>
        <v>0.0050887707791473485</v>
      </c>
      <c r="U62" s="50">
        <f t="shared" si="32"/>
        <v>0.008188863146121276</v>
      </c>
      <c r="V62" s="51">
        <f t="shared" si="33"/>
        <v>0.005770023354856436</v>
      </c>
    </row>
    <row r="63" spans="1:22" ht="12.75">
      <c r="A63"/>
      <c r="B63" s="47" t="s">
        <v>12</v>
      </c>
      <c r="C63" s="48"/>
      <c r="D63" s="61">
        <f t="shared" si="16"/>
        <v>0.054746614671842296</v>
      </c>
      <c r="E63" s="50">
        <f t="shared" si="17"/>
        <v>0.05010939751320775</v>
      </c>
      <c r="F63" s="50">
        <f t="shared" si="18"/>
        <v>0.05810495861126738</v>
      </c>
      <c r="G63" s="50">
        <f t="shared" si="19"/>
        <v>0.03028278779781786</v>
      </c>
      <c r="H63" s="51">
        <f t="shared" si="20"/>
        <v>0.48739495798319327</v>
      </c>
      <c r="I63" s="44" t="s">
        <v>53</v>
      </c>
      <c r="J63" s="61">
        <f t="shared" si="21"/>
        <v>0.0465661943867882</v>
      </c>
      <c r="K63" s="50">
        <f t="shared" si="22"/>
        <v>0.05046480743691899</v>
      </c>
      <c r="L63" s="50">
        <f t="shared" si="23"/>
        <v>0.025500910746812388</v>
      </c>
      <c r="M63" s="51">
        <f t="shared" si="24"/>
        <v>0.04672766965488411</v>
      </c>
      <c r="N63" s="61">
        <f t="shared" si="25"/>
        <v>0.04657880483841849</v>
      </c>
      <c r="O63" s="50">
        <f t="shared" si="26"/>
        <v>0.052924791086350974</v>
      </c>
      <c r="P63" s="50">
        <f t="shared" si="27"/>
        <v>0.052734375</v>
      </c>
      <c r="Q63" s="50">
        <f t="shared" si="28"/>
        <v>0.04009364940005853</v>
      </c>
      <c r="R63" s="50">
        <f t="shared" si="29"/>
        <v>0.040162980209545986</v>
      </c>
      <c r="S63" s="50">
        <f t="shared" si="30"/>
        <v>0.05272141096150199</v>
      </c>
      <c r="T63" s="50">
        <f t="shared" si="31"/>
        <v>0.03228542349881262</v>
      </c>
      <c r="U63" s="50">
        <f t="shared" si="32"/>
        <v>0.03830790125429416</v>
      </c>
      <c r="V63" s="51">
        <f t="shared" si="33"/>
        <v>0.05852452259925814</v>
      </c>
    </row>
    <row r="64" spans="1:22" ht="12.75">
      <c r="A64"/>
      <c r="B64" s="31" t="s">
        <v>52</v>
      </c>
      <c r="C64" s="32"/>
      <c r="D64" s="62">
        <f>+(D19/$D$19)</f>
        <v>1</v>
      </c>
      <c r="E64" s="56">
        <f>+(E19/$E$19)</f>
        <v>1</v>
      </c>
      <c r="F64" s="56">
        <f>+(F19/$F$19)</f>
        <v>1</v>
      </c>
      <c r="G64" s="56">
        <f>+(G19/$G$19)</f>
        <v>1</v>
      </c>
      <c r="H64" s="57">
        <f>+(H19/$H$19)</f>
        <v>1</v>
      </c>
      <c r="I64" s="63" t="s">
        <v>53</v>
      </c>
      <c r="J64" s="62">
        <f>+(J19/$J$19)</f>
        <v>1</v>
      </c>
      <c r="K64" s="56">
        <f>+(K19/$K$19)</f>
        <v>1</v>
      </c>
      <c r="L64" s="56">
        <f>+(L19/$L$19)</f>
        <v>1</v>
      </c>
      <c r="M64" s="57">
        <f>+(M19/$M$19)</f>
        <v>1</v>
      </c>
      <c r="N64" s="62">
        <f>+(N19/$N$19)</f>
        <v>1</v>
      </c>
      <c r="O64" s="56">
        <f>+(O19/$O$19)</f>
        <v>1</v>
      </c>
      <c r="P64" s="56">
        <f>+(P19/$P$19)</f>
        <v>1</v>
      </c>
      <c r="Q64" s="56">
        <f>+(Q19/$Q$19)</f>
        <v>1</v>
      </c>
      <c r="R64" s="56">
        <f>+(R19/$R$19)</f>
        <v>1</v>
      </c>
      <c r="S64" s="56">
        <f>+(S19/$S$19)</f>
        <v>1</v>
      </c>
      <c r="T64" s="56">
        <f>+(T19/$T$19)</f>
        <v>1</v>
      </c>
      <c r="U64" s="56">
        <f>+(U19/$U$19)</f>
        <v>1</v>
      </c>
      <c r="V64" s="57">
        <f>+(V19/$V$19)</f>
        <v>1</v>
      </c>
    </row>
    <row r="65" spans="1:22" ht="12.75">
      <c r="A65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/>
      <c r="N92" s="4"/>
      <c r="O92" s="4"/>
      <c r="P92" s="4"/>
      <c r="Q92" s="4"/>
      <c r="R92" s="4"/>
      <c r="S92" s="4"/>
      <c r="T92" s="4"/>
      <c r="U92" s="4"/>
      <c r="V92" s="4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2004-12-09T16:48:43Z</dcterms:created>
  <dcterms:modified xsi:type="dcterms:W3CDTF">2005-01-27T14:12:44Z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