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17" sheetId="1" r:id="rId1"/>
  </sheets>
  <definedNames>
    <definedName name="DATABASE">'INCO017'!$B$7:$V$17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<sst xmlns="http://schemas.openxmlformats.org/spreadsheetml/2006/main" count="267" uniqueCount="61">
  <si>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</si>
  <si>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District of Columbia</t>
  </si>
  <si>
    <t>Prince George's County</t>
  </si>
  <si>
    <t>St. Mary's County</t>
  </si>
  <si>
    <t>Calvert County</t>
  </si>
  <si>
    <t>Montgomery County</t>
  </si>
  <si>
    <t>Anne Arundel County</t>
  </si>
  <si>
    <t>Virginia</t>
  </si>
  <si>
    <t>Fairfax County</t>
  </si>
  <si>
    <t>Alexandria City</t>
  </si>
  <si>
    <t>King George County</t>
  </si>
  <si>
    <t>Westmoreland County</t>
  </si>
  <si>
    <t>All Other</t>
  </si>
  <si>
    <t>NA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</si>
  <si>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</si>
  <si>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</si>
  <si>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</si>
  <si>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</si>
  <si>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</si>
  <si>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</si>
  <si>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</si>
  <si>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</si>
  <si>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</si>
  <si>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</si>
  <si>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</si>
  <si>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</si>
  <si>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</si>
  <si>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</si>
  <si>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</si>
  <si>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</si>
  <si>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</si>
  <si>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</si>
  <si>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</si>
  <si>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</si>
  <si>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</si>
  <si>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</si>
  <si>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</si>
  <si>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</si>
  <si>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</si>
  <si>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</si>
  <si>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</si>
  <si>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</si>
  <si>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</si>
  <si>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</si>
  <si>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</si>
  <si>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</si>
  <si>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</si>
  <si>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</si>
  <si>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</si>
  <si>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</si>
  <si>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</si>
  <si>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</si>
  <si>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Charles County, Maryland, Resident In :</t>
  </si>
  <si>
    <t>* These are intra county commuters ( live and work in the same county )</t>
  </si>
  <si>
    <t>Row Percent</t>
  </si>
  <si>
    <t>100 -150</t>
  </si>
  <si>
    <t>100.0%</t>
  </si>
  <si>
    <t xml:space="preserve">Total </t>
  </si>
  <si>
    <t>Column Percent ( does not include intra county commuters )</t>
  </si>
  <si>
    <t>Charles County *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</si>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</sst>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" fontId="2" fillId="0" borderId="6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0.7109375" style="1" customWidth="1"/>
    <col min="3" max="3" width="17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7" ht="15">
      <c r="B1" s="5" t="s">
        <v>52</v>
      </c>
      <c r="D1" s="3"/>
      <c r="I1" s="1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2"/>
    </row>
    <row r="2" spans="2:27" ht="12.75">
      <c r="B2" s="6"/>
      <c r="D2" s="3"/>
      <c r="I2" s="1"/>
      <c r="N2" s="3"/>
      <c r="O2" s="3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2"/>
    </row>
    <row r="3" spans="14:27" ht="12.75">
      <c r="N3" s="3"/>
      <c r="O3" s="3"/>
      <c r="P3" s="3"/>
      <c r="Q3" s="3"/>
      <c r="R3" s="3"/>
      <c r="S3" s="3"/>
      <c r="T3" s="3"/>
      <c r="U3" s="3"/>
      <c r="V3" s="3"/>
      <c r="AA3" s="2"/>
    </row>
    <row r="4" spans="2:27" ht="12.75">
      <c r="B4" s="67" t="s">
        <v>14</v>
      </c>
      <c r="C4" s="68"/>
      <c r="D4" s="69" t="s">
        <v>15</v>
      </c>
      <c r="E4" s="70"/>
      <c r="F4" s="70"/>
      <c r="G4" s="70"/>
      <c r="H4" s="71"/>
      <c r="I4" s="7" t="s">
        <v>16</v>
      </c>
      <c r="J4" s="69" t="s">
        <v>17</v>
      </c>
      <c r="K4" s="72"/>
      <c r="L4" s="72"/>
      <c r="M4" s="73"/>
      <c r="N4" s="8" t="s">
        <v>18</v>
      </c>
      <c r="O4" s="69" t="s">
        <v>19</v>
      </c>
      <c r="P4" s="72"/>
      <c r="Q4" s="72"/>
      <c r="R4" s="72"/>
      <c r="S4" s="72"/>
      <c r="T4" s="72"/>
      <c r="U4" s="72"/>
      <c r="V4" s="73"/>
      <c r="W4" s="9"/>
      <c r="AA4" s="2"/>
    </row>
    <row r="5" spans="2:27" ht="12.75">
      <c r="B5" s="10"/>
      <c r="C5" s="11"/>
      <c r="D5" s="7" t="s">
        <v>18</v>
      </c>
      <c r="E5" s="12" t="s">
        <v>20</v>
      </c>
      <c r="F5" s="12"/>
      <c r="G5" s="12" t="s">
        <v>21</v>
      </c>
      <c r="H5" s="13"/>
      <c r="I5" s="14" t="s">
        <v>22</v>
      </c>
      <c r="J5" s="7" t="s">
        <v>18</v>
      </c>
      <c r="K5" s="12" t="s">
        <v>23</v>
      </c>
      <c r="L5" s="12" t="s">
        <v>24</v>
      </c>
      <c r="M5" s="13" t="s">
        <v>25</v>
      </c>
      <c r="N5" s="15" t="s">
        <v>26</v>
      </c>
      <c r="O5" s="12"/>
      <c r="P5" s="16" t="s">
        <v>27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13"/>
      <c r="AA5" s="2"/>
    </row>
    <row r="6" spans="2:27" ht="12.75">
      <c r="B6" s="17" t="s">
        <v>33</v>
      </c>
      <c r="C6" s="18" t="s">
        <v>34</v>
      </c>
      <c r="D6" s="19" t="s">
        <v>35</v>
      </c>
      <c r="E6" s="20" t="s">
        <v>36</v>
      </c>
      <c r="F6" s="20" t="s">
        <v>37</v>
      </c>
      <c r="G6" s="20" t="s">
        <v>38</v>
      </c>
      <c r="H6" s="21" t="s">
        <v>39</v>
      </c>
      <c r="I6" s="20" t="s">
        <v>40</v>
      </c>
      <c r="J6" s="19" t="s">
        <v>35</v>
      </c>
      <c r="K6" s="20" t="s">
        <v>41</v>
      </c>
      <c r="L6" s="20" t="s">
        <v>42</v>
      </c>
      <c r="M6" s="21" t="s">
        <v>42</v>
      </c>
      <c r="N6" s="22" t="s">
        <v>43</v>
      </c>
      <c r="O6" s="20" t="s">
        <v>44</v>
      </c>
      <c r="P6" s="23" t="s">
        <v>45</v>
      </c>
      <c r="Q6" s="23" t="s">
        <v>46</v>
      </c>
      <c r="R6" s="23" t="s">
        <v>47</v>
      </c>
      <c r="S6" s="23" t="s">
        <v>48</v>
      </c>
      <c r="T6" s="23" t="s">
        <v>49</v>
      </c>
      <c r="U6" s="23" t="s">
        <v>50</v>
      </c>
      <c r="V6" s="24" t="s">
        <v>51</v>
      </c>
      <c r="AA6" s="2"/>
    </row>
    <row r="7" spans="2:22" ht="12.75">
      <c r="B7" s="10" t="s">
        <v>59</v>
      </c>
      <c r="C7" s="11" t="s">
        <v>0</v>
      </c>
      <c r="D7" s="4">
        <v>24800</v>
      </c>
      <c r="E7" s="4">
        <v>19190</v>
      </c>
      <c r="F7" s="4">
        <v>2985</v>
      </c>
      <c r="G7" s="4">
        <v>119</v>
      </c>
      <c r="H7" s="4">
        <v>2415</v>
      </c>
      <c r="I7" s="57">
        <v>20</v>
      </c>
      <c r="J7" s="4">
        <v>24780</v>
      </c>
      <c r="K7" s="4">
        <v>990</v>
      </c>
      <c r="L7" s="4">
        <v>735</v>
      </c>
      <c r="M7" s="4">
        <v>23055</v>
      </c>
      <c r="N7" s="61">
        <v>24710</v>
      </c>
      <c r="O7" s="62">
        <v>660</v>
      </c>
      <c r="P7" s="62">
        <v>1675</v>
      </c>
      <c r="Q7" s="62">
        <v>1980</v>
      </c>
      <c r="R7" s="62">
        <v>2215</v>
      </c>
      <c r="S7" s="62">
        <v>2520</v>
      </c>
      <c r="T7" s="62">
        <v>3840</v>
      </c>
      <c r="U7" s="62">
        <v>5340</v>
      </c>
      <c r="V7" s="63">
        <v>6485</v>
      </c>
    </row>
    <row r="8" spans="2:22" ht="12.75">
      <c r="B8" s="29" t="s">
        <v>2</v>
      </c>
      <c r="C8" s="30" t="s">
        <v>0</v>
      </c>
      <c r="D8" s="4">
        <v>3645</v>
      </c>
      <c r="E8" s="4">
        <v>3100</v>
      </c>
      <c r="F8" s="4">
        <v>460</v>
      </c>
      <c r="G8" s="4">
        <v>60</v>
      </c>
      <c r="H8" s="4">
        <v>25</v>
      </c>
      <c r="I8" s="58">
        <v>33</v>
      </c>
      <c r="J8" s="4">
        <v>3645</v>
      </c>
      <c r="K8" s="4">
        <v>170</v>
      </c>
      <c r="L8" s="4">
        <v>130</v>
      </c>
      <c r="M8" s="4">
        <v>3350</v>
      </c>
      <c r="N8" s="64">
        <v>3645</v>
      </c>
      <c r="O8" s="65">
        <v>130</v>
      </c>
      <c r="P8" s="65">
        <v>305</v>
      </c>
      <c r="Q8" s="65">
        <v>250</v>
      </c>
      <c r="R8" s="65">
        <v>395</v>
      </c>
      <c r="S8" s="65">
        <v>320</v>
      </c>
      <c r="T8" s="65">
        <v>600</v>
      </c>
      <c r="U8" s="65">
        <v>620</v>
      </c>
      <c r="V8" s="66">
        <v>1025</v>
      </c>
    </row>
    <row r="9" spans="2:22" ht="12.75">
      <c r="B9" s="29" t="s">
        <v>3</v>
      </c>
      <c r="C9" s="30" t="s">
        <v>0</v>
      </c>
      <c r="D9" s="4">
        <v>3315</v>
      </c>
      <c r="E9" s="4">
        <v>2930</v>
      </c>
      <c r="F9" s="4">
        <v>345</v>
      </c>
      <c r="G9" s="4">
        <v>10</v>
      </c>
      <c r="H9" s="4">
        <v>25</v>
      </c>
      <c r="I9" s="58">
        <v>37</v>
      </c>
      <c r="J9" s="4">
        <v>3315</v>
      </c>
      <c r="K9" s="4">
        <v>120</v>
      </c>
      <c r="L9" s="4">
        <v>115</v>
      </c>
      <c r="M9" s="4">
        <v>3075</v>
      </c>
      <c r="N9" s="64">
        <v>3315</v>
      </c>
      <c r="O9" s="65">
        <v>85</v>
      </c>
      <c r="P9" s="65">
        <v>215</v>
      </c>
      <c r="Q9" s="65">
        <v>285</v>
      </c>
      <c r="R9" s="65">
        <v>300</v>
      </c>
      <c r="S9" s="65">
        <v>550</v>
      </c>
      <c r="T9" s="65">
        <v>600</v>
      </c>
      <c r="U9" s="65">
        <v>575</v>
      </c>
      <c r="V9" s="66">
        <v>705</v>
      </c>
    </row>
    <row r="10" spans="2:22" ht="12.75">
      <c r="B10" s="29" t="s">
        <v>4</v>
      </c>
      <c r="C10" s="30" t="s">
        <v>0</v>
      </c>
      <c r="D10" s="4">
        <v>1180</v>
      </c>
      <c r="E10" s="4">
        <v>980</v>
      </c>
      <c r="F10" s="4">
        <v>195</v>
      </c>
      <c r="G10" s="4">
        <v>0</v>
      </c>
      <c r="H10" s="4">
        <v>0</v>
      </c>
      <c r="I10" s="58">
        <v>44</v>
      </c>
      <c r="J10" s="4">
        <v>1180</v>
      </c>
      <c r="K10" s="4">
        <v>35</v>
      </c>
      <c r="L10" s="4">
        <v>0</v>
      </c>
      <c r="M10" s="4">
        <v>1145</v>
      </c>
      <c r="N10" s="64">
        <v>1180</v>
      </c>
      <c r="O10" s="65">
        <v>35</v>
      </c>
      <c r="P10" s="65">
        <v>25</v>
      </c>
      <c r="Q10" s="65">
        <v>90</v>
      </c>
      <c r="R10" s="65">
        <v>145</v>
      </c>
      <c r="S10" s="65">
        <v>150</v>
      </c>
      <c r="T10" s="65">
        <v>205</v>
      </c>
      <c r="U10" s="65">
        <v>265</v>
      </c>
      <c r="V10" s="66">
        <v>265</v>
      </c>
    </row>
    <row r="11" spans="2:22" ht="12.75">
      <c r="B11" s="29" t="s">
        <v>8</v>
      </c>
      <c r="C11" s="30" t="s">
        <v>7</v>
      </c>
      <c r="D11" s="4">
        <v>490</v>
      </c>
      <c r="E11" s="4">
        <v>365</v>
      </c>
      <c r="F11" s="4">
        <v>120</v>
      </c>
      <c r="G11" s="4">
        <v>10</v>
      </c>
      <c r="H11" s="4">
        <v>0</v>
      </c>
      <c r="I11" s="58">
        <v>43</v>
      </c>
      <c r="J11" s="4">
        <v>490</v>
      </c>
      <c r="K11" s="4">
        <v>25</v>
      </c>
      <c r="L11" s="4">
        <v>0</v>
      </c>
      <c r="M11" s="4">
        <v>470</v>
      </c>
      <c r="N11" s="64">
        <v>490</v>
      </c>
      <c r="O11" s="65">
        <v>0</v>
      </c>
      <c r="P11" s="65">
        <v>25</v>
      </c>
      <c r="Q11" s="65">
        <v>0</v>
      </c>
      <c r="R11" s="65">
        <v>60</v>
      </c>
      <c r="S11" s="65">
        <v>15</v>
      </c>
      <c r="T11" s="65">
        <v>55</v>
      </c>
      <c r="U11" s="65">
        <v>90</v>
      </c>
      <c r="V11" s="66">
        <v>245</v>
      </c>
    </row>
    <row r="12" spans="2:22" ht="12.75">
      <c r="B12" s="29" t="s">
        <v>5</v>
      </c>
      <c r="C12" s="30" t="s">
        <v>0</v>
      </c>
      <c r="D12" s="4">
        <v>470</v>
      </c>
      <c r="E12" s="4">
        <v>345</v>
      </c>
      <c r="F12" s="4">
        <v>120</v>
      </c>
      <c r="G12" s="4">
        <v>10</v>
      </c>
      <c r="H12" s="4">
        <v>0</v>
      </c>
      <c r="I12" s="58">
        <v>52</v>
      </c>
      <c r="J12" s="4">
        <v>470</v>
      </c>
      <c r="K12" s="4">
        <v>15</v>
      </c>
      <c r="L12" s="4">
        <v>30</v>
      </c>
      <c r="M12" s="4">
        <v>430</v>
      </c>
      <c r="N12" s="64">
        <v>470</v>
      </c>
      <c r="O12" s="65">
        <v>15</v>
      </c>
      <c r="P12" s="65">
        <v>20</v>
      </c>
      <c r="Q12" s="65">
        <v>50</v>
      </c>
      <c r="R12" s="65">
        <v>45</v>
      </c>
      <c r="S12" s="65">
        <v>15</v>
      </c>
      <c r="T12" s="65">
        <v>35</v>
      </c>
      <c r="U12" s="65">
        <v>85</v>
      </c>
      <c r="V12" s="66">
        <v>205</v>
      </c>
    </row>
    <row r="13" spans="2:22" ht="12.75">
      <c r="B13" s="29" t="s">
        <v>6</v>
      </c>
      <c r="C13" s="30" t="s">
        <v>0</v>
      </c>
      <c r="D13" s="4">
        <v>465</v>
      </c>
      <c r="E13" s="4">
        <v>415</v>
      </c>
      <c r="F13" s="4">
        <v>50</v>
      </c>
      <c r="G13" s="4">
        <v>0</v>
      </c>
      <c r="H13" s="4">
        <v>0</v>
      </c>
      <c r="I13" s="58">
        <v>45</v>
      </c>
      <c r="J13" s="4">
        <v>465</v>
      </c>
      <c r="K13" s="4">
        <v>30</v>
      </c>
      <c r="L13" s="4">
        <v>4</v>
      </c>
      <c r="M13" s="4">
        <v>430</v>
      </c>
      <c r="N13" s="64">
        <v>465</v>
      </c>
      <c r="O13" s="65">
        <v>20</v>
      </c>
      <c r="P13" s="65">
        <v>25</v>
      </c>
      <c r="Q13" s="65">
        <v>30</v>
      </c>
      <c r="R13" s="65">
        <v>45</v>
      </c>
      <c r="S13" s="65">
        <v>85</v>
      </c>
      <c r="T13" s="65">
        <v>50</v>
      </c>
      <c r="U13" s="65">
        <v>90</v>
      </c>
      <c r="V13" s="66">
        <v>120</v>
      </c>
    </row>
    <row r="14" spans="2:22" ht="12.75">
      <c r="B14" s="29" t="s">
        <v>10</v>
      </c>
      <c r="C14" s="30" t="s">
        <v>7</v>
      </c>
      <c r="D14" s="4">
        <v>295</v>
      </c>
      <c r="E14" s="4">
        <v>240</v>
      </c>
      <c r="F14" s="4">
        <v>50</v>
      </c>
      <c r="G14" s="4">
        <v>0</v>
      </c>
      <c r="H14" s="4">
        <v>4</v>
      </c>
      <c r="I14" s="58">
        <v>49</v>
      </c>
      <c r="J14" s="4">
        <v>295</v>
      </c>
      <c r="K14" s="4">
        <v>0</v>
      </c>
      <c r="L14" s="4">
        <v>20</v>
      </c>
      <c r="M14" s="4">
        <v>275</v>
      </c>
      <c r="N14" s="64">
        <v>295</v>
      </c>
      <c r="O14" s="65">
        <v>0</v>
      </c>
      <c r="P14" s="65">
        <v>20</v>
      </c>
      <c r="Q14" s="65">
        <v>45</v>
      </c>
      <c r="R14" s="65">
        <v>45</v>
      </c>
      <c r="S14" s="65">
        <v>65</v>
      </c>
      <c r="T14" s="65">
        <v>50</v>
      </c>
      <c r="U14" s="65">
        <v>30</v>
      </c>
      <c r="V14" s="66">
        <v>45</v>
      </c>
    </row>
    <row r="15" spans="2:22" ht="12.75">
      <c r="B15" s="29" t="s">
        <v>60</v>
      </c>
      <c r="C15" s="30" t="s">
        <v>1</v>
      </c>
      <c r="D15" s="4">
        <v>275</v>
      </c>
      <c r="E15" s="4">
        <v>190</v>
      </c>
      <c r="F15" s="4">
        <v>30</v>
      </c>
      <c r="G15" s="4">
        <v>34</v>
      </c>
      <c r="H15" s="4">
        <v>15</v>
      </c>
      <c r="I15" s="58">
        <v>40</v>
      </c>
      <c r="J15" s="4">
        <v>275</v>
      </c>
      <c r="K15" s="4">
        <v>20</v>
      </c>
      <c r="L15" s="4">
        <v>4</v>
      </c>
      <c r="M15" s="4">
        <v>250</v>
      </c>
      <c r="N15" s="64">
        <v>270</v>
      </c>
      <c r="O15" s="65">
        <v>20</v>
      </c>
      <c r="P15" s="65">
        <v>20</v>
      </c>
      <c r="Q15" s="65">
        <v>10</v>
      </c>
      <c r="R15" s="65">
        <v>75</v>
      </c>
      <c r="S15" s="65">
        <v>15</v>
      </c>
      <c r="T15" s="65">
        <v>35</v>
      </c>
      <c r="U15" s="65">
        <v>50</v>
      </c>
      <c r="V15" s="66">
        <v>45</v>
      </c>
    </row>
    <row r="16" spans="2:22" ht="12.75">
      <c r="B16" s="29" t="s">
        <v>11</v>
      </c>
      <c r="C16" s="30" t="s">
        <v>7</v>
      </c>
      <c r="D16" s="4">
        <v>130</v>
      </c>
      <c r="E16" s="4">
        <v>105</v>
      </c>
      <c r="F16" s="4">
        <v>25</v>
      </c>
      <c r="G16" s="4">
        <v>0</v>
      </c>
      <c r="H16" s="4">
        <v>0</v>
      </c>
      <c r="I16" s="58">
        <v>51</v>
      </c>
      <c r="J16" s="4">
        <v>130</v>
      </c>
      <c r="K16" s="4">
        <v>0</v>
      </c>
      <c r="L16" s="4">
        <v>20</v>
      </c>
      <c r="M16" s="4">
        <v>115</v>
      </c>
      <c r="N16" s="64">
        <v>130</v>
      </c>
      <c r="O16" s="65">
        <v>10</v>
      </c>
      <c r="P16" s="65">
        <v>0</v>
      </c>
      <c r="Q16" s="65">
        <v>10</v>
      </c>
      <c r="R16" s="65">
        <v>35</v>
      </c>
      <c r="S16" s="65">
        <v>10</v>
      </c>
      <c r="T16" s="65">
        <v>35</v>
      </c>
      <c r="U16" s="65">
        <v>20</v>
      </c>
      <c r="V16" s="66">
        <v>15</v>
      </c>
    </row>
    <row r="17" spans="2:22" ht="12.75">
      <c r="B17" s="29" t="s">
        <v>9</v>
      </c>
      <c r="C17" s="30" t="s">
        <v>7</v>
      </c>
      <c r="D17" s="4">
        <v>105</v>
      </c>
      <c r="E17" s="4">
        <v>95</v>
      </c>
      <c r="F17" s="4">
        <v>0</v>
      </c>
      <c r="G17" s="4">
        <v>0</v>
      </c>
      <c r="H17" s="4">
        <v>4</v>
      </c>
      <c r="I17" s="58">
        <v>44</v>
      </c>
      <c r="J17" s="4">
        <v>105</v>
      </c>
      <c r="K17" s="4">
        <v>0</v>
      </c>
      <c r="L17" s="4">
        <v>10</v>
      </c>
      <c r="M17" s="4">
        <v>90</v>
      </c>
      <c r="N17" s="64">
        <v>105</v>
      </c>
      <c r="O17" s="65">
        <v>0</v>
      </c>
      <c r="P17" s="65">
        <v>15</v>
      </c>
      <c r="Q17" s="65">
        <v>25</v>
      </c>
      <c r="R17" s="65">
        <v>20</v>
      </c>
      <c r="S17" s="65">
        <v>10</v>
      </c>
      <c r="T17" s="65">
        <v>4</v>
      </c>
      <c r="U17" s="65">
        <v>15</v>
      </c>
      <c r="V17" s="66">
        <v>15</v>
      </c>
    </row>
    <row r="18" spans="2:22" ht="12.75">
      <c r="B18" s="29" t="s">
        <v>12</v>
      </c>
      <c r="C18" s="30"/>
      <c r="D18" s="4">
        <v>1037</v>
      </c>
      <c r="E18" s="4">
        <v>718</v>
      </c>
      <c r="F18" s="4">
        <v>269</v>
      </c>
      <c r="G18" s="4">
        <v>15</v>
      </c>
      <c r="H18" s="4">
        <v>18</v>
      </c>
      <c r="I18" s="59" t="s">
        <v>13</v>
      </c>
      <c r="J18" s="4">
        <v>710</v>
      </c>
      <c r="K18" s="4">
        <v>29</v>
      </c>
      <c r="L18" s="4">
        <v>0</v>
      </c>
      <c r="M18" s="4">
        <v>680</v>
      </c>
      <c r="N18" s="64">
        <v>710</v>
      </c>
      <c r="O18" s="65">
        <v>29</v>
      </c>
      <c r="P18" s="65">
        <v>12</v>
      </c>
      <c r="Q18" s="65">
        <v>52</v>
      </c>
      <c r="R18" s="65">
        <v>32</v>
      </c>
      <c r="S18" s="65">
        <v>43</v>
      </c>
      <c r="T18" s="65">
        <v>138</v>
      </c>
      <c r="U18" s="65">
        <v>225</v>
      </c>
      <c r="V18" s="66">
        <v>188</v>
      </c>
    </row>
    <row r="19" spans="2:22" ht="12.75">
      <c r="B19" s="43" t="s">
        <v>57</v>
      </c>
      <c r="C19" s="44"/>
      <c r="D19" s="54">
        <f>SUM(D7:D18)</f>
        <v>36207</v>
      </c>
      <c r="E19" s="55">
        <f>SUM(E7:E18)</f>
        <v>28673</v>
      </c>
      <c r="F19" s="55">
        <f>SUM(F7:F18)</f>
        <v>4649</v>
      </c>
      <c r="G19" s="55">
        <f>SUM(G7:G18)</f>
        <v>258</v>
      </c>
      <c r="H19" s="55">
        <f>SUM(H7:H18)</f>
        <v>2506</v>
      </c>
      <c r="I19" s="60" t="s">
        <v>13</v>
      </c>
      <c r="J19" s="55">
        <f aca="true" t="shared" si="0" ref="J19:V19">SUM(J7:J18)</f>
        <v>35860</v>
      </c>
      <c r="K19" s="55">
        <f t="shared" si="0"/>
        <v>1434</v>
      </c>
      <c r="L19" s="55">
        <f t="shared" si="0"/>
        <v>1068</v>
      </c>
      <c r="M19" s="55">
        <f t="shared" si="0"/>
        <v>33365</v>
      </c>
      <c r="N19" s="54">
        <f t="shared" si="0"/>
        <v>35785</v>
      </c>
      <c r="O19" s="55">
        <f t="shared" si="0"/>
        <v>1004</v>
      </c>
      <c r="P19" s="55">
        <f t="shared" si="0"/>
        <v>2357</v>
      </c>
      <c r="Q19" s="55">
        <f t="shared" si="0"/>
        <v>2827</v>
      </c>
      <c r="R19" s="55">
        <f t="shared" si="0"/>
        <v>3412</v>
      </c>
      <c r="S19" s="55">
        <f t="shared" si="0"/>
        <v>3798</v>
      </c>
      <c r="T19" s="55">
        <f t="shared" si="0"/>
        <v>5647</v>
      </c>
      <c r="U19" s="55">
        <f t="shared" si="0"/>
        <v>7405</v>
      </c>
      <c r="V19" s="56">
        <f t="shared" si="0"/>
        <v>9358</v>
      </c>
    </row>
    <row r="20" spans="2:22" ht="12.75">
      <c r="B20" s="1" t="s">
        <v>53</v>
      </c>
      <c r="C20" s="25"/>
      <c r="D20" s="26"/>
      <c r="E20" s="26"/>
      <c r="F20" s="26"/>
      <c r="G20" s="26"/>
      <c r="H20" s="26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4:22" ht="12.75">
      <c r="N21" s="3"/>
      <c r="O21" s="3"/>
      <c r="P21" s="3"/>
      <c r="Q21" s="3"/>
      <c r="R21" s="3"/>
      <c r="S21" s="3"/>
      <c r="T21" s="3"/>
      <c r="U21" s="3"/>
      <c r="V21" s="3"/>
    </row>
    <row r="22" spans="14:22" ht="12.75">
      <c r="N22" s="3"/>
      <c r="O22" s="3"/>
      <c r="P22" s="3"/>
      <c r="Q22" s="3"/>
      <c r="R22" s="3"/>
      <c r="S22" s="3"/>
      <c r="T22" s="3"/>
      <c r="U22" s="3"/>
      <c r="V22" s="3"/>
    </row>
    <row r="23" spans="14:22" ht="12.75">
      <c r="N23" s="3"/>
      <c r="O23" s="3"/>
      <c r="P23" s="3"/>
      <c r="Q23" s="3"/>
      <c r="R23" s="3"/>
      <c r="S23" s="3"/>
      <c r="T23" s="3"/>
      <c r="U23" s="3"/>
      <c r="V23" s="3"/>
    </row>
    <row r="24" spans="14:22" ht="12.75"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28" t="s">
        <v>54</v>
      </c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I26" s="1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7" t="s">
        <v>14</v>
      </c>
      <c r="C27" s="68"/>
      <c r="D27" s="69" t="s">
        <v>15</v>
      </c>
      <c r="E27" s="70"/>
      <c r="F27" s="70"/>
      <c r="G27" s="70"/>
      <c r="H27" s="71"/>
      <c r="I27" s="7" t="s">
        <v>16</v>
      </c>
      <c r="J27" s="69" t="s">
        <v>17</v>
      </c>
      <c r="K27" s="72"/>
      <c r="L27" s="72"/>
      <c r="M27" s="73"/>
      <c r="N27" s="8" t="s">
        <v>18</v>
      </c>
      <c r="O27" s="69" t="s">
        <v>19</v>
      </c>
      <c r="P27" s="72"/>
      <c r="Q27" s="72"/>
      <c r="R27" s="72"/>
      <c r="S27" s="72"/>
      <c r="T27" s="72"/>
      <c r="U27" s="72"/>
      <c r="V27" s="73"/>
    </row>
    <row r="28" spans="2:22" ht="12.75">
      <c r="B28" s="10"/>
      <c r="C28" s="11"/>
      <c r="D28" s="7" t="s">
        <v>18</v>
      </c>
      <c r="E28" s="12" t="s">
        <v>20</v>
      </c>
      <c r="F28" s="12"/>
      <c r="G28" s="12" t="s">
        <v>21</v>
      </c>
      <c r="H28" s="13"/>
      <c r="I28" s="14" t="s">
        <v>22</v>
      </c>
      <c r="J28" s="7" t="s">
        <v>18</v>
      </c>
      <c r="K28" s="12" t="s">
        <v>23</v>
      </c>
      <c r="L28" s="12" t="s">
        <v>55</v>
      </c>
      <c r="M28" s="13" t="s">
        <v>25</v>
      </c>
      <c r="N28" s="15" t="s">
        <v>26</v>
      </c>
      <c r="O28" s="12"/>
      <c r="P28" s="16" t="s">
        <v>27</v>
      </c>
      <c r="Q28" s="16" t="s">
        <v>28</v>
      </c>
      <c r="R28" s="16" t="s">
        <v>29</v>
      </c>
      <c r="S28" s="16" t="s">
        <v>30</v>
      </c>
      <c r="T28" s="16" t="s">
        <v>31</v>
      </c>
      <c r="U28" s="16" t="s">
        <v>32</v>
      </c>
      <c r="V28" s="13"/>
    </row>
    <row r="29" spans="2:22" ht="12.75">
      <c r="B29" s="17" t="s">
        <v>33</v>
      </c>
      <c r="C29" s="18" t="s">
        <v>34</v>
      </c>
      <c r="D29" s="19" t="s">
        <v>35</v>
      </c>
      <c r="E29" s="20" t="s">
        <v>36</v>
      </c>
      <c r="F29" s="20" t="s">
        <v>37</v>
      </c>
      <c r="G29" s="20" t="s">
        <v>38</v>
      </c>
      <c r="H29" s="21" t="s">
        <v>39</v>
      </c>
      <c r="I29" s="20" t="s">
        <v>40</v>
      </c>
      <c r="J29" s="19" t="s">
        <v>35</v>
      </c>
      <c r="K29" s="20" t="s">
        <v>41</v>
      </c>
      <c r="L29" s="20" t="s">
        <v>42</v>
      </c>
      <c r="M29" s="21" t="s">
        <v>42</v>
      </c>
      <c r="N29" s="22" t="s">
        <v>43</v>
      </c>
      <c r="O29" s="20" t="s">
        <v>44</v>
      </c>
      <c r="P29" s="23" t="s">
        <v>45</v>
      </c>
      <c r="Q29" s="23" t="s">
        <v>46</v>
      </c>
      <c r="R29" s="23" t="s">
        <v>47</v>
      </c>
      <c r="S29" s="23" t="s">
        <v>48</v>
      </c>
      <c r="T29" s="23" t="s">
        <v>49</v>
      </c>
      <c r="U29" s="23" t="s">
        <v>50</v>
      </c>
      <c r="V29" s="24" t="s">
        <v>51</v>
      </c>
    </row>
    <row r="30" spans="2:22" ht="12.75">
      <c r="B30" s="10" t="s">
        <v>59</v>
      </c>
      <c r="C30" s="11" t="s">
        <v>0</v>
      </c>
      <c r="D30" s="31" t="s">
        <v>56</v>
      </c>
      <c r="E30" s="32">
        <f>+(E7/D7)</f>
        <v>0.7737903225806452</v>
      </c>
      <c r="F30" s="32">
        <f>+(F7/D7)</f>
        <v>0.12036290322580645</v>
      </c>
      <c r="G30" s="32">
        <f>+(G7/D7)</f>
        <v>0.004798387096774193</v>
      </c>
      <c r="H30" s="33">
        <f>+(H7/D7)</f>
        <v>0.09737903225806452</v>
      </c>
      <c r="I30" s="34" t="s">
        <v>13</v>
      </c>
      <c r="J30" s="31" t="s">
        <v>56</v>
      </c>
      <c r="K30" s="32">
        <f>+(K7/J7)</f>
        <v>0.039951573849878935</v>
      </c>
      <c r="L30" s="32">
        <f>+(L7/J7)</f>
        <v>0.029661016949152543</v>
      </c>
      <c r="M30" s="33">
        <f>+(M7/J7)</f>
        <v>0.9303874092009685</v>
      </c>
      <c r="N30" s="31" t="s">
        <v>56</v>
      </c>
      <c r="O30" s="35">
        <f>+(O7/N7)</f>
        <v>0.026709834075273168</v>
      </c>
      <c r="P30" s="35">
        <f>+(P7/N7)</f>
        <v>0.06778632132739781</v>
      </c>
      <c r="Q30" s="35">
        <f>+(Q7/N7)</f>
        <v>0.08012950222581951</v>
      </c>
      <c r="R30" s="35">
        <f>+(R7/N7)</f>
        <v>0.08963982193443949</v>
      </c>
      <c r="S30" s="35">
        <f>+(S7/N7)</f>
        <v>0.10198300283286119</v>
      </c>
      <c r="T30" s="35">
        <f>+(T7/N7)</f>
        <v>0.15540267098340751</v>
      </c>
      <c r="U30" s="35">
        <f>+(U7/N7)</f>
        <v>0.2161068393363011</v>
      </c>
      <c r="V30" s="36">
        <f>+(V7/N7)</f>
        <v>0.26244435451234316</v>
      </c>
    </row>
    <row r="31" spans="2:22" ht="12.75">
      <c r="B31" s="29" t="s">
        <v>2</v>
      </c>
      <c r="C31" s="30" t="s">
        <v>0</v>
      </c>
      <c r="D31" s="37" t="s">
        <v>56</v>
      </c>
      <c r="E31" s="38">
        <f aca="true" t="shared" si="1" ref="E31:E42">+(E8/D8)</f>
        <v>0.850480109739369</v>
      </c>
      <c r="F31" s="38">
        <f aca="true" t="shared" si="2" ref="F31:F41">+(F8/D8)</f>
        <v>0.1262002743484225</v>
      </c>
      <c r="G31" s="38">
        <f aca="true" t="shared" si="3" ref="G31:G41">+(G8/D8)</f>
        <v>0.01646090534979424</v>
      </c>
      <c r="H31" s="39">
        <f aca="true" t="shared" si="4" ref="H31:H41">+(H8/D8)</f>
        <v>0.006858710562414266</v>
      </c>
      <c r="I31" s="34" t="s">
        <v>13</v>
      </c>
      <c r="J31" s="37" t="s">
        <v>56</v>
      </c>
      <c r="K31" s="38">
        <f aca="true" t="shared" si="5" ref="K31:K42">+(K8/J8)</f>
        <v>0.04663923182441701</v>
      </c>
      <c r="L31" s="38">
        <f aca="true" t="shared" si="6" ref="L31:L41">+(L8/J8)</f>
        <v>0.03566529492455418</v>
      </c>
      <c r="M31" s="39">
        <f aca="true" t="shared" si="7" ref="M31:M41">+(M8/J8)</f>
        <v>0.9190672153635117</v>
      </c>
      <c r="N31" s="37" t="s">
        <v>56</v>
      </c>
      <c r="O31" s="40">
        <f aca="true" t="shared" si="8" ref="O31:O42">+(O8/N8)</f>
        <v>0.03566529492455418</v>
      </c>
      <c r="P31" s="40">
        <f aca="true" t="shared" si="9" ref="P31:P41">+(P8/N8)</f>
        <v>0.08367626886145405</v>
      </c>
      <c r="Q31" s="40">
        <f aca="true" t="shared" si="10" ref="Q31:Q41">+(Q8/N8)</f>
        <v>0.06858710562414266</v>
      </c>
      <c r="R31" s="40">
        <f aca="true" t="shared" si="11" ref="R31:R41">+(R8/N8)</f>
        <v>0.1083676268861454</v>
      </c>
      <c r="S31" s="40">
        <f aca="true" t="shared" si="12" ref="S31:S41">+(S8/N8)</f>
        <v>0.0877914951989026</v>
      </c>
      <c r="T31" s="40">
        <f aca="true" t="shared" si="13" ref="T31:T41">+(T8/N8)</f>
        <v>0.1646090534979424</v>
      </c>
      <c r="U31" s="40">
        <f aca="true" t="shared" si="14" ref="U31:U41">+(U8/N8)</f>
        <v>0.1700960219478738</v>
      </c>
      <c r="V31" s="41">
        <f aca="true" t="shared" si="15" ref="V31:V41">+(V8/N8)</f>
        <v>0.2812071330589849</v>
      </c>
    </row>
    <row r="32" spans="2:22" ht="12.75">
      <c r="B32" s="29" t="s">
        <v>3</v>
      </c>
      <c r="C32" s="30" t="s">
        <v>0</v>
      </c>
      <c r="D32" s="37" t="s">
        <v>56</v>
      </c>
      <c r="E32" s="38">
        <f t="shared" si="1"/>
        <v>0.8838612368024132</v>
      </c>
      <c r="F32" s="38">
        <f t="shared" si="2"/>
        <v>0.10407239819004525</v>
      </c>
      <c r="G32" s="38">
        <f t="shared" si="3"/>
        <v>0.0030165912518853697</v>
      </c>
      <c r="H32" s="39">
        <f t="shared" si="4"/>
        <v>0.007541478129713424</v>
      </c>
      <c r="I32" s="34" t="s">
        <v>13</v>
      </c>
      <c r="J32" s="37" t="s">
        <v>56</v>
      </c>
      <c r="K32" s="38">
        <f t="shared" si="5"/>
        <v>0.03619909502262444</v>
      </c>
      <c r="L32" s="38">
        <f t="shared" si="6"/>
        <v>0.03469079939668175</v>
      </c>
      <c r="M32" s="39">
        <f t="shared" si="7"/>
        <v>0.9276018099547512</v>
      </c>
      <c r="N32" s="37" t="s">
        <v>56</v>
      </c>
      <c r="O32" s="40">
        <f t="shared" si="8"/>
        <v>0.02564102564102564</v>
      </c>
      <c r="P32" s="40">
        <f t="shared" si="9"/>
        <v>0.06485671191553545</v>
      </c>
      <c r="Q32" s="40">
        <f t="shared" si="10"/>
        <v>0.08597285067873303</v>
      </c>
      <c r="R32" s="40">
        <f t="shared" si="11"/>
        <v>0.09049773755656108</v>
      </c>
      <c r="S32" s="40">
        <f t="shared" si="12"/>
        <v>0.16591251885369532</v>
      </c>
      <c r="T32" s="40">
        <f t="shared" si="13"/>
        <v>0.18099547511312217</v>
      </c>
      <c r="U32" s="40">
        <f t="shared" si="14"/>
        <v>0.17345399698340874</v>
      </c>
      <c r="V32" s="41">
        <f t="shared" si="15"/>
        <v>0.21266968325791855</v>
      </c>
    </row>
    <row r="33" spans="2:22" ht="12.75">
      <c r="B33" s="29" t="s">
        <v>4</v>
      </c>
      <c r="C33" s="30" t="s">
        <v>0</v>
      </c>
      <c r="D33" s="37" t="s">
        <v>56</v>
      </c>
      <c r="E33" s="38">
        <f t="shared" si="1"/>
        <v>0.8305084745762712</v>
      </c>
      <c r="F33" s="38">
        <f t="shared" si="2"/>
        <v>0.1652542372881356</v>
      </c>
      <c r="G33" s="38">
        <f t="shared" si="3"/>
        <v>0</v>
      </c>
      <c r="H33" s="39">
        <f t="shared" si="4"/>
        <v>0</v>
      </c>
      <c r="I33" s="34" t="s">
        <v>13</v>
      </c>
      <c r="J33" s="37" t="s">
        <v>56</v>
      </c>
      <c r="K33" s="38">
        <f t="shared" si="5"/>
        <v>0.029661016949152543</v>
      </c>
      <c r="L33" s="38">
        <f t="shared" si="6"/>
        <v>0</v>
      </c>
      <c r="M33" s="39">
        <f t="shared" si="7"/>
        <v>0.9703389830508474</v>
      </c>
      <c r="N33" s="37" t="s">
        <v>56</v>
      </c>
      <c r="O33" s="40">
        <f t="shared" si="8"/>
        <v>0.029661016949152543</v>
      </c>
      <c r="P33" s="40">
        <f t="shared" si="9"/>
        <v>0.0211864406779661</v>
      </c>
      <c r="Q33" s="40">
        <f t="shared" si="10"/>
        <v>0.07627118644067797</v>
      </c>
      <c r="R33" s="40">
        <f t="shared" si="11"/>
        <v>0.1228813559322034</v>
      </c>
      <c r="S33" s="40">
        <f t="shared" si="12"/>
        <v>0.1271186440677966</v>
      </c>
      <c r="T33" s="40">
        <f t="shared" si="13"/>
        <v>0.17372881355932204</v>
      </c>
      <c r="U33" s="40">
        <f t="shared" si="14"/>
        <v>0.2245762711864407</v>
      </c>
      <c r="V33" s="41">
        <f t="shared" si="15"/>
        <v>0.2245762711864407</v>
      </c>
    </row>
    <row r="34" spans="2:22" ht="12.75">
      <c r="B34" s="29" t="s">
        <v>8</v>
      </c>
      <c r="C34" s="30" t="s">
        <v>7</v>
      </c>
      <c r="D34" s="37" t="s">
        <v>56</v>
      </c>
      <c r="E34" s="38">
        <f t="shared" si="1"/>
        <v>0.7448979591836735</v>
      </c>
      <c r="F34" s="38">
        <f t="shared" si="2"/>
        <v>0.24489795918367346</v>
      </c>
      <c r="G34" s="38">
        <f t="shared" si="3"/>
        <v>0.02040816326530612</v>
      </c>
      <c r="H34" s="39">
        <f t="shared" si="4"/>
        <v>0</v>
      </c>
      <c r="I34" s="34" t="s">
        <v>13</v>
      </c>
      <c r="J34" s="37" t="s">
        <v>56</v>
      </c>
      <c r="K34" s="38">
        <f t="shared" si="5"/>
        <v>0.05102040816326531</v>
      </c>
      <c r="L34" s="38">
        <f t="shared" si="6"/>
        <v>0</v>
      </c>
      <c r="M34" s="39">
        <f t="shared" si="7"/>
        <v>0.9591836734693877</v>
      </c>
      <c r="N34" s="37" t="s">
        <v>56</v>
      </c>
      <c r="O34" s="40">
        <f t="shared" si="8"/>
        <v>0</v>
      </c>
      <c r="P34" s="40">
        <f t="shared" si="9"/>
        <v>0.05102040816326531</v>
      </c>
      <c r="Q34" s="40">
        <f t="shared" si="10"/>
        <v>0</v>
      </c>
      <c r="R34" s="40">
        <f t="shared" si="11"/>
        <v>0.12244897959183673</v>
      </c>
      <c r="S34" s="40">
        <f t="shared" si="12"/>
        <v>0.030612244897959183</v>
      </c>
      <c r="T34" s="40">
        <f t="shared" si="13"/>
        <v>0.11224489795918367</v>
      </c>
      <c r="U34" s="40">
        <f t="shared" si="14"/>
        <v>0.1836734693877551</v>
      </c>
      <c r="V34" s="41">
        <f t="shared" si="15"/>
        <v>0.5</v>
      </c>
    </row>
    <row r="35" spans="2:22" ht="12.75">
      <c r="B35" s="29" t="s">
        <v>5</v>
      </c>
      <c r="C35" s="30" t="s">
        <v>0</v>
      </c>
      <c r="D35" s="37" t="s">
        <v>56</v>
      </c>
      <c r="E35" s="38">
        <f t="shared" si="1"/>
        <v>0.7340425531914894</v>
      </c>
      <c r="F35" s="38">
        <f t="shared" si="2"/>
        <v>0.2553191489361702</v>
      </c>
      <c r="G35" s="38">
        <f t="shared" si="3"/>
        <v>0.02127659574468085</v>
      </c>
      <c r="H35" s="39">
        <f t="shared" si="4"/>
        <v>0</v>
      </c>
      <c r="I35" s="34" t="s">
        <v>13</v>
      </c>
      <c r="J35" s="37" t="s">
        <v>56</v>
      </c>
      <c r="K35" s="38">
        <f t="shared" si="5"/>
        <v>0.031914893617021274</v>
      </c>
      <c r="L35" s="38">
        <f t="shared" si="6"/>
        <v>0.06382978723404255</v>
      </c>
      <c r="M35" s="39">
        <f t="shared" si="7"/>
        <v>0.9148936170212766</v>
      </c>
      <c r="N35" s="37" t="s">
        <v>56</v>
      </c>
      <c r="O35" s="40">
        <f t="shared" si="8"/>
        <v>0.031914893617021274</v>
      </c>
      <c r="P35" s="40">
        <f t="shared" si="9"/>
        <v>0.0425531914893617</v>
      </c>
      <c r="Q35" s="40">
        <f t="shared" si="10"/>
        <v>0.10638297872340426</v>
      </c>
      <c r="R35" s="40">
        <f t="shared" si="11"/>
        <v>0.09574468085106383</v>
      </c>
      <c r="S35" s="40">
        <f t="shared" si="12"/>
        <v>0.031914893617021274</v>
      </c>
      <c r="T35" s="40">
        <f t="shared" si="13"/>
        <v>0.07446808510638298</v>
      </c>
      <c r="U35" s="40">
        <f t="shared" si="14"/>
        <v>0.18085106382978725</v>
      </c>
      <c r="V35" s="41">
        <f t="shared" si="15"/>
        <v>0.43617021276595747</v>
      </c>
    </row>
    <row r="36" spans="2:22" ht="12.75">
      <c r="B36" s="29" t="s">
        <v>6</v>
      </c>
      <c r="C36" s="30" t="s">
        <v>0</v>
      </c>
      <c r="D36" s="37" t="s">
        <v>56</v>
      </c>
      <c r="E36" s="38">
        <f t="shared" si="1"/>
        <v>0.8924731182795699</v>
      </c>
      <c r="F36" s="38">
        <f t="shared" si="2"/>
        <v>0.10752688172043011</v>
      </c>
      <c r="G36" s="38">
        <f t="shared" si="3"/>
        <v>0</v>
      </c>
      <c r="H36" s="39">
        <f t="shared" si="4"/>
        <v>0</v>
      </c>
      <c r="I36" s="34" t="s">
        <v>13</v>
      </c>
      <c r="J36" s="37" t="s">
        <v>56</v>
      </c>
      <c r="K36" s="38">
        <f t="shared" si="5"/>
        <v>0.06451612903225806</v>
      </c>
      <c r="L36" s="38">
        <f t="shared" si="6"/>
        <v>0.008602150537634409</v>
      </c>
      <c r="M36" s="39">
        <f t="shared" si="7"/>
        <v>0.9247311827956989</v>
      </c>
      <c r="N36" s="37" t="s">
        <v>56</v>
      </c>
      <c r="O36" s="40">
        <f t="shared" si="8"/>
        <v>0.043010752688172046</v>
      </c>
      <c r="P36" s="40">
        <f t="shared" si="9"/>
        <v>0.053763440860215055</v>
      </c>
      <c r="Q36" s="40">
        <f t="shared" si="10"/>
        <v>0.06451612903225806</v>
      </c>
      <c r="R36" s="40">
        <f t="shared" si="11"/>
        <v>0.0967741935483871</v>
      </c>
      <c r="S36" s="40">
        <f t="shared" si="12"/>
        <v>0.1827956989247312</v>
      </c>
      <c r="T36" s="40">
        <f t="shared" si="13"/>
        <v>0.10752688172043011</v>
      </c>
      <c r="U36" s="40">
        <f t="shared" si="14"/>
        <v>0.1935483870967742</v>
      </c>
      <c r="V36" s="41">
        <f t="shared" si="15"/>
        <v>0.25806451612903225</v>
      </c>
    </row>
    <row r="37" spans="2:22" ht="12.75">
      <c r="B37" s="29" t="s">
        <v>10</v>
      </c>
      <c r="C37" s="30" t="s">
        <v>7</v>
      </c>
      <c r="D37" s="37" t="s">
        <v>56</v>
      </c>
      <c r="E37" s="38">
        <f t="shared" si="1"/>
        <v>0.8135593220338984</v>
      </c>
      <c r="F37" s="38">
        <f t="shared" si="2"/>
        <v>0.1694915254237288</v>
      </c>
      <c r="G37" s="38">
        <f t="shared" si="3"/>
        <v>0</v>
      </c>
      <c r="H37" s="39">
        <f t="shared" si="4"/>
        <v>0.013559322033898305</v>
      </c>
      <c r="I37" s="34" t="s">
        <v>13</v>
      </c>
      <c r="J37" s="37" t="s">
        <v>56</v>
      </c>
      <c r="K37" s="38">
        <f t="shared" si="5"/>
        <v>0</v>
      </c>
      <c r="L37" s="38">
        <f t="shared" si="6"/>
        <v>0.06779661016949153</v>
      </c>
      <c r="M37" s="39">
        <f t="shared" si="7"/>
        <v>0.9322033898305084</v>
      </c>
      <c r="N37" s="37" t="s">
        <v>56</v>
      </c>
      <c r="O37" s="40">
        <f t="shared" si="8"/>
        <v>0</v>
      </c>
      <c r="P37" s="40">
        <f t="shared" si="9"/>
        <v>0.06779661016949153</v>
      </c>
      <c r="Q37" s="40">
        <f t="shared" si="10"/>
        <v>0.15254237288135594</v>
      </c>
      <c r="R37" s="40">
        <f t="shared" si="11"/>
        <v>0.15254237288135594</v>
      </c>
      <c r="S37" s="40">
        <f t="shared" si="12"/>
        <v>0.22033898305084745</v>
      </c>
      <c r="T37" s="40">
        <f t="shared" si="13"/>
        <v>0.1694915254237288</v>
      </c>
      <c r="U37" s="40">
        <f t="shared" si="14"/>
        <v>0.1016949152542373</v>
      </c>
      <c r="V37" s="41">
        <f t="shared" si="15"/>
        <v>0.15254237288135594</v>
      </c>
    </row>
    <row r="38" spans="2:22" ht="12.75">
      <c r="B38" s="29" t="s">
        <v>60</v>
      </c>
      <c r="C38" s="30" t="s">
        <v>1</v>
      </c>
      <c r="D38" s="37" t="s">
        <v>56</v>
      </c>
      <c r="E38" s="38">
        <f t="shared" si="1"/>
        <v>0.6909090909090909</v>
      </c>
      <c r="F38" s="38">
        <f t="shared" si="2"/>
        <v>0.10909090909090909</v>
      </c>
      <c r="G38" s="38">
        <f t="shared" si="3"/>
        <v>0.12363636363636364</v>
      </c>
      <c r="H38" s="39">
        <f t="shared" si="4"/>
        <v>0.05454545454545454</v>
      </c>
      <c r="I38" s="34" t="s">
        <v>13</v>
      </c>
      <c r="J38" s="37" t="s">
        <v>56</v>
      </c>
      <c r="K38" s="38">
        <f t="shared" si="5"/>
        <v>0.07272727272727272</v>
      </c>
      <c r="L38" s="38">
        <f t="shared" si="6"/>
        <v>0.014545454545454545</v>
      </c>
      <c r="M38" s="39">
        <f t="shared" si="7"/>
        <v>0.9090909090909091</v>
      </c>
      <c r="N38" s="37" t="s">
        <v>56</v>
      </c>
      <c r="O38" s="40">
        <f t="shared" si="8"/>
        <v>0.07407407407407407</v>
      </c>
      <c r="P38" s="40">
        <f t="shared" si="9"/>
        <v>0.07407407407407407</v>
      </c>
      <c r="Q38" s="40">
        <f t="shared" si="10"/>
        <v>0.037037037037037035</v>
      </c>
      <c r="R38" s="40">
        <f t="shared" si="11"/>
        <v>0.2777777777777778</v>
      </c>
      <c r="S38" s="40">
        <f t="shared" si="12"/>
        <v>0.05555555555555555</v>
      </c>
      <c r="T38" s="40">
        <f t="shared" si="13"/>
        <v>0.12962962962962962</v>
      </c>
      <c r="U38" s="40">
        <f t="shared" si="14"/>
        <v>0.18518518518518517</v>
      </c>
      <c r="V38" s="41">
        <f t="shared" si="15"/>
        <v>0.16666666666666666</v>
      </c>
    </row>
    <row r="39" spans="2:22" ht="12.75">
      <c r="B39" s="29" t="s">
        <v>11</v>
      </c>
      <c r="C39" s="30" t="s">
        <v>7</v>
      </c>
      <c r="D39" s="37" t="s">
        <v>56</v>
      </c>
      <c r="E39" s="38">
        <f t="shared" si="1"/>
        <v>0.8076923076923077</v>
      </c>
      <c r="F39" s="38">
        <f t="shared" si="2"/>
        <v>0.19230769230769232</v>
      </c>
      <c r="G39" s="38">
        <f t="shared" si="3"/>
        <v>0</v>
      </c>
      <c r="H39" s="39">
        <f t="shared" si="4"/>
        <v>0</v>
      </c>
      <c r="I39" s="34" t="s">
        <v>13</v>
      </c>
      <c r="J39" s="37" t="s">
        <v>56</v>
      </c>
      <c r="K39" s="38">
        <f t="shared" si="5"/>
        <v>0</v>
      </c>
      <c r="L39" s="38">
        <f t="shared" si="6"/>
        <v>0.15384615384615385</v>
      </c>
      <c r="M39" s="39">
        <f t="shared" si="7"/>
        <v>0.8846153846153846</v>
      </c>
      <c r="N39" s="37" t="s">
        <v>56</v>
      </c>
      <c r="O39" s="40">
        <f t="shared" si="8"/>
        <v>0.07692307692307693</v>
      </c>
      <c r="P39" s="40">
        <f t="shared" si="9"/>
        <v>0</v>
      </c>
      <c r="Q39" s="40">
        <f t="shared" si="10"/>
        <v>0.07692307692307693</v>
      </c>
      <c r="R39" s="40">
        <f t="shared" si="11"/>
        <v>0.2692307692307692</v>
      </c>
      <c r="S39" s="40">
        <f t="shared" si="12"/>
        <v>0.07692307692307693</v>
      </c>
      <c r="T39" s="40">
        <f t="shared" si="13"/>
        <v>0.2692307692307692</v>
      </c>
      <c r="U39" s="40">
        <f t="shared" si="14"/>
        <v>0.15384615384615385</v>
      </c>
      <c r="V39" s="41">
        <f t="shared" si="15"/>
        <v>0.11538461538461539</v>
      </c>
    </row>
    <row r="40" spans="2:22" ht="12.75">
      <c r="B40" s="29" t="s">
        <v>9</v>
      </c>
      <c r="C40" s="30" t="s">
        <v>7</v>
      </c>
      <c r="D40" s="37" t="s">
        <v>56</v>
      </c>
      <c r="E40" s="38">
        <f t="shared" si="1"/>
        <v>0.9047619047619048</v>
      </c>
      <c r="F40" s="38">
        <f t="shared" si="2"/>
        <v>0</v>
      </c>
      <c r="G40" s="38">
        <f t="shared" si="3"/>
        <v>0</v>
      </c>
      <c r="H40" s="39">
        <f t="shared" si="4"/>
        <v>0.0380952380952381</v>
      </c>
      <c r="I40" s="34" t="s">
        <v>13</v>
      </c>
      <c r="J40" s="37" t="s">
        <v>56</v>
      </c>
      <c r="K40" s="38">
        <f t="shared" si="5"/>
        <v>0</v>
      </c>
      <c r="L40" s="38">
        <f t="shared" si="6"/>
        <v>0.09523809523809523</v>
      </c>
      <c r="M40" s="39">
        <f t="shared" si="7"/>
        <v>0.8571428571428571</v>
      </c>
      <c r="N40" s="37" t="s">
        <v>56</v>
      </c>
      <c r="O40" s="40">
        <f t="shared" si="8"/>
        <v>0</v>
      </c>
      <c r="P40" s="40">
        <f t="shared" si="9"/>
        <v>0.14285714285714285</v>
      </c>
      <c r="Q40" s="40">
        <f t="shared" si="10"/>
        <v>0.23809523809523808</v>
      </c>
      <c r="R40" s="40">
        <f t="shared" si="11"/>
        <v>0.19047619047619047</v>
      </c>
      <c r="S40" s="40">
        <f t="shared" si="12"/>
        <v>0.09523809523809523</v>
      </c>
      <c r="T40" s="40">
        <f t="shared" si="13"/>
        <v>0.0380952380952381</v>
      </c>
      <c r="U40" s="40">
        <f t="shared" si="14"/>
        <v>0.14285714285714285</v>
      </c>
      <c r="V40" s="41">
        <f t="shared" si="15"/>
        <v>0.14285714285714285</v>
      </c>
    </row>
    <row r="41" spans="2:22" ht="12.75">
      <c r="B41" s="29" t="s">
        <v>12</v>
      </c>
      <c r="C41" s="30"/>
      <c r="D41" s="37" t="s">
        <v>56</v>
      </c>
      <c r="E41" s="38">
        <f t="shared" si="1"/>
        <v>0.6923818707810994</v>
      </c>
      <c r="F41" s="38">
        <f t="shared" si="2"/>
        <v>0.25940212150433944</v>
      </c>
      <c r="G41" s="38">
        <f t="shared" si="3"/>
        <v>0.01446480231436837</v>
      </c>
      <c r="H41" s="39">
        <f t="shared" si="4"/>
        <v>0.017357762777242044</v>
      </c>
      <c r="I41" s="42" t="s">
        <v>13</v>
      </c>
      <c r="J41" s="37" t="s">
        <v>56</v>
      </c>
      <c r="K41" s="38">
        <f t="shared" si="5"/>
        <v>0.04084507042253521</v>
      </c>
      <c r="L41" s="38">
        <f t="shared" si="6"/>
        <v>0</v>
      </c>
      <c r="M41" s="39">
        <f t="shared" si="7"/>
        <v>0.9577464788732394</v>
      </c>
      <c r="N41" s="37" t="s">
        <v>56</v>
      </c>
      <c r="O41" s="40">
        <f t="shared" si="8"/>
        <v>0.04084507042253521</v>
      </c>
      <c r="P41" s="40">
        <f t="shared" si="9"/>
        <v>0.016901408450704224</v>
      </c>
      <c r="Q41" s="40">
        <f t="shared" si="10"/>
        <v>0.07323943661971831</v>
      </c>
      <c r="R41" s="40">
        <f t="shared" si="11"/>
        <v>0.04507042253521127</v>
      </c>
      <c r="S41" s="40">
        <f t="shared" si="12"/>
        <v>0.06056338028169014</v>
      </c>
      <c r="T41" s="40">
        <f t="shared" si="13"/>
        <v>0.19436619718309858</v>
      </c>
      <c r="U41" s="40">
        <f t="shared" si="14"/>
        <v>0.31690140845070425</v>
      </c>
      <c r="V41" s="41">
        <f t="shared" si="15"/>
        <v>0.2647887323943662</v>
      </c>
    </row>
    <row r="42" spans="2:22" ht="12.75">
      <c r="B42" s="43" t="s">
        <v>57</v>
      </c>
      <c r="C42" s="44"/>
      <c r="D42" s="45" t="s">
        <v>56</v>
      </c>
      <c r="E42" s="46">
        <f t="shared" si="1"/>
        <v>0.7919186897561246</v>
      </c>
      <c r="F42" s="46">
        <f>+(F19/D19)</f>
        <v>0.1284005855221366</v>
      </c>
      <c r="G42" s="46">
        <f>+(G19/D19)</f>
        <v>0.007125693926588781</v>
      </c>
      <c r="H42" s="47">
        <f>+(H19/D19)</f>
        <v>0.06921313558151738</v>
      </c>
      <c r="I42" s="48" t="s">
        <v>13</v>
      </c>
      <c r="J42" s="45" t="s">
        <v>56</v>
      </c>
      <c r="K42" s="46">
        <f t="shared" si="5"/>
        <v>0.0399888455103179</v>
      </c>
      <c r="L42" s="46">
        <f>+(L19/J19)</f>
        <v>0.02978248745119911</v>
      </c>
      <c r="M42" s="47">
        <f>+(M19/J19)</f>
        <v>0.9304238706079196</v>
      </c>
      <c r="N42" s="45" t="s">
        <v>56</v>
      </c>
      <c r="O42" s="49">
        <f t="shared" si="8"/>
        <v>0.02805644823249965</v>
      </c>
      <c r="P42" s="49">
        <f>+(P19/N19)</f>
        <v>0.0658655861394439</v>
      </c>
      <c r="Q42" s="49">
        <f>+(Q19/N19)</f>
        <v>0.07899958082995669</v>
      </c>
      <c r="R42" s="49">
        <f>+(R19/N19)</f>
        <v>0.09534721251921197</v>
      </c>
      <c r="S42" s="49">
        <f>+(S19/N19)</f>
        <v>0.10613385496716501</v>
      </c>
      <c r="T42" s="49">
        <f>+(T19/N19)</f>
        <v>0.1578035489730334</v>
      </c>
      <c r="U42" s="49">
        <f>+(U19/N19)</f>
        <v>0.20693027804946207</v>
      </c>
      <c r="V42" s="50">
        <f>+(V19/N19)</f>
        <v>0.2615062176889758</v>
      </c>
    </row>
    <row r="43" spans="2:22" ht="12.75">
      <c r="B43" s="1" t="s">
        <v>53</v>
      </c>
      <c r="N43" s="3"/>
      <c r="O43" s="3"/>
      <c r="P43" s="3"/>
      <c r="Q43" s="3"/>
      <c r="R43" s="3"/>
      <c r="S43" s="3"/>
      <c r="T43" s="3"/>
      <c r="U43" s="3"/>
      <c r="V43" s="3"/>
    </row>
    <row r="44" spans="14:22" ht="12.75">
      <c r="N44" s="3"/>
      <c r="O44" s="3"/>
      <c r="P44" s="3"/>
      <c r="Q44" s="3"/>
      <c r="R44" s="3"/>
      <c r="S44" s="3"/>
      <c r="T44" s="3"/>
      <c r="U44" s="3"/>
      <c r="V44" s="3"/>
    </row>
    <row r="45" spans="14:22" ht="12.75">
      <c r="N45" s="3"/>
      <c r="O45" s="3"/>
      <c r="P45" s="3"/>
      <c r="Q45" s="3"/>
      <c r="R45" s="3"/>
      <c r="S45" s="3"/>
      <c r="T45" s="3"/>
      <c r="U45" s="3"/>
      <c r="V45" s="3"/>
    </row>
    <row r="46" spans="14:22" ht="12.75">
      <c r="N46" s="3"/>
      <c r="O46" s="3"/>
      <c r="P46" s="3"/>
      <c r="Q46" s="3"/>
      <c r="R46" s="3"/>
      <c r="S46" s="3"/>
      <c r="T46" s="3"/>
      <c r="U46" s="3"/>
      <c r="V46" s="3"/>
    </row>
    <row r="47" spans="14:22" ht="12.75"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28" t="s">
        <v>58</v>
      </c>
      <c r="N48" s="3"/>
      <c r="O48" s="3"/>
      <c r="P48" s="3"/>
      <c r="Q48" s="3"/>
      <c r="R48" s="3"/>
      <c r="S48" s="3"/>
      <c r="T48" s="3"/>
      <c r="U48" s="3"/>
      <c r="V48" s="3"/>
    </row>
    <row r="49" spans="14:22" ht="12.75"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7" t="s">
        <v>14</v>
      </c>
      <c r="C50" s="68"/>
      <c r="D50" s="69" t="s">
        <v>15</v>
      </c>
      <c r="E50" s="70"/>
      <c r="F50" s="70"/>
      <c r="G50" s="70"/>
      <c r="H50" s="71"/>
      <c r="I50" s="7" t="s">
        <v>16</v>
      </c>
      <c r="J50" s="69" t="s">
        <v>17</v>
      </c>
      <c r="K50" s="72"/>
      <c r="L50" s="72"/>
      <c r="M50" s="73"/>
      <c r="N50" s="8" t="s">
        <v>18</v>
      </c>
      <c r="O50" s="69" t="s">
        <v>19</v>
      </c>
      <c r="P50" s="72"/>
      <c r="Q50" s="72"/>
      <c r="R50" s="72"/>
      <c r="S50" s="72"/>
      <c r="T50" s="72"/>
      <c r="U50" s="72"/>
      <c r="V50" s="73"/>
    </row>
    <row r="51" spans="2:22" ht="12.75">
      <c r="B51" s="10"/>
      <c r="C51" s="11"/>
      <c r="D51" s="7" t="s">
        <v>18</v>
      </c>
      <c r="E51" s="12" t="s">
        <v>20</v>
      </c>
      <c r="F51" s="12"/>
      <c r="G51" s="12" t="s">
        <v>21</v>
      </c>
      <c r="H51" s="13"/>
      <c r="I51" s="14" t="s">
        <v>22</v>
      </c>
      <c r="J51" s="7" t="s">
        <v>18</v>
      </c>
      <c r="K51" s="12" t="s">
        <v>23</v>
      </c>
      <c r="L51" s="12" t="s">
        <v>55</v>
      </c>
      <c r="M51" s="13" t="s">
        <v>25</v>
      </c>
      <c r="N51" s="15" t="s">
        <v>26</v>
      </c>
      <c r="O51" s="12"/>
      <c r="P51" s="16" t="s">
        <v>27</v>
      </c>
      <c r="Q51" s="16" t="s">
        <v>28</v>
      </c>
      <c r="R51" s="16" t="s">
        <v>29</v>
      </c>
      <c r="S51" s="16" t="s">
        <v>30</v>
      </c>
      <c r="T51" s="16" t="s">
        <v>31</v>
      </c>
      <c r="U51" s="16" t="s">
        <v>32</v>
      </c>
      <c r="V51" s="13"/>
    </row>
    <row r="52" spans="2:22" ht="12.75">
      <c r="B52" s="17" t="s">
        <v>33</v>
      </c>
      <c r="C52" s="18" t="s">
        <v>34</v>
      </c>
      <c r="D52" s="19" t="s">
        <v>35</v>
      </c>
      <c r="E52" s="20" t="s">
        <v>36</v>
      </c>
      <c r="F52" s="20" t="s">
        <v>37</v>
      </c>
      <c r="G52" s="20" t="s">
        <v>38</v>
      </c>
      <c r="H52" s="21" t="s">
        <v>39</v>
      </c>
      <c r="I52" s="20" t="s">
        <v>40</v>
      </c>
      <c r="J52" s="19" t="s">
        <v>35</v>
      </c>
      <c r="K52" s="20" t="s">
        <v>41</v>
      </c>
      <c r="L52" s="20" t="s">
        <v>42</v>
      </c>
      <c r="M52" s="21" t="s">
        <v>42</v>
      </c>
      <c r="N52" s="22" t="s">
        <v>43</v>
      </c>
      <c r="O52" s="20" t="s">
        <v>44</v>
      </c>
      <c r="P52" s="23" t="s">
        <v>45</v>
      </c>
      <c r="Q52" s="23" t="s">
        <v>46</v>
      </c>
      <c r="R52" s="23" t="s">
        <v>47</v>
      </c>
      <c r="S52" s="23" t="s">
        <v>48</v>
      </c>
      <c r="T52" s="23" t="s">
        <v>49</v>
      </c>
      <c r="U52" s="23" t="s">
        <v>50</v>
      </c>
      <c r="V52" s="24" t="s">
        <v>51</v>
      </c>
    </row>
    <row r="53" spans="2:22" ht="12.75">
      <c r="B53" s="29" t="s">
        <v>2</v>
      </c>
      <c r="C53" s="30" t="s">
        <v>0</v>
      </c>
      <c r="D53" s="51">
        <f>+(D8/($D$19-$D$7))</f>
        <v>0.3195406329446831</v>
      </c>
      <c r="E53" s="38">
        <f>+(E8/($E$19-$E$7))</f>
        <v>0.32690076979858695</v>
      </c>
      <c r="F53" s="38">
        <f>+(F8/($F$19-$F$7))</f>
        <v>0.2764423076923077</v>
      </c>
      <c r="G53" s="38">
        <f>+(G8/($G$19-$G$7))</f>
        <v>0.4316546762589928</v>
      </c>
      <c r="H53" s="39">
        <f>+(H8/($H$19-$H$7))</f>
        <v>0.27472527472527475</v>
      </c>
      <c r="I53" s="34" t="s">
        <v>13</v>
      </c>
      <c r="J53" s="51">
        <f>+(J8/($J$19-$J$7))</f>
        <v>0.328971119133574</v>
      </c>
      <c r="K53" s="38">
        <f>+(K8/($K$19-$K$7))</f>
        <v>0.38288288288288286</v>
      </c>
      <c r="L53" s="38">
        <f>+(L8/($L$19-$L$7))</f>
        <v>0.39039039039039036</v>
      </c>
      <c r="M53" s="39">
        <f>+(M8/($M$19-$M$7))</f>
        <v>0.32492725509214354</v>
      </c>
      <c r="N53" s="51">
        <f>+(N8/($N$19-$N$7))</f>
        <v>0.3291196388261851</v>
      </c>
      <c r="O53" s="38">
        <f>+(O8/($O$19-$O$7))</f>
        <v>0.37790697674418605</v>
      </c>
      <c r="P53" s="38">
        <f>+(P8/($P$19-$P$7))</f>
        <v>0.4472140762463343</v>
      </c>
      <c r="Q53" s="38">
        <f>+(Q8/($Q$19-$Q$7))</f>
        <v>0.29515938606847697</v>
      </c>
      <c r="R53" s="38">
        <f>+(R8/($R$19-$R$7))</f>
        <v>0.32999164578111945</v>
      </c>
      <c r="S53" s="38">
        <f>+(S8/($S$19-$S$7))</f>
        <v>0.25039123630672927</v>
      </c>
      <c r="T53" s="38">
        <f>+(T8/($T$19-$T$7))</f>
        <v>0.3320420586607637</v>
      </c>
      <c r="U53" s="38">
        <f>+(U8/($U$19-$U$7))</f>
        <v>0.30024213075060535</v>
      </c>
      <c r="V53" s="39">
        <f>+(V8/($V$19-$V$7))</f>
        <v>0.3567699269056735</v>
      </c>
    </row>
    <row r="54" spans="2:22" ht="12.75">
      <c r="B54" s="29" t="s">
        <v>3</v>
      </c>
      <c r="C54" s="30" t="s">
        <v>0</v>
      </c>
      <c r="D54" s="51">
        <f aca="true" t="shared" si="16" ref="D54:D63">+(D9/($D$19-$D$7))</f>
        <v>0.2906110283159464</v>
      </c>
      <c r="E54" s="38">
        <f aca="true" t="shared" si="17" ref="E54:E63">+(E9/($E$19-$E$7))</f>
        <v>0.30897395339027733</v>
      </c>
      <c r="F54" s="38">
        <f aca="true" t="shared" si="18" ref="F54:F63">+(F9/($F$19-$F$7))</f>
        <v>0.20733173076923078</v>
      </c>
      <c r="G54" s="38">
        <f aca="true" t="shared" si="19" ref="G54:G63">+(G9/($G$19-$G$7))</f>
        <v>0.07194244604316546</v>
      </c>
      <c r="H54" s="39">
        <f aca="true" t="shared" si="20" ref="H54:H63">+(H9/($H$19-$H$7))</f>
        <v>0.27472527472527475</v>
      </c>
      <c r="I54" s="34" t="s">
        <v>13</v>
      </c>
      <c r="J54" s="51">
        <f aca="true" t="shared" si="21" ref="J54:J63">+(J9/($J$19-$J$7))</f>
        <v>0.29918772563176893</v>
      </c>
      <c r="K54" s="38">
        <f aca="true" t="shared" si="22" ref="K54:K63">+(K9/($K$19-$K$7))</f>
        <v>0.2702702702702703</v>
      </c>
      <c r="L54" s="38">
        <f aca="true" t="shared" si="23" ref="L54:L63">+(L9/($L$19-$L$7))</f>
        <v>0.34534534534534533</v>
      </c>
      <c r="M54" s="39">
        <f aca="true" t="shared" si="24" ref="M54:M63">+(M9/($M$19-$M$7))</f>
        <v>0.2982541222114452</v>
      </c>
      <c r="N54" s="51">
        <f aca="true" t="shared" si="25" ref="N54:N63">+(N9/($N$19-$N$7))</f>
        <v>0.29932279909706544</v>
      </c>
      <c r="O54" s="38">
        <f aca="true" t="shared" si="26" ref="O54:O63">+(O9/($O$19-$O$7))</f>
        <v>0.24709302325581395</v>
      </c>
      <c r="P54" s="38">
        <f aca="true" t="shared" si="27" ref="P54:P63">+(P9/($P$19-$P$7))</f>
        <v>0.3152492668621701</v>
      </c>
      <c r="Q54" s="38">
        <f aca="true" t="shared" si="28" ref="Q54:Q63">+(Q9/($Q$19-$Q$7))</f>
        <v>0.3364817001180638</v>
      </c>
      <c r="R54" s="38">
        <f aca="true" t="shared" si="29" ref="R54:R63">+(R9/($R$19-$R$7))</f>
        <v>0.2506265664160401</v>
      </c>
      <c r="S54" s="38">
        <f aca="true" t="shared" si="30" ref="S54:S63">+(S9/($S$19-$S$7))</f>
        <v>0.4303599374021909</v>
      </c>
      <c r="T54" s="38">
        <f aca="true" t="shared" si="31" ref="T54:T63">+(T9/($T$19-$T$7))</f>
        <v>0.3320420586607637</v>
      </c>
      <c r="U54" s="38">
        <f aca="true" t="shared" si="32" ref="U54:U63">+(U9/($U$19-$U$7))</f>
        <v>0.2784503631961259</v>
      </c>
      <c r="V54" s="39">
        <f aca="true" t="shared" si="33" ref="V54:V63">+(V9/($V$19-$V$7))</f>
        <v>0.2453880960668291</v>
      </c>
    </row>
    <row r="55" spans="2:22" ht="12.75">
      <c r="B55" s="29" t="s">
        <v>4</v>
      </c>
      <c r="C55" s="30" t="s">
        <v>0</v>
      </c>
      <c r="D55" s="51">
        <f t="shared" si="16"/>
        <v>0.10344525291487683</v>
      </c>
      <c r="E55" s="38">
        <f t="shared" si="17"/>
        <v>0.10334282400084362</v>
      </c>
      <c r="F55" s="38">
        <f t="shared" si="18"/>
        <v>0.1171875</v>
      </c>
      <c r="G55" s="38">
        <f t="shared" si="19"/>
        <v>0</v>
      </c>
      <c r="H55" s="39">
        <f t="shared" si="20"/>
        <v>0</v>
      </c>
      <c r="I55" s="34" t="s">
        <v>13</v>
      </c>
      <c r="J55" s="51">
        <f t="shared" si="21"/>
        <v>0.10649819494584838</v>
      </c>
      <c r="K55" s="38">
        <f t="shared" si="22"/>
        <v>0.07882882882882883</v>
      </c>
      <c r="L55" s="38">
        <f t="shared" si="23"/>
        <v>0</v>
      </c>
      <c r="M55" s="39">
        <f t="shared" si="24"/>
        <v>0.11105722599418041</v>
      </c>
      <c r="N55" s="51">
        <f t="shared" si="25"/>
        <v>0.10654627539503386</v>
      </c>
      <c r="O55" s="38">
        <f t="shared" si="26"/>
        <v>0.10174418604651163</v>
      </c>
      <c r="P55" s="38">
        <f t="shared" si="27"/>
        <v>0.036656891495601175</v>
      </c>
      <c r="Q55" s="38">
        <f t="shared" si="28"/>
        <v>0.10625737898465171</v>
      </c>
      <c r="R55" s="38">
        <f t="shared" si="29"/>
        <v>0.12113617376775271</v>
      </c>
      <c r="S55" s="38">
        <f t="shared" si="30"/>
        <v>0.11737089201877934</v>
      </c>
      <c r="T55" s="38">
        <f t="shared" si="31"/>
        <v>0.11344770337576093</v>
      </c>
      <c r="U55" s="38">
        <f t="shared" si="32"/>
        <v>0.12832929782082325</v>
      </c>
      <c r="V55" s="39">
        <f t="shared" si="33"/>
        <v>0.09223807866341803</v>
      </c>
    </row>
    <row r="56" spans="2:22" ht="12.75">
      <c r="B56" s="29" t="s">
        <v>8</v>
      </c>
      <c r="C56" s="30" t="s">
        <v>7</v>
      </c>
      <c r="D56" s="51">
        <f t="shared" si="16"/>
        <v>0.042956079600245466</v>
      </c>
      <c r="E56" s="38">
        <f t="shared" si="17"/>
        <v>0.03848992934725298</v>
      </c>
      <c r="F56" s="38">
        <f t="shared" si="18"/>
        <v>0.07211538461538461</v>
      </c>
      <c r="G56" s="38">
        <f t="shared" si="19"/>
        <v>0.07194244604316546</v>
      </c>
      <c r="H56" s="39">
        <f t="shared" si="20"/>
        <v>0</v>
      </c>
      <c r="I56" s="34" t="s">
        <v>13</v>
      </c>
      <c r="J56" s="51">
        <f t="shared" si="21"/>
        <v>0.04422382671480144</v>
      </c>
      <c r="K56" s="38">
        <f t="shared" si="22"/>
        <v>0.05630630630630631</v>
      </c>
      <c r="L56" s="38">
        <f t="shared" si="23"/>
        <v>0</v>
      </c>
      <c r="M56" s="39">
        <f t="shared" si="24"/>
        <v>0.04558680892337536</v>
      </c>
      <c r="N56" s="51">
        <f t="shared" si="25"/>
        <v>0.04424379232505643</v>
      </c>
      <c r="O56" s="38">
        <f t="shared" si="26"/>
        <v>0</v>
      </c>
      <c r="P56" s="38">
        <f t="shared" si="27"/>
        <v>0.036656891495601175</v>
      </c>
      <c r="Q56" s="38">
        <f t="shared" si="28"/>
        <v>0</v>
      </c>
      <c r="R56" s="38">
        <f t="shared" si="29"/>
        <v>0.05012531328320802</v>
      </c>
      <c r="S56" s="38">
        <f t="shared" si="30"/>
        <v>0.011737089201877934</v>
      </c>
      <c r="T56" s="38">
        <f t="shared" si="31"/>
        <v>0.030437188710570006</v>
      </c>
      <c r="U56" s="38">
        <f t="shared" si="32"/>
        <v>0.043583535108958835</v>
      </c>
      <c r="V56" s="39">
        <f t="shared" si="33"/>
        <v>0.08527671423599026</v>
      </c>
    </row>
    <row r="57" spans="2:22" ht="12.75">
      <c r="B57" s="29" t="s">
        <v>5</v>
      </c>
      <c r="C57" s="30" t="s">
        <v>0</v>
      </c>
      <c r="D57" s="51">
        <f t="shared" si="16"/>
        <v>0.041202770228806876</v>
      </c>
      <c r="E57" s="38">
        <f t="shared" si="17"/>
        <v>0.036380892122745964</v>
      </c>
      <c r="F57" s="38">
        <f t="shared" si="18"/>
        <v>0.07211538461538461</v>
      </c>
      <c r="G57" s="38">
        <f t="shared" si="19"/>
        <v>0.07194244604316546</v>
      </c>
      <c r="H57" s="39">
        <f t="shared" si="20"/>
        <v>0</v>
      </c>
      <c r="I57" s="34" t="s">
        <v>13</v>
      </c>
      <c r="J57" s="51">
        <f t="shared" si="21"/>
        <v>0.042418772563176894</v>
      </c>
      <c r="K57" s="38">
        <f t="shared" si="22"/>
        <v>0.033783783783783786</v>
      </c>
      <c r="L57" s="38">
        <f t="shared" si="23"/>
        <v>0.09009009009009009</v>
      </c>
      <c r="M57" s="39">
        <f t="shared" si="24"/>
        <v>0.041707080504364696</v>
      </c>
      <c r="N57" s="51">
        <f t="shared" si="25"/>
        <v>0.042437923250564336</v>
      </c>
      <c r="O57" s="38">
        <f t="shared" si="26"/>
        <v>0.0436046511627907</v>
      </c>
      <c r="P57" s="38">
        <f t="shared" si="27"/>
        <v>0.02932551319648094</v>
      </c>
      <c r="Q57" s="38">
        <f t="shared" si="28"/>
        <v>0.0590318772136954</v>
      </c>
      <c r="R57" s="38">
        <f t="shared" si="29"/>
        <v>0.03759398496240601</v>
      </c>
      <c r="S57" s="38">
        <f t="shared" si="30"/>
        <v>0.011737089201877934</v>
      </c>
      <c r="T57" s="38">
        <f t="shared" si="31"/>
        <v>0.01936912008854455</v>
      </c>
      <c r="U57" s="38">
        <f t="shared" si="32"/>
        <v>0.04116222760290557</v>
      </c>
      <c r="V57" s="39">
        <f t="shared" si="33"/>
        <v>0.0713539853811347</v>
      </c>
    </row>
    <row r="58" spans="2:22" ht="12.75">
      <c r="B58" s="29" t="s">
        <v>6</v>
      </c>
      <c r="C58" s="30" t="s">
        <v>0</v>
      </c>
      <c r="D58" s="51">
        <f t="shared" si="16"/>
        <v>0.04076444288594722</v>
      </c>
      <c r="E58" s="38">
        <f t="shared" si="17"/>
        <v>0.04376252240852051</v>
      </c>
      <c r="F58" s="38">
        <f t="shared" si="18"/>
        <v>0.030048076923076924</v>
      </c>
      <c r="G58" s="38">
        <f t="shared" si="19"/>
        <v>0</v>
      </c>
      <c r="H58" s="39">
        <f t="shared" si="20"/>
        <v>0</v>
      </c>
      <c r="I58" s="34" t="s">
        <v>13</v>
      </c>
      <c r="J58" s="51">
        <f t="shared" si="21"/>
        <v>0.04196750902527076</v>
      </c>
      <c r="K58" s="38">
        <f t="shared" si="22"/>
        <v>0.06756756756756757</v>
      </c>
      <c r="L58" s="38">
        <f t="shared" si="23"/>
        <v>0.012012012012012012</v>
      </c>
      <c r="M58" s="39">
        <f t="shared" si="24"/>
        <v>0.041707080504364696</v>
      </c>
      <c r="N58" s="51">
        <f t="shared" si="25"/>
        <v>0.04198645598194131</v>
      </c>
      <c r="O58" s="38">
        <f t="shared" si="26"/>
        <v>0.05813953488372093</v>
      </c>
      <c r="P58" s="38">
        <f t="shared" si="27"/>
        <v>0.036656891495601175</v>
      </c>
      <c r="Q58" s="38">
        <f t="shared" si="28"/>
        <v>0.03541912632821724</v>
      </c>
      <c r="R58" s="38">
        <f t="shared" si="29"/>
        <v>0.03759398496240601</v>
      </c>
      <c r="S58" s="38">
        <f t="shared" si="30"/>
        <v>0.06651017214397496</v>
      </c>
      <c r="T58" s="38">
        <f t="shared" si="31"/>
        <v>0.02767017155506364</v>
      </c>
      <c r="U58" s="38">
        <f t="shared" si="32"/>
        <v>0.043583535108958835</v>
      </c>
      <c r="V58" s="39">
        <f t="shared" si="33"/>
        <v>0.041768186564566656</v>
      </c>
    </row>
    <row r="59" spans="2:22" ht="12.75">
      <c r="B59" s="29" t="s">
        <v>10</v>
      </c>
      <c r="C59" s="30" t="s">
        <v>7</v>
      </c>
      <c r="D59" s="51">
        <f t="shared" si="16"/>
        <v>0.025861313228719207</v>
      </c>
      <c r="E59" s="38">
        <f t="shared" si="17"/>
        <v>0.02530844669408415</v>
      </c>
      <c r="F59" s="38">
        <f t="shared" si="18"/>
        <v>0.030048076923076924</v>
      </c>
      <c r="G59" s="38">
        <f t="shared" si="19"/>
        <v>0</v>
      </c>
      <c r="H59" s="39">
        <f t="shared" si="20"/>
        <v>0.04395604395604396</v>
      </c>
      <c r="I59" s="34" t="s">
        <v>13</v>
      </c>
      <c r="J59" s="51">
        <f t="shared" si="21"/>
        <v>0.026624548736462094</v>
      </c>
      <c r="K59" s="38">
        <f t="shared" si="22"/>
        <v>0</v>
      </c>
      <c r="L59" s="38">
        <f t="shared" si="23"/>
        <v>0.06006006006006006</v>
      </c>
      <c r="M59" s="39">
        <f t="shared" si="24"/>
        <v>0.02667313288069835</v>
      </c>
      <c r="N59" s="51">
        <f t="shared" si="25"/>
        <v>0.026636568848758466</v>
      </c>
      <c r="O59" s="38">
        <f t="shared" si="26"/>
        <v>0</v>
      </c>
      <c r="P59" s="38">
        <f t="shared" si="27"/>
        <v>0.02932551319648094</v>
      </c>
      <c r="Q59" s="38">
        <f t="shared" si="28"/>
        <v>0.053128689492325853</v>
      </c>
      <c r="R59" s="38">
        <f t="shared" si="29"/>
        <v>0.03759398496240601</v>
      </c>
      <c r="S59" s="38">
        <f t="shared" si="30"/>
        <v>0.05086071987480438</v>
      </c>
      <c r="T59" s="38">
        <f t="shared" si="31"/>
        <v>0.02767017155506364</v>
      </c>
      <c r="U59" s="38">
        <f t="shared" si="32"/>
        <v>0.014527845036319613</v>
      </c>
      <c r="V59" s="39">
        <f t="shared" si="33"/>
        <v>0.015663069961712496</v>
      </c>
    </row>
    <row r="60" spans="2:22" ht="12.75">
      <c r="B60" s="29" t="s">
        <v>60</v>
      </c>
      <c r="C60" s="30" t="s">
        <v>1</v>
      </c>
      <c r="D60" s="51">
        <f t="shared" si="16"/>
        <v>0.024108003857280617</v>
      </c>
      <c r="E60" s="38">
        <f t="shared" si="17"/>
        <v>0.020035853632816618</v>
      </c>
      <c r="F60" s="38">
        <f t="shared" si="18"/>
        <v>0.018028846153846152</v>
      </c>
      <c r="G60" s="38">
        <f t="shared" si="19"/>
        <v>0.2446043165467626</v>
      </c>
      <c r="H60" s="39">
        <f t="shared" si="20"/>
        <v>0.16483516483516483</v>
      </c>
      <c r="I60" s="34" t="s">
        <v>13</v>
      </c>
      <c r="J60" s="51">
        <f t="shared" si="21"/>
        <v>0.024819494584837544</v>
      </c>
      <c r="K60" s="38">
        <f t="shared" si="22"/>
        <v>0.04504504504504504</v>
      </c>
      <c r="L60" s="38">
        <f t="shared" si="23"/>
        <v>0.012012012012012012</v>
      </c>
      <c r="M60" s="39">
        <f t="shared" si="24"/>
        <v>0.02424830261881668</v>
      </c>
      <c r="N60" s="51">
        <f t="shared" si="25"/>
        <v>0.02437923250564334</v>
      </c>
      <c r="O60" s="38">
        <f t="shared" si="26"/>
        <v>0.05813953488372093</v>
      </c>
      <c r="P60" s="38">
        <f t="shared" si="27"/>
        <v>0.02932551319648094</v>
      </c>
      <c r="Q60" s="38">
        <f t="shared" si="28"/>
        <v>0.011806375442739079</v>
      </c>
      <c r="R60" s="38">
        <f t="shared" si="29"/>
        <v>0.06265664160401002</v>
      </c>
      <c r="S60" s="38">
        <f t="shared" si="30"/>
        <v>0.011737089201877934</v>
      </c>
      <c r="T60" s="38">
        <f t="shared" si="31"/>
        <v>0.01936912008854455</v>
      </c>
      <c r="U60" s="38">
        <f t="shared" si="32"/>
        <v>0.024213075060532687</v>
      </c>
      <c r="V60" s="39">
        <f t="shared" si="33"/>
        <v>0.015663069961712496</v>
      </c>
    </row>
    <row r="61" spans="2:22" ht="12.75">
      <c r="B61" s="29" t="s">
        <v>11</v>
      </c>
      <c r="C61" s="30" t="s">
        <v>7</v>
      </c>
      <c r="D61" s="51">
        <f t="shared" si="16"/>
        <v>0.011396510914350837</v>
      </c>
      <c r="E61" s="38">
        <f t="shared" si="17"/>
        <v>0.011072445428661816</v>
      </c>
      <c r="F61" s="38">
        <f t="shared" si="18"/>
        <v>0.015024038461538462</v>
      </c>
      <c r="G61" s="38">
        <f t="shared" si="19"/>
        <v>0</v>
      </c>
      <c r="H61" s="39">
        <f t="shared" si="20"/>
        <v>0</v>
      </c>
      <c r="I61" s="34" t="s">
        <v>13</v>
      </c>
      <c r="J61" s="51">
        <f t="shared" si="21"/>
        <v>0.011732851985559567</v>
      </c>
      <c r="K61" s="38">
        <f t="shared" si="22"/>
        <v>0</v>
      </c>
      <c r="L61" s="38">
        <f t="shared" si="23"/>
        <v>0.06006006006006006</v>
      </c>
      <c r="M61" s="39">
        <f t="shared" si="24"/>
        <v>0.011154219204655674</v>
      </c>
      <c r="N61" s="51">
        <f t="shared" si="25"/>
        <v>0.011738148984198645</v>
      </c>
      <c r="O61" s="38">
        <f t="shared" si="26"/>
        <v>0.029069767441860465</v>
      </c>
      <c r="P61" s="38">
        <f t="shared" si="27"/>
        <v>0</v>
      </c>
      <c r="Q61" s="38">
        <f t="shared" si="28"/>
        <v>0.011806375442739079</v>
      </c>
      <c r="R61" s="38">
        <f t="shared" si="29"/>
        <v>0.029239766081871343</v>
      </c>
      <c r="S61" s="38">
        <f t="shared" si="30"/>
        <v>0.00782472613458529</v>
      </c>
      <c r="T61" s="38">
        <f t="shared" si="31"/>
        <v>0.01936912008854455</v>
      </c>
      <c r="U61" s="38">
        <f t="shared" si="32"/>
        <v>0.009685230024213076</v>
      </c>
      <c r="V61" s="39">
        <f t="shared" si="33"/>
        <v>0.005221023320570832</v>
      </c>
    </row>
    <row r="62" spans="2:22" ht="12.75">
      <c r="B62" s="29" t="s">
        <v>9</v>
      </c>
      <c r="C62" s="30" t="s">
        <v>7</v>
      </c>
      <c r="D62" s="51">
        <f t="shared" si="16"/>
        <v>0.0092048742000526</v>
      </c>
      <c r="E62" s="38">
        <f t="shared" si="17"/>
        <v>0.010017926816408309</v>
      </c>
      <c r="F62" s="38">
        <f t="shared" si="18"/>
        <v>0</v>
      </c>
      <c r="G62" s="38">
        <f t="shared" si="19"/>
        <v>0</v>
      </c>
      <c r="H62" s="39">
        <f t="shared" si="20"/>
        <v>0.04395604395604396</v>
      </c>
      <c r="I62" s="34" t="s">
        <v>13</v>
      </c>
      <c r="J62" s="51">
        <f t="shared" si="21"/>
        <v>0.00947653429602888</v>
      </c>
      <c r="K62" s="38">
        <f t="shared" si="22"/>
        <v>0</v>
      </c>
      <c r="L62" s="38">
        <f t="shared" si="23"/>
        <v>0.03003003003003003</v>
      </c>
      <c r="M62" s="39">
        <f t="shared" si="24"/>
        <v>0.008729388942774006</v>
      </c>
      <c r="N62" s="51">
        <f t="shared" si="25"/>
        <v>0.009480812641083521</v>
      </c>
      <c r="O62" s="38">
        <f t="shared" si="26"/>
        <v>0</v>
      </c>
      <c r="P62" s="38">
        <f t="shared" si="27"/>
        <v>0.021994134897360705</v>
      </c>
      <c r="Q62" s="38">
        <f t="shared" si="28"/>
        <v>0.0295159386068477</v>
      </c>
      <c r="R62" s="38">
        <f t="shared" si="29"/>
        <v>0.01670843776106934</v>
      </c>
      <c r="S62" s="38">
        <f t="shared" si="30"/>
        <v>0.00782472613458529</v>
      </c>
      <c r="T62" s="38">
        <f t="shared" si="31"/>
        <v>0.002213613724405091</v>
      </c>
      <c r="U62" s="38">
        <f t="shared" si="32"/>
        <v>0.007263922518159807</v>
      </c>
      <c r="V62" s="39">
        <f t="shared" si="33"/>
        <v>0.005221023320570832</v>
      </c>
    </row>
    <row r="63" spans="2:22" ht="12.75">
      <c r="B63" s="29" t="s">
        <v>12</v>
      </c>
      <c r="C63" s="30"/>
      <c r="D63" s="51">
        <f t="shared" si="16"/>
        <v>0.09090909090909091</v>
      </c>
      <c r="E63" s="38">
        <f t="shared" si="17"/>
        <v>0.07571443635980175</v>
      </c>
      <c r="F63" s="38">
        <f t="shared" si="18"/>
        <v>0.16165865384615385</v>
      </c>
      <c r="G63" s="38">
        <f t="shared" si="19"/>
        <v>0.1079136690647482</v>
      </c>
      <c r="H63" s="39">
        <f t="shared" si="20"/>
        <v>0.1978021978021978</v>
      </c>
      <c r="I63" s="34" t="s">
        <v>13</v>
      </c>
      <c r="J63" s="51">
        <f t="shared" si="21"/>
        <v>0.06407942238267147</v>
      </c>
      <c r="K63" s="38">
        <f t="shared" si="22"/>
        <v>0.06531531531531531</v>
      </c>
      <c r="L63" s="38">
        <f t="shared" si="23"/>
        <v>0</v>
      </c>
      <c r="M63" s="39">
        <f t="shared" si="24"/>
        <v>0.06595538312318137</v>
      </c>
      <c r="N63" s="51">
        <f t="shared" si="25"/>
        <v>0.06410835214446953</v>
      </c>
      <c r="O63" s="38">
        <f t="shared" si="26"/>
        <v>0.08430232558139535</v>
      </c>
      <c r="P63" s="38">
        <f t="shared" si="27"/>
        <v>0.017595307917888565</v>
      </c>
      <c r="Q63" s="38">
        <f t="shared" si="28"/>
        <v>0.06139315230224321</v>
      </c>
      <c r="R63" s="38">
        <f t="shared" si="29"/>
        <v>0.026733500417710943</v>
      </c>
      <c r="S63" s="38">
        <f t="shared" si="30"/>
        <v>0.033646322378716745</v>
      </c>
      <c r="T63" s="38">
        <f t="shared" si="31"/>
        <v>0.07636967349197565</v>
      </c>
      <c r="U63" s="38">
        <f t="shared" si="32"/>
        <v>0.1089588377723971</v>
      </c>
      <c r="V63" s="39">
        <f t="shared" si="33"/>
        <v>0.06543682561782109</v>
      </c>
    </row>
    <row r="64" spans="2:22" ht="12.75">
      <c r="B64" s="43" t="s">
        <v>57</v>
      </c>
      <c r="C64" s="44"/>
      <c r="D64" s="52">
        <f>+(D19/$D$19)</f>
        <v>1</v>
      </c>
      <c r="E64" s="46">
        <f>+(E19/$E$19)</f>
        <v>1</v>
      </c>
      <c r="F64" s="46">
        <f>+(F19/$F$19)</f>
        <v>1</v>
      </c>
      <c r="G64" s="46">
        <f>+(G19/$G$19)</f>
        <v>1</v>
      </c>
      <c r="H64" s="47">
        <f>+(H19/$H$19)</f>
        <v>1</v>
      </c>
      <c r="I64" s="53" t="s">
        <v>13</v>
      </c>
      <c r="J64" s="52">
        <f>+(J19/$J$19)</f>
        <v>1</v>
      </c>
      <c r="K64" s="46">
        <f>+(K19/$K$19)</f>
        <v>1</v>
      </c>
      <c r="L64" s="46">
        <f>+(L19/$L$19)</f>
        <v>1</v>
      </c>
      <c r="M64" s="47">
        <f>+(M19/$M$19)</f>
        <v>1</v>
      </c>
      <c r="N64" s="52">
        <f>+(N19/$N$19)</f>
        <v>1</v>
      </c>
      <c r="O64" s="46">
        <f>+(O19/$O$19)</f>
        <v>1</v>
      </c>
      <c r="P64" s="46">
        <f>+(P19/$P$19)</f>
        <v>1</v>
      </c>
      <c r="Q64" s="46">
        <f>+(Q19/$Q$19)</f>
        <v>1</v>
      </c>
      <c r="R64" s="46">
        <f>+(R19/$R$19)</f>
        <v>1</v>
      </c>
      <c r="S64" s="46">
        <f>+(S19/$S$19)</f>
        <v>1</v>
      </c>
      <c r="T64" s="46">
        <f>+(T19/$T$19)</f>
        <v>1</v>
      </c>
      <c r="U64" s="46">
        <f>+(U19/$U$19)</f>
        <v>1</v>
      </c>
      <c r="V64" s="47">
        <f>+(V19/$V$19)</f>
        <v>1</v>
      </c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2004-12-08T20:05:59Z</dcterms:created>
  <dcterms:modified xsi:type="dcterms:W3CDTF">2005-01-27T13:57:53Z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