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16" windowWidth="17100" windowHeight="10365" activeTab="0"/>
  </bookViews>
  <sheets>
    <sheet name="OPL8775" sheetId="1" r:id="rId1"/>
  </sheets>
  <definedNames>
    <definedName name="DATABASE">'OPL8775'!$B$7:$V$17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<sst xmlns="http://schemas.openxmlformats.org/spreadsheetml/2006/main" count="270" uniqueCount="61">
  <si>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Beltsville CDP</t>
  </si>
  <si>
    <t>Baltimore city</t>
  </si>
  <si>
    <t>Bethesda CDP</t>
  </si>
  <si>
    <t>Greenbelt city</t>
  </si>
  <si>
    <t>College Park city</t>
  </si>
  <si>
    <t>Lanham-Seabrook CDP</t>
  </si>
  <si>
    <t>North Bethesda CDP</t>
  </si>
  <si>
    <t>All Other</t>
  </si>
  <si>
    <t>Arlington CDP</t>
  </si>
  <si>
    <t>Maryland</t>
  </si>
  <si>
    <t>Virginia</t>
  </si>
  <si>
    <t xml:space="preserve">Total </t>
  </si>
  <si>
    <t>NA</t>
  </si>
  <si>
    <t>Row Percent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</si>
  <si>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</si>
  <si>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</si>
  <si>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</si>
  <si>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</si>
  <si>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</si>
  <si>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</si>
  <si>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</si>
  <si>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</si>
  <si>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</si>
  <si>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</si>
  <si>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100 -150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</si>
  <si>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</si>
  <si>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</si>
  <si>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</si>
  <si>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</si>
  <si>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</si>
  <si>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</si>
  <si>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</si>
  <si>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</si>
  <si>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</si>
  <si>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</si>
  <si>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</si>
  <si>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</si>
  <si>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</si>
  <si>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</si>
  <si>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</si>
  <si>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</si>
  <si>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</si>
  <si>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</si>
  <si>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</si>
  <si>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</si>
  <si>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</si>
  <si>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</si>
  <si>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</si>
  <si>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</si>
  <si>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</si>
  <si>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</si>
  <si>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</si>
  <si>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100.0%</t>
  </si>
  <si>
    <t>Column Percent ( does not include intra county commuters )</t>
  </si>
  <si>
    <t>100-150</t>
  </si>
  <si>
    <t xml:space="preserve">Washington City </t>
  </si>
  <si>
    <t>Out-flow :  Resident in Bowie City, Maryland, Work In :</t>
  </si>
  <si>
    <t>Bowie City *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</si>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</sst>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%"/>
  </numFmts>
  <fonts count="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 quotePrefix="1">
      <alignment horizontal="center"/>
    </xf>
    <xf numFmtId="1" fontId="0" fillId="0" borderId="2" xfId="0" applyNumberFormat="1" applyBorder="1" applyAlignment="1" quotePrefix="1">
      <alignment horizontal="right"/>
    </xf>
    <xf numFmtId="3" fontId="0" fillId="0" borderId="5" xfId="0" applyNumberFormat="1" applyBorder="1" applyAlignment="1" quotePrefix="1">
      <alignment horizontal="right"/>
    </xf>
    <xf numFmtId="169" fontId="0" fillId="0" borderId="8" xfId="0" applyNumberFormat="1" applyBorder="1" applyAlignment="1">
      <alignment/>
    </xf>
    <xf numFmtId="169" fontId="0" fillId="0" borderId="7" xfId="0" applyNumberFormat="1" applyBorder="1" applyAlignment="1">
      <alignment/>
    </xf>
    <xf numFmtId="167" fontId="0" fillId="0" borderId="10" xfId="0" applyNumberFormat="1" applyBorder="1" applyAlignment="1" quotePrefix="1">
      <alignment horizontal="right"/>
    </xf>
    <xf numFmtId="169" fontId="0" fillId="0" borderId="8" xfId="0" applyNumberFormat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67" fontId="0" fillId="0" borderId="10" xfId="0" applyNumberFormat="1" applyBorder="1" applyAlignment="1">
      <alignment horizontal="right"/>
    </xf>
    <xf numFmtId="3" fontId="2" fillId="0" borderId="1" xfId="0" applyNumberFormat="1" applyFont="1" applyBorder="1" applyAlignment="1" quotePrefix="1">
      <alignment horizontal="right"/>
    </xf>
    <xf numFmtId="169" fontId="2" fillId="0" borderId="3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2" fillId="0" borderId="2" xfId="0" applyNumberFormat="1" applyFont="1" applyBorder="1" applyAlignment="1">
      <alignment horizontal="right"/>
    </xf>
    <xf numFmtId="169" fontId="0" fillId="0" borderId="11" xfId="0" applyNumberFormat="1" applyBorder="1" applyAlignment="1">
      <alignment/>
    </xf>
    <xf numFmtId="169" fontId="2" fillId="0" borderId="1" xfId="0" applyNumberFormat="1" applyFont="1" applyBorder="1" applyAlignment="1">
      <alignment/>
    </xf>
    <xf numFmtId="167" fontId="2" fillId="0" borderId="4" xfId="0" applyNumberFormat="1" applyFont="1" applyBorder="1" applyAlignment="1" quotePrefix="1">
      <alignment horizontal="right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140625" style="1" customWidth="1"/>
    <col min="3" max="3" width="12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55" t="s">
        <v>56</v>
      </c>
      <c r="D1" s="13"/>
      <c r="N1" s="13"/>
      <c r="O1" s="13"/>
      <c r="P1" s="13"/>
      <c r="Q1" s="13"/>
      <c r="R1" s="13"/>
      <c r="S1" s="13"/>
      <c r="T1" s="13"/>
      <c r="U1" s="13"/>
      <c r="V1" s="13"/>
    </row>
    <row r="2" spans="2:22" ht="12.75">
      <c r="B2" s="56"/>
      <c r="D2" s="13"/>
      <c r="N2" s="13"/>
      <c r="O2" s="13"/>
      <c r="P2" s="13"/>
      <c r="Q2" s="13"/>
      <c r="R2" s="13"/>
      <c r="S2" s="13"/>
      <c r="T2" s="13"/>
      <c r="U2" s="13"/>
      <c r="V2" s="13"/>
    </row>
    <row r="3" spans="9:22" ht="12.75">
      <c r="I3" s="12"/>
      <c r="N3" s="13"/>
      <c r="O3" s="13"/>
      <c r="P3" s="13"/>
      <c r="Q3" s="13"/>
      <c r="R3" s="13"/>
      <c r="S3" s="13"/>
      <c r="T3" s="13"/>
      <c r="U3" s="13"/>
      <c r="V3" s="13"/>
    </row>
    <row r="4" spans="2:22" ht="12.75">
      <c r="B4" s="67" t="s">
        <v>14</v>
      </c>
      <c r="C4" s="68"/>
      <c r="D4" s="69" t="s">
        <v>15</v>
      </c>
      <c r="E4" s="70"/>
      <c r="F4" s="70"/>
      <c r="G4" s="70"/>
      <c r="H4" s="71"/>
      <c r="I4" s="15" t="s">
        <v>16</v>
      </c>
      <c r="J4" s="69" t="s">
        <v>17</v>
      </c>
      <c r="K4" s="72"/>
      <c r="L4" s="72"/>
      <c r="M4" s="73"/>
      <c r="N4" s="16" t="s">
        <v>18</v>
      </c>
      <c r="O4" s="69" t="s">
        <v>19</v>
      </c>
      <c r="P4" s="72"/>
      <c r="Q4" s="72"/>
      <c r="R4" s="72"/>
      <c r="S4" s="72"/>
      <c r="T4" s="72"/>
      <c r="U4" s="72"/>
      <c r="V4" s="73"/>
    </row>
    <row r="5" spans="2:22" ht="12.75">
      <c r="B5" s="17"/>
      <c r="C5" s="18"/>
      <c r="D5" s="15" t="s">
        <v>18</v>
      </c>
      <c r="E5" s="19" t="s">
        <v>20</v>
      </c>
      <c r="F5" s="19"/>
      <c r="G5" s="19" t="s">
        <v>21</v>
      </c>
      <c r="H5" s="20"/>
      <c r="I5" s="21" t="s">
        <v>22</v>
      </c>
      <c r="J5" s="15" t="s">
        <v>18</v>
      </c>
      <c r="K5" s="19" t="s">
        <v>23</v>
      </c>
      <c r="L5" s="19" t="s">
        <v>54</v>
      </c>
      <c r="M5" s="20" t="s">
        <v>25</v>
      </c>
      <c r="N5" s="22" t="s">
        <v>26</v>
      </c>
      <c r="O5" s="19"/>
      <c r="P5" s="23" t="s">
        <v>27</v>
      </c>
      <c r="Q5" s="23" t="s">
        <v>28</v>
      </c>
      <c r="R5" s="23" t="s">
        <v>29</v>
      </c>
      <c r="S5" s="23" t="s">
        <v>30</v>
      </c>
      <c r="T5" s="23" t="s">
        <v>31</v>
      </c>
      <c r="U5" s="23" t="s">
        <v>32</v>
      </c>
      <c r="V5" s="20"/>
    </row>
    <row r="6" spans="2:22" ht="12.75">
      <c r="B6" s="24" t="s">
        <v>33</v>
      </c>
      <c r="C6" s="25" t="s">
        <v>34</v>
      </c>
      <c r="D6" s="26" t="s">
        <v>35</v>
      </c>
      <c r="E6" s="27" t="s">
        <v>36</v>
      </c>
      <c r="F6" s="27" t="s">
        <v>37</v>
      </c>
      <c r="G6" s="27" t="s">
        <v>38</v>
      </c>
      <c r="H6" s="28" t="s">
        <v>39</v>
      </c>
      <c r="I6" s="27" t="s">
        <v>40</v>
      </c>
      <c r="J6" s="26" t="s">
        <v>35</v>
      </c>
      <c r="K6" s="27" t="s">
        <v>41</v>
      </c>
      <c r="L6" s="27" t="s">
        <v>42</v>
      </c>
      <c r="M6" s="28" t="s">
        <v>42</v>
      </c>
      <c r="N6" s="29" t="s">
        <v>43</v>
      </c>
      <c r="O6" s="27" t="s">
        <v>44</v>
      </c>
      <c r="P6" s="30" t="s">
        <v>45</v>
      </c>
      <c r="Q6" s="30" t="s">
        <v>46</v>
      </c>
      <c r="R6" s="30" t="s">
        <v>47</v>
      </c>
      <c r="S6" s="30" t="s">
        <v>48</v>
      </c>
      <c r="T6" s="30" t="s">
        <v>49</v>
      </c>
      <c r="U6" s="30" t="s">
        <v>50</v>
      </c>
      <c r="V6" s="31" t="s">
        <v>51</v>
      </c>
    </row>
    <row r="7" spans="2:22" ht="12.75">
      <c r="B7" s="17" t="s">
        <v>55</v>
      </c>
      <c r="C7" s="18" t="s">
        <v>9</v>
      </c>
      <c r="D7" s="58">
        <v>6125</v>
      </c>
      <c r="E7" s="59">
        <v>3700</v>
      </c>
      <c r="F7" s="59">
        <v>1130</v>
      </c>
      <c r="G7" s="59">
        <v>1284</v>
      </c>
      <c r="H7" s="60">
        <v>10</v>
      </c>
      <c r="I7" s="61">
        <v>45</v>
      </c>
      <c r="J7" s="59">
        <v>6125</v>
      </c>
      <c r="K7" s="59">
        <v>55</v>
      </c>
      <c r="L7" s="59">
        <v>15</v>
      </c>
      <c r="M7" s="60">
        <v>6055</v>
      </c>
      <c r="N7" s="59">
        <v>6125</v>
      </c>
      <c r="O7" s="59">
        <v>20</v>
      </c>
      <c r="P7" s="59">
        <v>90</v>
      </c>
      <c r="Q7" s="59">
        <v>270</v>
      </c>
      <c r="R7" s="59">
        <v>310</v>
      </c>
      <c r="S7" s="59">
        <v>455</v>
      </c>
      <c r="T7" s="59">
        <v>805</v>
      </c>
      <c r="U7" s="59">
        <v>1505</v>
      </c>
      <c r="V7" s="60">
        <v>2670</v>
      </c>
    </row>
    <row r="8" spans="2:22" ht="12.75">
      <c r="B8" s="43" t="s">
        <v>57</v>
      </c>
      <c r="C8" s="44" t="s">
        <v>9</v>
      </c>
      <c r="D8" s="62">
        <v>4000</v>
      </c>
      <c r="E8" s="63">
        <v>2310</v>
      </c>
      <c r="F8" s="63">
        <v>400</v>
      </c>
      <c r="G8" s="63">
        <v>20</v>
      </c>
      <c r="H8" s="64">
        <v>1265</v>
      </c>
      <c r="I8" s="65">
        <v>15</v>
      </c>
      <c r="J8" s="63">
        <v>4000</v>
      </c>
      <c r="K8" s="63">
        <v>55</v>
      </c>
      <c r="L8" s="63">
        <v>115</v>
      </c>
      <c r="M8" s="64">
        <v>3830</v>
      </c>
      <c r="N8" s="63">
        <v>3990</v>
      </c>
      <c r="O8" s="63">
        <v>35</v>
      </c>
      <c r="P8" s="63">
        <v>130</v>
      </c>
      <c r="Q8" s="63">
        <v>225</v>
      </c>
      <c r="R8" s="63">
        <v>235</v>
      </c>
      <c r="S8" s="63">
        <v>260</v>
      </c>
      <c r="T8" s="63">
        <v>655</v>
      </c>
      <c r="U8" s="63">
        <v>1040</v>
      </c>
      <c r="V8" s="64">
        <v>1410</v>
      </c>
    </row>
    <row r="9" spans="2:22" ht="12.75">
      <c r="B9" s="43" t="s">
        <v>59</v>
      </c>
      <c r="C9" s="44" t="s">
        <v>9</v>
      </c>
      <c r="D9" s="62">
        <v>3460</v>
      </c>
      <c r="E9" s="63">
        <v>3075</v>
      </c>
      <c r="F9" s="63">
        <v>350</v>
      </c>
      <c r="G9" s="63">
        <v>15</v>
      </c>
      <c r="H9" s="64">
        <v>20</v>
      </c>
      <c r="I9" s="65">
        <v>28</v>
      </c>
      <c r="J9" s="63">
        <v>3460</v>
      </c>
      <c r="K9" s="63">
        <v>45</v>
      </c>
      <c r="L9" s="63">
        <v>35</v>
      </c>
      <c r="M9" s="64">
        <v>3380</v>
      </c>
      <c r="N9" s="63">
        <v>3460</v>
      </c>
      <c r="O9" s="63">
        <v>15</v>
      </c>
      <c r="P9" s="63">
        <v>90</v>
      </c>
      <c r="Q9" s="63">
        <v>180</v>
      </c>
      <c r="R9" s="63">
        <v>225</v>
      </c>
      <c r="S9" s="63">
        <v>295</v>
      </c>
      <c r="T9" s="63">
        <v>655</v>
      </c>
      <c r="U9" s="63">
        <v>885</v>
      </c>
      <c r="V9" s="64">
        <v>1110</v>
      </c>
    </row>
    <row r="10" spans="2:22" ht="12.75">
      <c r="B10" s="43" t="s">
        <v>8</v>
      </c>
      <c r="C10" s="44" t="s">
        <v>10</v>
      </c>
      <c r="D10" s="62">
        <v>1070</v>
      </c>
      <c r="E10" s="63">
        <v>625</v>
      </c>
      <c r="F10" s="63">
        <v>200</v>
      </c>
      <c r="G10" s="63">
        <v>234</v>
      </c>
      <c r="H10" s="64">
        <v>4</v>
      </c>
      <c r="I10" s="65">
        <v>55</v>
      </c>
      <c r="J10" s="63">
        <v>1070</v>
      </c>
      <c r="K10" s="63">
        <v>0</v>
      </c>
      <c r="L10" s="63">
        <v>0</v>
      </c>
      <c r="M10" s="64">
        <v>1070</v>
      </c>
      <c r="N10" s="63">
        <v>1070</v>
      </c>
      <c r="O10" s="63">
        <v>0</v>
      </c>
      <c r="P10" s="63">
        <v>0</v>
      </c>
      <c r="Q10" s="63">
        <v>15</v>
      </c>
      <c r="R10" s="63">
        <v>25</v>
      </c>
      <c r="S10" s="63">
        <v>75</v>
      </c>
      <c r="T10" s="63">
        <v>140</v>
      </c>
      <c r="U10" s="63">
        <v>235</v>
      </c>
      <c r="V10" s="64">
        <v>570</v>
      </c>
    </row>
    <row r="11" spans="2:22" ht="12.75">
      <c r="B11" s="57" t="s">
        <v>4</v>
      </c>
      <c r="C11" s="44" t="s">
        <v>9</v>
      </c>
      <c r="D11" s="62">
        <v>670</v>
      </c>
      <c r="E11" s="63">
        <v>630</v>
      </c>
      <c r="F11" s="63">
        <v>39</v>
      </c>
      <c r="G11" s="63">
        <v>0</v>
      </c>
      <c r="H11" s="64">
        <v>0</v>
      </c>
      <c r="I11" s="65">
        <v>26</v>
      </c>
      <c r="J11" s="63">
        <v>670</v>
      </c>
      <c r="K11" s="63">
        <v>4</v>
      </c>
      <c r="L11" s="63">
        <v>0</v>
      </c>
      <c r="M11" s="64">
        <v>670</v>
      </c>
      <c r="N11" s="63">
        <v>670</v>
      </c>
      <c r="O11" s="63">
        <v>0</v>
      </c>
      <c r="P11" s="63">
        <v>4</v>
      </c>
      <c r="Q11" s="63">
        <v>30</v>
      </c>
      <c r="R11" s="63">
        <v>40</v>
      </c>
      <c r="S11" s="63">
        <v>50</v>
      </c>
      <c r="T11" s="63">
        <v>80</v>
      </c>
      <c r="U11" s="63">
        <v>210</v>
      </c>
      <c r="V11" s="64">
        <v>260</v>
      </c>
    </row>
    <row r="12" spans="2:22" ht="12.75">
      <c r="B12" s="57" t="s">
        <v>3</v>
      </c>
      <c r="C12" s="44" t="s">
        <v>9</v>
      </c>
      <c r="D12" s="62">
        <v>520</v>
      </c>
      <c r="E12" s="63">
        <v>480</v>
      </c>
      <c r="F12" s="63">
        <v>40</v>
      </c>
      <c r="G12" s="63">
        <v>0</v>
      </c>
      <c r="H12" s="64">
        <v>0</v>
      </c>
      <c r="I12" s="65">
        <v>23</v>
      </c>
      <c r="J12" s="63">
        <v>520</v>
      </c>
      <c r="K12" s="63">
        <v>10</v>
      </c>
      <c r="L12" s="63">
        <v>0</v>
      </c>
      <c r="M12" s="64">
        <v>510</v>
      </c>
      <c r="N12" s="63">
        <v>520</v>
      </c>
      <c r="O12" s="63">
        <v>0</v>
      </c>
      <c r="P12" s="63">
        <v>4</v>
      </c>
      <c r="Q12" s="63">
        <v>20</v>
      </c>
      <c r="R12" s="63">
        <v>10</v>
      </c>
      <c r="S12" s="63">
        <v>65</v>
      </c>
      <c r="T12" s="63">
        <v>75</v>
      </c>
      <c r="U12" s="63">
        <v>125</v>
      </c>
      <c r="V12" s="64">
        <v>215</v>
      </c>
    </row>
    <row r="13" spans="2:22" ht="12.75">
      <c r="B13" s="57" t="s">
        <v>0</v>
      </c>
      <c r="C13" s="44" t="s">
        <v>9</v>
      </c>
      <c r="D13" s="62">
        <v>465</v>
      </c>
      <c r="E13" s="63">
        <v>440</v>
      </c>
      <c r="F13" s="63">
        <v>25</v>
      </c>
      <c r="G13" s="63">
        <v>0</v>
      </c>
      <c r="H13" s="64">
        <v>0</v>
      </c>
      <c r="I13" s="65">
        <v>29</v>
      </c>
      <c r="J13" s="63">
        <v>465</v>
      </c>
      <c r="K13" s="63">
        <v>10</v>
      </c>
      <c r="L13" s="63">
        <v>0</v>
      </c>
      <c r="M13" s="64">
        <v>460</v>
      </c>
      <c r="N13" s="63">
        <v>465</v>
      </c>
      <c r="O13" s="63">
        <v>10</v>
      </c>
      <c r="P13" s="63">
        <v>15</v>
      </c>
      <c r="Q13" s="63">
        <v>25</v>
      </c>
      <c r="R13" s="63">
        <v>25</v>
      </c>
      <c r="S13" s="63">
        <v>15</v>
      </c>
      <c r="T13" s="63">
        <v>50</v>
      </c>
      <c r="U13" s="63">
        <v>140</v>
      </c>
      <c r="V13" s="64">
        <v>190</v>
      </c>
    </row>
    <row r="14" spans="2:22" ht="12.75">
      <c r="B14" s="57" t="s">
        <v>1</v>
      </c>
      <c r="C14" s="44" t="s">
        <v>9</v>
      </c>
      <c r="D14" s="62">
        <v>385</v>
      </c>
      <c r="E14" s="63">
        <v>360</v>
      </c>
      <c r="F14" s="63">
        <v>20</v>
      </c>
      <c r="G14" s="63">
        <v>4</v>
      </c>
      <c r="H14" s="64">
        <v>0</v>
      </c>
      <c r="I14" s="65">
        <v>46</v>
      </c>
      <c r="J14" s="63">
        <v>385</v>
      </c>
      <c r="K14" s="63">
        <v>10</v>
      </c>
      <c r="L14" s="63">
        <v>0</v>
      </c>
      <c r="M14" s="64">
        <v>375</v>
      </c>
      <c r="N14" s="63">
        <v>385</v>
      </c>
      <c r="O14" s="63">
        <v>10</v>
      </c>
      <c r="P14" s="63">
        <v>4</v>
      </c>
      <c r="Q14" s="63">
        <v>15</v>
      </c>
      <c r="R14" s="63">
        <v>4</v>
      </c>
      <c r="S14" s="63">
        <v>10</v>
      </c>
      <c r="T14" s="63">
        <v>65</v>
      </c>
      <c r="U14" s="63">
        <v>85</v>
      </c>
      <c r="V14" s="64">
        <v>190</v>
      </c>
    </row>
    <row r="15" spans="2:22" ht="12.75">
      <c r="B15" s="57" t="s">
        <v>5</v>
      </c>
      <c r="C15" s="44" t="s">
        <v>9</v>
      </c>
      <c r="D15" s="62">
        <v>375</v>
      </c>
      <c r="E15" s="63">
        <v>375</v>
      </c>
      <c r="F15" s="63">
        <v>0</v>
      </c>
      <c r="G15" s="63">
        <v>0</v>
      </c>
      <c r="H15" s="64">
        <v>0</v>
      </c>
      <c r="I15" s="65">
        <v>18</v>
      </c>
      <c r="J15" s="63">
        <v>375</v>
      </c>
      <c r="K15" s="63">
        <v>4</v>
      </c>
      <c r="L15" s="63">
        <v>10</v>
      </c>
      <c r="M15" s="64">
        <v>360</v>
      </c>
      <c r="N15" s="63">
        <v>375</v>
      </c>
      <c r="O15" s="63">
        <v>4</v>
      </c>
      <c r="P15" s="63">
        <v>0</v>
      </c>
      <c r="Q15" s="63">
        <v>15</v>
      </c>
      <c r="R15" s="63">
        <v>0</v>
      </c>
      <c r="S15" s="63">
        <v>45</v>
      </c>
      <c r="T15" s="63">
        <v>55</v>
      </c>
      <c r="U15" s="63">
        <v>125</v>
      </c>
      <c r="V15" s="64">
        <v>135</v>
      </c>
    </row>
    <row r="16" spans="2:22" ht="12.75">
      <c r="B16" s="57" t="s">
        <v>2</v>
      </c>
      <c r="C16" s="44" t="s">
        <v>9</v>
      </c>
      <c r="D16" s="62">
        <v>370</v>
      </c>
      <c r="E16" s="63">
        <v>330</v>
      </c>
      <c r="F16" s="63">
        <v>15</v>
      </c>
      <c r="G16" s="63">
        <v>20</v>
      </c>
      <c r="H16" s="64">
        <v>4</v>
      </c>
      <c r="I16" s="65">
        <v>56</v>
      </c>
      <c r="J16" s="63">
        <v>370</v>
      </c>
      <c r="K16" s="63">
        <v>0</v>
      </c>
      <c r="L16" s="63">
        <v>0</v>
      </c>
      <c r="M16" s="64">
        <v>370</v>
      </c>
      <c r="N16" s="63">
        <v>370</v>
      </c>
      <c r="O16" s="63">
        <v>0</v>
      </c>
      <c r="P16" s="63">
        <v>4</v>
      </c>
      <c r="Q16" s="63">
        <v>20</v>
      </c>
      <c r="R16" s="63">
        <v>20</v>
      </c>
      <c r="S16" s="63">
        <v>20</v>
      </c>
      <c r="T16" s="63">
        <v>50</v>
      </c>
      <c r="U16" s="63">
        <v>95</v>
      </c>
      <c r="V16" s="64">
        <v>155</v>
      </c>
    </row>
    <row r="17" spans="2:22" ht="12.75">
      <c r="B17" s="57" t="s">
        <v>6</v>
      </c>
      <c r="C17" s="44" t="s">
        <v>9</v>
      </c>
      <c r="D17" s="62">
        <v>365</v>
      </c>
      <c r="E17" s="63">
        <v>335</v>
      </c>
      <c r="F17" s="63">
        <v>14</v>
      </c>
      <c r="G17" s="63">
        <v>4</v>
      </c>
      <c r="H17" s="64">
        <v>4</v>
      </c>
      <c r="I17" s="65">
        <v>59</v>
      </c>
      <c r="J17" s="63">
        <v>365</v>
      </c>
      <c r="K17" s="63">
        <v>0</v>
      </c>
      <c r="L17" s="63">
        <v>0</v>
      </c>
      <c r="M17" s="64">
        <v>365</v>
      </c>
      <c r="N17" s="63">
        <v>365</v>
      </c>
      <c r="O17" s="63">
        <v>0</v>
      </c>
      <c r="P17" s="63">
        <v>0</v>
      </c>
      <c r="Q17" s="63">
        <v>0</v>
      </c>
      <c r="R17" s="63">
        <v>4</v>
      </c>
      <c r="S17" s="63">
        <v>75</v>
      </c>
      <c r="T17" s="63">
        <v>30</v>
      </c>
      <c r="U17" s="63">
        <v>120</v>
      </c>
      <c r="V17" s="64">
        <v>140</v>
      </c>
    </row>
    <row r="18" spans="2:22" ht="12.75">
      <c r="B18" s="43" t="s">
        <v>7</v>
      </c>
      <c r="C18" s="44"/>
      <c r="D18" s="62">
        <v>9476</v>
      </c>
      <c r="E18" s="63">
        <v>8134</v>
      </c>
      <c r="F18" s="63">
        <v>1020</v>
      </c>
      <c r="G18" s="63">
        <v>84</v>
      </c>
      <c r="H18" s="64">
        <v>79</v>
      </c>
      <c r="I18" s="66" t="s">
        <v>12</v>
      </c>
      <c r="J18" s="63">
        <v>8720</v>
      </c>
      <c r="K18" s="63">
        <v>92</v>
      </c>
      <c r="L18" s="63">
        <v>87</v>
      </c>
      <c r="M18" s="64">
        <v>8525</v>
      </c>
      <c r="N18" s="63">
        <v>8635</v>
      </c>
      <c r="O18" s="63">
        <v>61</v>
      </c>
      <c r="P18" s="63">
        <v>226</v>
      </c>
      <c r="Q18" s="63">
        <v>401</v>
      </c>
      <c r="R18" s="63">
        <v>491</v>
      </c>
      <c r="S18" s="63">
        <v>611</v>
      </c>
      <c r="T18" s="63">
        <v>1078</v>
      </c>
      <c r="U18" s="63">
        <v>2244</v>
      </c>
      <c r="V18" s="64">
        <v>3443</v>
      </c>
    </row>
    <row r="19" spans="1:22" ht="14.25">
      <c r="A19" s="2"/>
      <c r="B19" s="3" t="s">
        <v>11</v>
      </c>
      <c r="C19" s="4"/>
      <c r="D19" s="5">
        <f>SUM(D7:D18)</f>
        <v>27281</v>
      </c>
      <c r="E19" s="6">
        <f>SUM(E7:E18)</f>
        <v>20794</v>
      </c>
      <c r="F19" s="6">
        <f>SUM(F7:F18)</f>
        <v>3253</v>
      </c>
      <c r="G19" s="6">
        <f>SUM(G7:G18)</f>
        <v>1665</v>
      </c>
      <c r="H19" s="8">
        <f>SUM(H7:H18)</f>
        <v>1386</v>
      </c>
      <c r="I19" s="7" t="s">
        <v>12</v>
      </c>
      <c r="J19" s="6">
        <f aca="true" t="shared" si="0" ref="J19:V19">SUM(J7:J18)</f>
        <v>26525</v>
      </c>
      <c r="K19" s="6">
        <f t="shared" si="0"/>
        <v>285</v>
      </c>
      <c r="L19" s="6">
        <f t="shared" si="0"/>
        <v>262</v>
      </c>
      <c r="M19" s="8">
        <f t="shared" si="0"/>
        <v>25970</v>
      </c>
      <c r="N19" s="6">
        <f t="shared" si="0"/>
        <v>26430</v>
      </c>
      <c r="O19" s="6">
        <f t="shared" si="0"/>
        <v>155</v>
      </c>
      <c r="P19" s="6">
        <f t="shared" si="0"/>
        <v>567</v>
      </c>
      <c r="Q19" s="6">
        <f t="shared" si="0"/>
        <v>1216</v>
      </c>
      <c r="R19" s="6">
        <f t="shared" si="0"/>
        <v>1389</v>
      </c>
      <c r="S19" s="6">
        <f t="shared" si="0"/>
        <v>1976</v>
      </c>
      <c r="T19" s="6">
        <f t="shared" si="0"/>
        <v>3738</v>
      </c>
      <c r="U19" s="6">
        <f t="shared" si="0"/>
        <v>6809</v>
      </c>
      <c r="V19" s="8">
        <f t="shared" si="0"/>
        <v>10488</v>
      </c>
    </row>
    <row r="20" spans="1:22" ht="14.25">
      <c r="A20" s="2"/>
      <c r="B20" s="1" t="s">
        <v>58</v>
      </c>
      <c r="C20" s="9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2" ht="12.75">
      <c r="B21" s="1" t="s">
        <v>60</v>
      </c>
      <c r="I21" s="12"/>
      <c r="N21" s="13"/>
      <c r="O21" s="13"/>
      <c r="P21" s="13"/>
      <c r="Q21" s="13"/>
      <c r="R21" s="13"/>
      <c r="S21" s="13"/>
      <c r="T21" s="13"/>
      <c r="U21" s="13"/>
      <c r="V21" s="13"/>
    </row>
    <row r="22" spans="9:22" ht="12.75">
      <c r="I22" s="12"/>
      <c r="N22" s="13"/>
      <c r="O22" s="13"/>
      <c r="P22" s="13"/>
      <c r="Q22" s="13"/>
      <c r="R22" s="13"/>
      <c r="S22" s="13"/>
      <c r="T22" s="13"/>
      <c r="U22" s="13"/>
      <c r="V22" s="13"/>
    </row>
    <row r="23" spans="9:22" ht="12.75">
      <c r="I23" s="12"/>
      <c r="N23" s="13"/>
      <c r="O23" s="13"/>
      <c r="P23" s="13"/>
      <c r="Q23" s="13"/>
      <c r="R23" s="13"/>
      <c r="S23" s="13"/>
      <c r="T23" s="13"/>
      <c r="U23" s="13"/>
      <c r="V23" s="13"/>
    </row>
    <row r="24" spans="9:22" ht="12.75">
      <c r="I24" s="12"/>
      <c r="N24" s="13"/>
      <c r="O24" s="13"/>
      <c r="P24" s="13"/>
      <c r="Q24" s="13"/>
      <c r="R24" s="13"/>
      <c r="S24" s="13"/>
      <c r="T24" s="13"/>
      <c r="U24" s="13"/>
      <c r="V24" s="13"/>
    </row>
    <row r="25" spans="2:22" ht="12.75">
      <c r="B25" s="14" t="s">
        <v>13</v>
      </c>
      <c r="I25" s="12"/>
      <c r="N25" s="13"/>
      <c r="O25" s="13"/>
      <c r="P25" s="13"/>
      <c r="Q25" s="13"/>
      <c r="R25" s="13"/>
      <c r="S25" s="13"/>
      <c r="T25" s="13"/>
      <c r="U25" s="13"/>
      <c r="V25" s="13"/>
    </row>
    <row r="26" spans="4:22" ht="12.75">
      <c r="D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2:22" ht="12.75">
      <c r="B27" s="67" t="s">
        <v>14</v>
      </c>
      <c r="C27" s="68"/>
      <c r="D27" s="69" t="s">
        <v>15</v>
      </c>
      <c r="E27" s="70"/>
      <c r="F27" s="70"/>
      <c r="G27" s="70"/>
      <c r="H27" s="71"/>
      <c r="I27" s="15" t="s">
        <v>16</v>
      </c>
      <c r="J27" s="69" t="s">
        <v>17</v>
      </c>
      <c r="K27" s="72"/>
      <c r="L27" s="72"/>
      <c r="M27" s="73"/>
      <c r="N27" s="16" t="s">
        <v>18</v>
      </c>
      <c r="O27" s="69" t="s">
        <v>19</v>
      </c>
      <c r="P27" s="72"/>
      <c r="Q27" s="72"/>
      <c r="R27" s="72"/>
      <c r="S27" s="72"/>
      <c r="T27" s="72"/>
      <c r="U27" s="72"/>
      <c r="V27" s="73"/>
    </row>
    <row r="28" spans="2:22" ht="12.75">
      <c r="B28" s="17"/>
      <c r="C28" s="18"/>
      <c r="D28" s="15" t="s">
        <v>18</v>
      </c>
      <c r="E28" s="19" t="s">
        <v>20</v>
      </c>
      <c r="F28" s="19"/>
      <c r="G28" s="19" t="s">
        <v>21</v>
      </c>
      <c r="H28" s="20"/>
      <c r="I28" s="21" t="s">
        <v>22</v>
      </c>
      <c r="J28" s="15" t="s">
        <v>18</v>
      </c>
      <c r="K28" s="19" t="s">
        <v>23</v>
      </c>
      <c r="L28" s="19" t="s">
        <v>24</v>
      </c>
      <c r="M28" s="20" t="s">
        <v>25</v>
      </c>
      <c r="N28" s="22" t="s">
        <v>26</v>
      </c>
      <c r="O28" s="19"/>
      <c r="P28" s="23" t="s">
        <v>27</v>
      </c>
      <c r="Q28" s="23" t="s">
        <v>28</v>
      </c>
      <c r="R28" s="23" t="s">
        <v>29</v>
      </c>
      <c r="S28" s="23" t="s">
        <v>30</v>
      </c>
      <c r="T28" s="23" t="s">
        <v>31</v>
      </c>
      <c r="U28" s="23" t="s">
        <v>32</v>
      </c>
      <c r="V28" s="20"/>
    </row>
    <row r="29" spans="2:22" ht="12.75">
      <c r="B29" s="24" t="s">
        <v>33</v>
      </c>
      <c r="C29" s="25" t="s">
        <v>34</v>
      </c>
      <c r="D29" s="26" t="s">
        <v>35</v>
      </c>
      <c r="E29" s="27" t="s">
        <v>36</v>
      </c>
      <c r="F29" s="27" t="s">
        <v>37</v>
      </c>
      <c r="G29" s="27" t="s">
        <v>38</v>
      </c>
      <c r="H29" s="28" t="s">
        <v>39</v>
      </c>
      <c r="I29" s="27" t="s">
        <v>40</v>
      </c>
      <c r="J29" s="26" t="s">
        <v>35</v>
      </c>
      <c r="K29" s="27" t="s">
        <v>41</v>
      </c>
      <c r="L29" s="27" t="s">
        <v>42</v>
      </c>
      <c r="M29" s="28" t="s">
        <v>42</v>
      </c>
      <c r="N29" s="29" t="s">
        <v>43</v>
      </c>
      <c r="O29" s="27" t="s">
        <v>44</v>
      </c>
      <c r="P29" s="30" t="s">
        <v>45</v>
      </c>
      <c r="Q29" s="30" t="s">
        <v>46</v>
      </c>
      <c r="R29" s="30" t="s">
        <v>47</v>
      </c>
      <c r="S29" s="30" t="s">
        <v>48</v>
      </c>
      <c r="T29" s="30" t="s">
        <v>49</v>
      </c>
      <c r="U29" s="30" t="s">
        <v>50</v>
      </c>
      <c r="V29" s="31" t="s">
        <v>51</v>
      </c>
    </row>
    <row r="30" spans="2:22" ht="12.75">
      <c r="B30" s="17" t="s">
        <v>55</v>
      </c>
      <c r="C30" s="18" t="s">
        <v>9</v>
      </c>
      <c r="D30" s="32" t="s">
        <v>52</v>
      </c>
      <c r="E30" s="33">
        <f>+(E7/D7)</f>
        <v>0.6040816326530613</v>
      </c>
      <c r="F30" s="33">
        <f>+(F7/D7)</f>
        <v>0.18448979591836734</v>
      </c>
      <c r="G30" s="33">
        <f>+(G7/D7)</f>
        <v>0.2096326530612245</v>
      </c>
      <c r="H30" s="34">
        <f>+(H7/D7)</f>
        <v>0.0016326530612244899</v>
      </c>
      <c r="I30" s="35" t="s">
        <v>12</v>
      </c>
      <c r="J30" s="32" t="s">
        <v>52</v>
      </c>
      <c r="K30" s="33">
        <f>+(K7/J7)</f>
        <v>0.008979591836734694</v>
      </c>
      <c r="L30" s="33">
        <f>+(L7/J7)</f>
        <v>0.0024489795918367346</v>
      </c>
      <c r="M30" s="34">
        <f>+(M7/J7)</f>
        <v>0.9885714285714285</v>
      </c>
      <c r="N30" s="32" t="s">
        <v>52</v>
      </c>
      <c r="O30" s="36">
        <f>+(O7/N7)</f>
        <v>0.0032653061224489797</v>
      </c>
      <c r="P30" s="36">
        <f>+(P7/N7)</f>
        <v>0.014693877551020407</v>
      </c>
      <c r="Q30" s="36">
        <f>+(Q7/N7)</f>
        <v>0.044081632653061226</v>
      </c>
      <c r="R30" s="36">
        <f>+(R7/N7)</f>
        <v>0.05061224489795919</v>
      </c>
      <c r="S30" s="36">
        <f>+(S7/N7)</f>
        <v>0.07428571428571429</v>
      </c>
      <c r="T30" s="36">
        <f>+(T7/N7)</f>
        <v>0.13142857142857142</v>
      </c>
      <c r="U30" s="36">
        <f>+(U7/N7)</f>
        <v>0.24571428571428572</v>
      </c>
      <c r="V30" s="37">
        <f>+(V7/N7)</f>
        <v>0.4359183673469388</v>
      </c>
    </row>
    <row r="31" spans="2:22" ht="12.75">
      <c r="B31" s="43" t="s">
        <v>57</v>
      </c>
      <c r="C31" s="44" t="s">
        <v>9</v>
      </c>
      <c r="D31" s="38" t="s">
        <v>52</v>
      </c>
      <c r="E31" s="39">
        <f aca="true" t="shared" si="1" ref="E31:E42">+(E8/D8)</f>
        <v>0.5775</v>
      </c>
      <c r="F31" s="39">
        <f aca="true" t="shared" si="2" ref="F31:F41">+(F8/D8)</f>
        <v>0.1</v>
      </c>
      <c r="G31" s="39">
        <f aca="true" t="shared" si="3" ref="G31:G41">+(G8/D8)</f>
        <v>0.005</v>
      </c>
      <c r="H31" s="40">
        <f aca="true" t="shared" si="4" ref="H31:H41">+(H8/D8)</f>
        <v>0.31625</v>
      </c>
      <c r="I31" s="35" t="s">
        <v>12</v>
      </c>
      <c r="J31" s="38" t="s">
        <v>52</v>
      </c>
      <c r="K31" s="39">
        <f aca="true" t="shared" si="5" ref="K31:K42">+(K8/J8)</f>
        <v>0.01375</v>
      </c>
      <c r="L31" s="39">
        <f aca="true" t="shared" si="6" ref="L31:L41">+(L8/J8)</f>
        <v>0.02875</v>
      </c>
      <c r="M31" s="40">
        <f aca="true" t="shared" si="7" ref="M31:M41">+(M8/J8)</f>
        <v>0.9575</v>
      </c>
      <c r="N31" s="38" t="s">
        <v>52</v>
      </c>
      <c r="O31" s="41">
        <f aca="true" t="shared" si="8" ref="O31:O42">+(O8/N8)</f>
        <v>0.008771929824561403</v>
      </c>
      <c r="P31" s="41">
        <f aca="true" t="shared" si="9" ref="P31:P41">+(P8/N8)</f>
        <v>0.03258145363408521</v>
      </c>
      <c r="Q31" s="41">
        <f aca="true" t="shared" si="10" ref="Q31:Q41">+(Q8/N8)</f>
        <v>0.05639097744360902</v>
      </c>
      <c r="R31" s="41">
        <f aca="true" t="shared" si="11" ref="R31:R41">+(R8/N8)</f>
        <v>0.05889724310776942</v>
      </c>
      <c r="S31" s="41">
        <f aca="true" t="shared" si="12" ref="S31:S41">+(S8/N8)</f>
        <v>0.06516290726817042</v>
      </c>
      <c r="T31" s="41">
        <f aca="true" t="shared" si="13" ref="T31:T41">+(T8/N8)</f>
        <v>0.16416040100250626</v>
      </c>
      <c r="U31" s="41">
        <f aca="true" t="shared" si="14" ref="U31:U41">+(U8/N8)</f>
        <v>0.2606516290726817</v>
      </c>
      <c r="V31" s="42">
        <f aca="true" t="shared" si="15" ref="V31:V41">+(V8/N8)</f>
        <v>0.3533834586466165</v>
      </c>
    </row>
    <row r="32" spans="2:22" ht="12.75">
      <c r="B32" s="43" t="s">
        <v>59</v>
      </c>
      <c r="C32" s="44" t="s">
        <v>9</v>
      </c>
      <c r="D32" s="38" t="s">
        <v>52</v>
      </c>
      <c r="E32" s="39">
        <f t="shared" si="1"/>
        <v>0.888728323699422</v>
      </c>
      <c r="F32" s="39">
        <f t="shared" si="2"/>
        <v>0.10115606936416185</v>
      </c>
      <c r="G32" s="39">
        <f t="shared" si="3"/>
        <v>0.004335260115606936</v>
      </c>
      <c r="H32" s="40">
        <f t="shared" si="4"/>
        <v>0.005780346820809248</v>
      </c>
      <c r="I32" s="35" t="s">
        <v>12</v>
      </c>
      <c r="J32" s="38" t="s">
        <v>52</v>
      </c>
      <c r="K32" s="39">
        <f t="shared" si="5"/>
        <v>0.01300578034682081</v>
      </c>
      <c r="L32" s="39">
        <f t="shared" si="6"/>
        <v>0.010115606936416185</v>
      </c>
      <c r="M32" s="40">
        <f t="shared" si="7"/>
        <v>0.976878612716763</v>
      </c>
      <c r="N32" s="38" t="s">
        <v>52</v>
      </c>
      <c r="O32" s="41">
        <f t="shared" si="8"/>
        <v>0.004335260115606936</v>
      </c>
      <c r="P32" s="41">
        <f t="shared" si="9"/>
        <v>0.02601156069364162</v>
      </c>
      <c r="Q32" s="41">
        <f t="shared" si="10"/>
        <v>0.05202312138728324</v>
      </c>
      <c r="R32" s="41">
        <f t="shared" si="11"/>
        <v>0.06502890173410404</v>
      </c>
      <c r="S32" s="41">
        <f t="shared" si="12"/>
        <v>0.08526011560693642</v>
      </c>
      <c r="T32" s="41">
        <f t="shared" si="13"/>
        <v>0.1893063583815029</v>
      </c>
      <c r="U32" s="41">
        <f t="shared" si="14"/>
        <v>0.25578034682080925</v>
      </c>
      <c r="V32" s="42">
        <f t="shared" si="15"/>
        <v>0.3208092485549133</v>
      </c>
    </row>
    <row r="33" spans="2:22" ht="12.75">
      <c r="B33" s="43" t="s">
        <v>8</v>
      </c>
      <c r="C33" s="44" t="s">
        <v>10</v>
      </c>
      <c r="D33" s="38" t="s">
        <v>52</v>
      </c>
      <c r="E33" s="39">
        <f t="shared" si="1"/>
        <v>0.5841121495327103</v>
      </c>
      <c r="F33" s="39">
        <f t="shared" si="2"/>
        <v>0.18691588785046728</v>
      </c>
      <c r="G33" s="39">
        <f t="shared" si="3"/>
        <v>0.21869158878504674</v>
      </c>
      <c r="H33" s="40">
        <f t="shared" si="4"/>
        <v>0.003738317757009346</v>
      </c>
      <c r="I33" s="35" t="s">
        <v>12</v>
      </c>
      <c r="J33" s="38" t="s">
        <v>52</v>
      </c>
      <c r="K33" s="39">
        <f t="shared" si="5"/>
        <v>0</v>
      </c>
      <c r="L33" s="39">
        <f t="shared" si="6"/>
        <v>0</v>
      </c>
      <c r="M33" s="40">
        <f t="shared" si="7"/>
        <v>1</v>
      </c>
      <c r="N33" s="38" t="s">
        <v>52</v>
      </c>
      <c r="O33" s="41">
        <f t="shared" si="8"/>
        <v>0</v>
      </c>
      <c r="P33" s="41">
        <f t="shared" si="9"/>
        <v>0</v>
      </c>
      <c r="Q33" s="41">
        <f t="shared" si="10"/>
        <v>0.014018691588785047</v>
      </c>
      <c r="R33" s="41">
        <f t="shared" si="11"/>
        <v>0.02336448598130841</v>
      </c>
      <c r="S33" s="41">
        <f t="shared" si="12"/>
        <v>0.07009345794392523</v>
      </c>
      <c r="T33" s="41">
        <f t="shared" si="13"/>
        <v>0.1308411214953271</v>
      </c>
      <c r="U33" s="41">
        <f t="shared" si="14"/>
        <v>0.21962616822429906</v>
      </c>
      <c r="V33" s="42">
        <f t="shared" si="15"/>
        <v>0.5327102803738317</v>
      </c>
    </row>
    <row r="34" spans="2:22" ht="12.75">
      <c r="B34" s="57" t="s">
        <v>4</v>
      </c>
      <c r="C34" s="44" t="s">
        <v>9</v>
      </c>
      <c r="D34" s="38" t="s">
        <v>52</v>
      </c>
      <c r="E34" s="39">
        <f t="shared" si="1"/>
        <v>0.9402985074626866</v>
      </c>
      <c r="F34" s="39">
        <f t="shared" si="2"/>
        <v>0.058208955223880594</v>
      </c>
      <c r="G34" s="39">
        <f t="shared" si="3"/>
        <v>0</v>
      </c>
      <c r="H34" s="40">
        <f t="shared" si="4"/>
        <v>0</v>
      </c>
      <c r="I34" s="35" t="s">
        <v>12</v>
      </c>
      <c r="J34" s="38" t="s">
        <v>52</v>
      </c>
      <c r="K34" s="39">
        <f t="shared" si="5"/>
        <v>0.005970149253731343</v>
      </c>
      <c r="L34" s="39">
        <f t="shared" si="6"/>
        <v>0</v>
      </c>
      <c r="M34" s="40">
        <f t="shared" si="7"/>
        <v>1</v>
      </c>
      <c r="N34" s="38" t="s">
        <v>52</v>
      </c>
      <c r="O34" s="41">
        <f t="shared" si="8"/>
        <v>0</v>
      </c>
      <c r="P34" s="41">
        <f t="shared" si="9"/>
        <v>0.005970149253731343</v>
      </c>
      <c r="Q34" s="41">
        <f t="shared" si="10"/>
        <v>0.04477611940298507</v>
      </c>
      <c r="R34" s="41">
        <f t="shared" si="11"/>
        <v>0.05970149253731343</v>
      </c>
      <c r="S34" s="41">
        <f t="shared" si="12"/>
        <v>0.07462686567164178</v>
      </c>
      <c r="T34" s="41">
        <f t="shared" si="13"/>
        <v>0.11940298507462686</v>
      </c>
      <c r="U34" s="41">
        <f t="shared" si="14"/>
        <v>0.31343283582089554</v>
      </c>
      <c r="V34" s="42">
        <f t="shared" si="15"/>
        <v>0.3880597014925373</v>
      </c>
    </row>
    <row r="35" spans="2:22" ht="12.75">
      <c r="B35" s="57" t="s">
        <v>3</v>
      </c>
      <c r="C35" s="44" t="s">
        <v>9</v>
      </c>
      <c r="D35" s="38" t="s">
        <v>52</v>
      </c>
      <c r="E35" s="39">
        <f t="shared" si="1"/>
        <v>0.9230769230769231</v>
      </c>
      <c r="F35" s="39">
        <f t="shared" si="2"/>
        <v>0.07692307692307693</v>
      </c>
      <c r="G35" s="39">
        <f t="shared" si="3"/>
        <v>0</v>
      </c>
      <c r="H35" s="40">
        <f t="shared" si="4"/>
        <v>0</v>
      </c>
      <c r="I35" s="35" t="s">
        <v>12</v>
      </c>
      <c r="J35" s="38" t="s">
        <v>52</v>
      </c>
      <c r="K35" s="39">
        <f t="shared" si="5"/>
        <v>0.019230769230769232</v>
      </c>
      <c r="L35" s="39">
        <f t="shared" si="6"/>
        <v>0</v>
      </c>
      <c r="M35" s="40">
        <f t="shared" si="7"/>
        <v>0.9807692307692307</v>
      </c>
      <c r="N35" s="38" t="s">
        <v>52</v>
      </c>
      <c r="O35" s="41">
        <f t="shared" si="8"/>
        <v>0</v>
      </c>
      <c r="P35" s="41">
        <f t="shared" si="9"/>
        <v>0.007692307692307693</v>
      </c>
      <c r="Q35" s="41">
        <f t="shared" si="10"/>
        <v>0.038461538461538464</v>
      </c>
      <c r="R35" s="41">
        <f t="shared" si="11"/>
        <v>0.019230769230769232</v>
      </c>
      <c r="S35" s="41">
        <f t="shared" si="12"/>
        <v>0.125</v>
      </c>
      <c r="T35" s="41">
        <f t="shared" si="13"/>
        <v>0.14423076923076922</v>
      </c>
      <c r="U35" s="41">
        <f t="shared" si="14"/>
        <v>0.2403846153846154</v>
      </c>
      <c r="V35" s="42">
        <f t="shared" si="15"/>
        <v>0.41346153846153844</v>
      </c>
    </row>
    <row r="36" spans="2:22" ht="12.75">
      <c r="B36" s="57" t="s">
        <v>0</v>
      </c>
      <c r="C36" s="44" t="s">
        <v>9</v>
      </c>
      <c r="D36" s="38" t="s">
        <v>52</v>
      </c>
      <c r="E36" s="39">
        <f t="shared" si="1"/>
        <v>0.946236559139785</v>
      </c>
      <c r="F36" s="39">
        <f t="shared" si="2"/>
        <v>0.053763440860215055</v>
      </c>
      <c r="G36" s="39">
        <f t="shared" si="3"/>
        <v>0</v>
      </c>
      <c r="H36" s="40">
        <f t="shared" si="4"/>
        <v>0</v>
      </c>
      <c r="I36" s="35" t="s">
        <v>12</v>
      </c>
      <c r="J36" s="38" t="s">
        <v>52</v>
      </c>
      <c r="K36" s="39">
        <f t="shared" si="5"/>
        <v>0.021505376344086023</v>
      </c>
      <c r="L36" s="39">
        <f t="shared" si="6"/>
        <v>0</v>
      </c>
      <c r="M36" s="40">
        <f t="shared" si="7"/>
        <v>0.989247311827957</v>
      </c>
      <c r="N36" s="38" t="s">
        <v>52</v>
      </c>
      <c r="O36" s="41">
        <f t="shared" si="8"/>
        <v>0.021505376344086023</v>
      </c>
      <c r="P36" s="41">
        <f t="shared" si="9"/>
        <v>0.03225806451612903</v>
      </c>
      <c r="Q36" s="41">
        <f t="shared" si="10"/>
        <v>0.053763440860215055</v>
      </c>
      <c r="R36" s="41">
        <f t="shared" si="11"/>
        <v>0.053763440860215055</v>
      </c>
      <c r="S36" s="41">
        <f t="shared" si="12"/>
        <v>0.03225806451612903</v>
      </c>
      <c r="T36" s="41">
        <f t="shared" si="13"/>
        <v>0.10752688172043011</v>
      </c>
      <c r="U36" s="41">
        <f t="shared" si="14"/>
        <v>0.3010752688172043</v>
      </c>
      <c r="V36" s="42">
        <f t="shared" si="15"/>
        <v>0.40860215053763443</v>
      </c>
    </row>
    <row r="37" spans="2:22" ht="12.75">
      <c r="B37" s="57" t="s">
        <v>1</v>
      </c>
      <c r="C37" s="44" t="s">
        <v>9</v>
      </c>
      <c r="D37" s="38" t="s">
        <v>52</v>
      </c>
      <c r="E37" s="39">
        <f t="shared" si="1"/>
        <v>0.935064935064935</v>
      </c>
      <c r="F37" s="39">
        <f t="shared" si="2"/>
        <v>0.05194805194805195</v>
      </c>
      <c r="G37" s="39">
        <f t="shared" si="3"/>
        <v>0.01038961038961039</v>
      </c>
      <c r="H37" s="40">
        <f t="shared" si="4"/>
        <v>0</v>
      </c>
      <c r="I37" s="35" t="s">
        <v>12</v>
      </c>
      <c r="J37" s="38" t="s">
        <v>52</v>
      </c>
      <c r="K37" s="39">
        <f t="shared" si="5"/>
        <v>0.025974025974025976</v>
      </c>
      <c r="L37" s="39">
        <f t="shared" si="6"/>
        <v>0</v>
      </c>
      <c r="M37" s="40">
        <f t="shared" si="7"/>
        <v>0.974025974025974</v>
      </c>
      <c r="N37" s="38" t="s">
        <v>52</v>
      </c>
      <c r="O37" s="41">
        <f t="shared" si="8"/>
        <v>0.025974025974025976</v>
      </c>
      <c r="P37" s="41">
        <f t="shared" si="9"/>
        <v>0.01038961038961039</v>
      </c>
      <c r="Q37" s="41">
        <f t="shared" si="10"/>
        <v>0.03896103896103896</v>
      </c>
      <c r="R37" s="41">
        <f t="shared" si="11"/>
        <v>0.01038961038961039</v>
      </c>
      <c r="S37" s="41">
        <f t="shared" si="12"/>
        <v>0.025974025974025976</v>
      </c>
      <c r="T37" s="41">
        <f t="shared" si="13"/>
        <v>0.16883116883116883</v>
      </c>
      <c r="U37" s="41">
        <f t="shared" si="14"/>
        <v>0.22077922077922077</v>
      </c>
      <c r="V37" s="42">
        <f t="shared" si="15"/>
        <v>0.4935064935064935</v>
      </c>
    </row>
    <row r="38" spans="2:22" ht="12.75">
      <c r="B38" s="57" t="s">
        <v>5</v>
      </c>
      <c r="C38" s="44" t="s">
        <v>9</v>
      </c>
      <c r="D38" s="38" t="s">
        <v>52</v>
      </c>
      <c r="E38" s="39">
        <f t="shared" si="1"/>
        <v>1</v>
      </c>
      <c r="F38" s="39">
        <f t="shared" si="2"/>
        <v>0</v>
      </c>
      <c r="G38" s="39">
        <f t="shared" si="3"/>
        <v>0</v>
      </c>
      <c r="H38" s="40">
        <f t="shared" si="4"/>
        <v>0</v>
      </c>
      <c r="I38" s="35" t="s">
        <v>12</v>
      </c>
      <c r="J38" s="38" t="s">
        <v>52</v>
      </c>
      <c r="K38" s="39">
        <f t="shared" si="5"/>
        <v>0.010666666666666666</v>
      </c>
      <c r="L38" s="39">
        <f t="shared" si="6"/>
        <v>0.02666666666666667</v>
      </c>
      <c r="M38" s="40">
        <f t="shared" si="7"/>
        <v>0.96</v>
      </c>
      <c r="N38" s="38" t="s">
        <v>52</v>
      </c>
      <c r="O38" s="41">
        <f t="shared" si="8"/>
        <v>0.010666666666666666</v>
      </c>
      <c r="P38" s="41">
        <f t="shared" si="9"/>
        <v>0</v>
      </c>
      <c r="Q38" s="41">
        <f t="shared" si="10"/>
        <v>0.04</v>
      </c>
      <c r="R38" s="41">
        <f t="shared" si="11"/>
        <v>0</v>
      </c>
      <c r="S38" s="41">
        <f t="shared" si="12"/>
        <v>0.12</v>
      </c>
      <c r="T38" s="41">
        <f t="shared" si="13"/>
        <v>0.14666666666666667</v>
      </c>
      <c r="U38" s="41">
        <f t="shared" si="14"/>
        <v>0.3333333333333333</v>
      </c>
      <c r="V38" s="42">
        <f t="shared" si="15"/>
        <v>0.36</v>
      </c>
    </row>
    <row r="39" spans="2:22" ht="12.75">
      <c r="B39" s="57" t="s">
        <v>2</v>
      </c>
      <c r="C39" s="44" t="s">
        <v>9</v>
      </c>
      <c r="D39" s="38" t="s">
        <v>52</v>
      </c>
      <c r="E39" s="39">
        <f t="shared" si="1"/>
        <v>0.8918918918918919</v>
      </c>
      <c r="F39" s="39">
        <f t="shared" si="2"/>
        <v>0.04054054054054054</v>
      </c>
      <c r="G39" s="39">
        <f t="shared" si="3"/>
        <v>0.05405405405405406</v>
      </c>
      <c r="H39" s="40">
        <f t="shared" si="4"/>
        <v>0.010810810810810811</v>
      </c>
      <c r="I39" s="35" t="s">
        <v>12</v>
      </c>
      <c r="J39" s="38" t="s">
        <v>52</v>
      </c>
      <c r="K39" s="39">
        <f t="shared" si="5"/>
        <v>0</v>
      </c>
      <c r="L39" s="39">
        <f t="shared" si="6"/>
        <v>0</v>
      </c>
      <c r="M39" s="40">
        <f t="shared" si="7"/>
        <v>1</v>
      </c>
      <c r="N39" s="38" t="s">
        <v>52</v>
      </c>
      <c r="O39" s="41">
        <f t="shared" si="8"/>
        <v>0</v>
      </c>
      <c r="P39" s="41">
        <f t="shared" si="9"/>
        <v>0.010810810810810811</v>
      </c>
      <c r="Q39" s="41">
        <f t="shared" si="10"/>
        <v>0.05405405405405406</v>
      </c>
      <c r="R39" s="41">
        <f t="shared" si="11"/>
        <v>0.05405405405405406</v>
      </c>
      <c r="S39" s="41">
        <f t="shared" si="12"/>
        <v>0.05405405405405406</v>
      </c>
      <c r="T39" s="41">
        <f t="shared" si="13"/>
        <v>0.13513513513513514</v>
      </c>
      <c r="U39" s="41">
        <f t="shared" si="14"/>
        <v>0.25675675675675674</v>
      </c>
      <c r="V39" s="42">
        <f t="shared" si="15"/>
        <v>0.4189189189189189</v>
      </c>
    </row>
    <row r="40" spans="2:22" ht="12.75">
      <c r="B40" s="57" t="s">
        <v>6</v>
      </c>
      <c r="C40" s="44" t="s">
        <v>9</v>
      </c>
      <c r="D40" s="38" t="s">
        <v>52</v>
      </c>
      <c r="E40" s="39">
        <f t="shared" si="1"/>
        <v>0.9178082191780822</v>
      </c>
      <c r="F40" s="39">
        <f t="shared" si="2"/>
        <v>0.038356164383561646</v>
      </c>
      <c r="G40" s="39">
        <f t="shared" si="3"/>
        <v>0.010958904109589041</v>
      </c>
      <c r="H40" s="40">
        <f t="shared" si="4"/>
        <v>0.010958904109589041</v>
      </c>
      <c r="I40" s="35" t="s">
        <v>12</v>
      </c>
      <c r="J40" s="38" t="s">
        <v>52</v>
      </c>
      <c r="K40" s="39">
        <f t="shared" si="5"/>
        <v>0</v>
      </c>
      <c r="L40" s="39">
        <f t="shared" si="6"/>
        <v>0</v>
      </c>
      <c r="M40" s="40">
        <f t="shared" si="7"/>
        <v>1</v>
      </c>
      <c r="N40" s="38" t="s">
        <v>52</v>
      </c>
      <c r="O40" s="41">
        <f t="shared" si="8"/>
        <v>0</v>
      </c>
      <c r="P40" s="41">
        <f t="shared" si="9"/>
        <v>0</v>
      </c>
      <c r="Q40" s="41">
        <f t="shared" si="10"/>
        <v>0</v>
      </c>
      <c r="R40" s="41">
        <f t="shared" si="11"/>
        <v>0.010958904109589041</v>
      </c>
      <c r="S40" s="41">
        <f t="shared" si="12"/>
        <v>0.2054794520547945</v>
      </c>
      <c r="T40" s="41">
        <f t="shared" si="13"/>
        <v>0.0821917808219178</v>
      </c>
      <c r="U40" s="41">
        <f t="shared" si="14"/>
        <v>0.3287671232876712</v>
      </c>
      <c r="V40" s="42">
        <f t="shared" si="15"/>
        <v>0.3835616438356164</v>
      </c>
    </row>
    <row r="41" spans="2:22" ht="12.75">
      <c r="B41" s="43" t="s">
        <v>7</v>
      </c>
      <c r="C41" s="44"/>
      <c r="D41" s="38" t="s">
        <v>52</v>
      </c>
      <c r="E41" s="39">
        <f t="shared" si="1"/>
        <v>0.8583790628957366</v>
      </c>
      <c r="F41" s="39">
        <f t="shared" si="2"/>
        <v>0.10764035457999156</v>
      </c>
      <c r="G41" s="39">
        <f t="shared" si="3"/>
        <v>0.008864499788940482</v>
      </c>
      <c r="H41" s="40">
        <f t="shared" si="4"/>
        <v>0.008336850991979738</v>
      </c>
      <c r="I41" s="45" t="s">
        <v>12</v>
      </c>
      <c r="J41" s="38" t="s">
        <v>52</v>
      </c>
      <c r="K41" s="39">
        <f t="shared" si="5"/>
        <v>0.01055045871559633</v>
      </c>
      <c r="L41" s="39">
        <f t="shared" si="6"/>
        <v>0.009977064220183487</v>
      </c>
      <c r="M41" s="40">
        <f t="shared" si="7"/>
        <v>0.9776376146788991</v>
      </c>
      <c r="N41" s="38" t="s">
        <v>52</v>
      </c>
      <c r="O41" s="41">
        <f t="shared" si="8"/>
        <v>0.007064273306311523</v>
      </c>
      <c r="P41" s="41">
        <f t="shared" si="9"/>
        <v>0.026172553561088593</v>
      </c>
      <c r="Q41" s="41">
        <f t="shared" si="10"/>
        <v>0.04643891140706427</v>
      </c>
      <c r="R41" s="41">
        <f t="shared" si="11"/>
        <v>0.056861609727851765</v>
      </c>
      <c r="S41" s="41">
        <f t="shared" si="12"/>
        <v>0.0707585408222351</v>
      </c>
      <c r="T41" s="41">
        <f t="shared" si="13"/>
        <v>0.12484076433121019</v>
      </c>
      <c r="U41" s="41">
        <f t="shared" si="14"/>
        <v>0.25987261146496815</v>
      </c>
      <c r="V41" s="42">
        <f t="shared" si="15"/>
        <v>0.39872611464968155</v>
      </c>
    </row>
    <row r="42" spans="2:22" ht="12.75">
      <c r="B42" s="3" t="s">
        <v>11</v>
      </c>
      <c r="C42" s="4"/>
      <c r="D42" s="46" t="s">
        <v>52</v>
      </c>
      <c r="E42" s="47">
        <f t="shared" si="1"/>
        <v>0.7622154613100692</v>
      </c>
      <c r="F42" s="47">
        <f>+(F19/D19)</f>
        <v>0.1192404970492284</v>
      </c>
      <c r="G42" s="47">
        <f>+(G19/D19)</f>
        <v>0.06103148711557494</v>
      </c>
      <c r="H42" s="48">
        <f>+(H19/D19)</f>
        <v>0.05080458927458671</v>
      </c>
      <c r="I42" s="49" t="s">
        <v>12</v>
      </c>
      <c r="J42" s="46" t="s">
        <v>52</v>
      </c>
      <c r="K42" s="47">
        <f t="shared" si="5"/>
        <v>0.010744580584354383</v>
      </c>
      <c r="L42" s="47">
        <f>+(L19/J19)</f>
        <v>0.009877474081055607</v>
      </c>
      <c r="M42" s="48">
        <f>+(M19/J19)</f>
        <v>0.9790763430725731</v>
      </c>
      <c r="N42" s="46" t="s">
        <v>52</v>
      </c>
      <c r="O42" s="50">
        <f t="shared" si="8"/>
        <v>0.005864547862277715</v>
      </c>
      <c r="P42" s="50">
        <f>+(P19/N19)</f>
        <v>0.02145289443813848</v>
      </c>
      <c r="Q42" s="50">
        <f>+(Q19/N19)</f>
        <v>0.046008323874385165</v>
      </c>
      <c r="R42" s="50">
        <f>+(R19/N19)</f>
        <v>0.0525539160045403</v>
      </c>
      <c r="S42" s="50">
        <f>+(S19/N19)</f>
        <v>0.0747635262958759</v>
      </c>
      <c r="T42" s="50">
        <f>+(T19/N19)</f>
        <v>0.14143019296254256</v>
      </c>
      <c r="U42" s="50">
        <f>+(U19/N19)</f>
        <v>0.25762391222096104</v>
      </c>
      <c r="V42" s="51">
        <f>+(V19/N19)</f>
        <v>0.3968217934165721</v>
      </c>
    </row>
    <row r="43" spans="2:22" ht="12.75">
      <c r="B43" s="1" t="s">
        <v>58</v>
      </c>
      <c r="I43" s="12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2.75">
      <c r="B44" s="1" t="s">
        <v>60</v>
      </c>
      <c r="I44" s="12"/>
      <c r="N44" s="13"/>
      <c r="O44" s="13"/>
      <c r="P44" s="13"/>
      <c r="Q44" s="13"/>
      <c r="R44" s="13"/>
      <c r="S44" s="13"/>
      <c r="T44" s="13"/>
      <c r="U44" s="13"/>
      <c r="V44" s="13"/>
    </row>
    <row r="45" spans="9:22" ht="12.75">
      <c r="I45" s="12"/>
      <c r="N45" s="13"/>
      <c r="O45" s="13"/>
      <c r="P45" s="13"/>
      <c r="Q45" s="13"/>
      <c r="R45" s="13"/>
      <c r="S45" s="13"/>
      <c r="T45" s="13"/>
      <c r="U45" s="13"/>
      <c r="V45" s="13"/>
    </row>
    <row r="46" spans="9:22" ht="12.75">
      <c r="I46" s="12"/>
      <c r="N46" s="13"/>
      <c r="O46" s="13"/>
      <c r="P46" s="13"/>
      <c r="Q46" s="13"/>
      <c r="R46" s="13"/>
      <c r="S46" s="13"/>
      <c r="T46" s="13"/>
      <c r="U46" s="13"/>
      <c r="V46" s="13"/>
    </row>
    <row r="47" spans="9:22" ht="12.75">
      <c r="I47" s="12"/>
      <c r="N47" s="13"/>
      <c r="O47" s="13"/>
      <c r="P47" s="13"/>
      <c r="Q47" s="13"/>
      <c r="R47" s="13"/>
      <c r="S47" s="13"/>
      <c r="T47" s="13"/>
      <c r="U47" s="13"/>
      <c r="V47" s="13"/>
    </row>
    <row r="48" spans="2:22" ht="12.75">
      <c r="B48" s="14" t="s">
        <v>53</v>
      </c>
      <c r="I48" s="12"/>
      <c r="N48" s="13"/>
      <c r="O48" s="13"/>
      <c r="P48" s="13"/>
      <c r="Q48" s="13"/>
      <c r="R48" s="13"/>
      <c r="S48" s="13"/>
      <c r="T48" s="13"/>
      <c r="U48" s="13"/>
      <c r="V48" s="13"/>
    </row>
    <row r="49" spans="9:22" ht="12.75">
      <c r="I49" s="12"/>
      <c r="N49" s="13"/>
      <c r="O49" s="13"/>
      <c r="P49" s="13"/>
      <c r="Q49" s="13"/>
      <c r="R49" s="13"/>
      <c r="S49" s="13"/>
      <c r="T49" s="13"/>
      <c r="U49" s="13"/>
      <c r="V49" s="13"/>
    </row>
    <row r="50" spans="2:22" ht="12.75">
      <c r="B50" s="67" t="s">
        <v>14</v>
      </c>
      <c r="C50" s="68"/>
      <c r="D50" s="69" t="s">
        <v>15</v>
      </c>
      <c r="E50" s="70"/>
      <c r="F50" s="70"/>
      <c r="G50" s="70"/>
      <c r="H50" s="71"/>
      <c r="I50" s="15" t="s">
        <v>16</v>
      </c>
      <c r="J50" s="69" t="s">
        <v>17</v>
      </c>
      <c r="K50" s="72"/>
      <c r="L50" s="72"/>
      <c r="M50" s="73"/>
      <c r="N50" s="16" t="s">
        <v>18</v>
      </c>
      <c r="O50" s="69" t="s">
        <v>19</v>
      </c>
      <c r="P50" s="72"/>
      <c r="Q50" s="72"/>
      <c r="R50" s="72"/>
      <c r="S50" s="72"/>
      <c r="T50" s="72"/>
      <c r="U50" s="72"/>
      <c r="V50" s="73"/>
    </row>
    <row r="51" spans="2:22" ht="12.75">
      <c r="B51" s="17"/>
      <c r="C51" s="18"/>
      <c r="D51" s="15" t="s">
        <v>18</v>
      </c>
      <c r="E51" s="19" t="s">
        <v>20</v>
      </c>
      <c r="F51" s="19"/>
      <c r="G51" s="19" t="s">
        <v>21</v>
      </c>
      <c r="H51" s="20"/>
      <c r="I51" s="21" t="s">
        <v>22</v>
      </c>
      <c r="J51" s="15" t="s">
        <v>18</v>
      </c>
      <c r="K51" s="19" t="s">
        <v>23</v>
      </c>
      <c r="L51" s="19" t="s">
        <v>24</v>
      </c>
      <c r="M51" s="20" t="s">
        <v>25</v>
      </c>
      <c r="N51" s="22" t="s">
        <v>26</v>
      </c>
      <c r="O51" s="19"/>
      <c r="P51" s="23" t="s">
        <v>27</v>
      </c>
      <c r="Q51" s="23" t="s">
        <v>28</v>
      </c>
      <c r="R51" s="23" t="s">
        <v>29</v>
      </c>
      <c r="S51" s="23" t="s">
        <v>30</v>
      </c>
      <c r="T51" s="23" t="s">
        <v>31</v>
      </c>
      <c r="U51" s="23" t="s">
        <v>32</v>
      </c>
      <c r="V51" s="20"/>
    </row>
    <row r="52" spans="2:22" ht="12.75">
      <c r="B52" s="24" t="s">
        <v>33</v>
      </c>
      <c r="C52" s="25" t="s">
        <v>34</v>
      </c>
      <c r="D52" s="26" t="s">
        <v>35</v>
      </c>
      <c r="E52" s="27" t="s">
        <v>36</v>
      </c>
      <c r="F52" s="27" t="s">
        <v>37</v>
      </c>
      <c r="G52" s="27" t="s">
        <v>38</v>
      </c>
      <c r="H52" s="28" t="s">
        <v>39</v>
      </c>
      <c r="I52" s="27" t="s">
        <v>40</v>
      </c>
      <c r="J52" s="26" t="s">
        <v>35</v>
      </c>
      <c r="K52" s="27" t="s">
        <v>41</v>
      </c>
      <c r="L52" s="27" t="s">
        <v>42</v>
      </c>
      <c r="M52" s="28" t="s">
        <v>42</v>
      </c>
      <c r="N52" s="29" t="s">
        <v>43</v>
      </c>
      <c r="O52" s="27" t="s">
        <v>44</v>
      </c>
      <c r="P52" s="30" t="s">
        <v>45</v>
      </c>
      <c r="Q52" s="30" t="s">
        <v>46</v>
      </c>
      <c r="R52" s="30" t="s">
        <v>47</v>
      </c>
      <c r="S52" s="30" t="s">
        <v>48</v>
      </c>
      <c r="T52" s="30" t="s">
        <v>49</v>
      </c>
      <c r="U52" s="30" t="s">
        <v>50</v>
      </c>
      <c r="V52" s="31" t="s">
        <v>51</v>
      </c>
    </row>
    <row r="53" spans="2:22" ht="12.75">
      <c r="B53" s="17" t="s">
        <v>55</v>
      </c>
      <c r="C53" s="18" t="s">
        <v>9</v>
      </c>
      <c r="D53" s="52">
        <f>+(D7/($D$19-$D$8))</f>
        <v>0.26309007345045315</v>
      </c>
      <c r="E53" s="39">
        <f>+(E7/($E$19-$E$8))</f>
        <v>0.20017312270071413</v>
      </c>
      <c r="F53" s="39">
        <f>+(F7/($F$19-$F$8))</f>
        <v>0.39607430774623203</v>
      </c>
      <c r="G53" s="39">
        <f>+(G7/($G$19-$G$8))</f>
        <v>0.780547112462006</v>
      </c>
      <c r="H53" s="40">
        <f>+(H7/($H$19-$H$8))</f>
        <v>0.08264462809917356</v>
      </c>
      <c r="I53" s="35" t="s">
        <v>12</v>
      </c>
      <c r="J53" s="52">
        <f>+(J7/($J$19-$J$8))</f>
        <v>0.27192008879023305</v>
      </c>
      <c r="K53" s="39">
        <f>+(K7/($K$19-$K$8))</f>
        <v>0.2391304347826087</v>
      </c>
      <c r="L53" s="39">
        <f>+(L7/($L$19-$L$8))</f>
        <v>0.10204081632653061</v>
      </c>
      <c r="M53" s="40">
        <f>+(M7/($M$19-$M$8))</f>
        <v>0.273486901535682</v>
      </c>
      <c r="N53" s="52">
        <f>+(N7/($N$19-$N$8))</f>
        <v>0.2729500891265597</v>
      </c>
      <c r="O53" s="39">
        <f>+(O7/($O$19-$O$8))</f>
        <v>0.16666666666666666</v>
      </c>
      <c r="P53" s="39">
        <f>+(P7/($P$19-$P$8))</f>
        <v>0.20594965675057209</v>
      </c>
      <c r="Q53" s="39">
        <f>+(Q7/($Q$19-$Q$8))</f>
        <v>0.272452068617558</v>
      </c>
      <c r="R53" s="39">
        <f>+(R7/($R$19-$R$8))</f>
        <v>0.268630849220104</v>
      </c>
      <c r="S53" s="39">
        <f>+(S7/($S$19-$S$8))</f>
        <v>0.26515151515151514</v>
      </c>
      <c r="T53" s="39">
        <f>+(T7/($T$19-$T$8))</f>
        <v>0.26110930911449887</v>
      </c>
      <c r="U53" s="39">
        <f>+(U7/($U$19-$U$8))</f>
        <v>0.2608771017507367</v>
      </c>
      <c r="V53" s="40">
        <f>+(V7/($V$19-$V$8))</f>
        <v>0.29411764705882354</v>
      </c>
    </row>
    <row r="54" spans="2:22" ht="12.75">
      <c r="B54" s="43" t="s">
        <v>59</v>
      </c>
      <c r="C54" s="44" t="s">
        <v>9</v>
      </c>
      <c r="D54" s="52">
        <f aca="true" t="shared" si="16" ref="D54:D63">+(D9/($D$19-$D$8))</f>
        <v>0.14861904557364375</v>
      </c>
      <c r="E54" s="39">
        <f aca="true" t="shared" si="17" ref="E54:E63">+(E9/($E$19-$E$8))</f>
        <v>0.1663600952174854</v>
      </c>
      <c r="F54" s="39">
        <f aca="true" t="shared" si="18" ref="F54:F63">+(F9/($F$19-$F$8))</f>
        <v>0.12267788293024887</v>
      </c>
      <c r="G54" s="39">
        <f aca="true" t="shared" si="19" ref="G54:G63">+(G9/($G$19-$G$8))</f>
        <v>0.00911854103343465</v>
      </c>
      <c r="H54" s="40">
        <f aca="true" t="shared" si="20" ref="H54:H63">+(H9/($H$19-$H$8))</f>
        <v>0.1652892561983471</v>
      </c>
      <c r="I54" s="35" t="s">
        <v>12</v>
      </c>
      <c r="J54" s="52">
        <f aca="true" t="shared" si="21" ref="J54:J63">+(J9/($J$19-$J$8))</f>
        <v>0.15360710321864596</v>
      </c>
      <c r="K54" s="39">
        <f aca="true" t="shared" si="22" ref="K54:K63">+(K9/($K$19-$K$8))</f>
        <v>0.1956521739130435</v>
      </c>
      <c r="L54" s="39">
        <f aca="true" t="shared" si="23" ref="L54:L63">+(L9/($L$19-$L$8))</f>
        <v>0.23809523809523808</v>
      </c>
      <c r="M54" s="40">
        <f aca="true" t="shared" si="24" ref="M54:M63">+(M9/($M$19-$M$8))</f>
        <v>0.15266485998193316</v>
      </c>
      <c r="N54" s="52">
        <f aca="true" t="shared" si="25" ref="N54:N63">+(N9/($N$19-$N$8))</f>
        <v>0.15418894830659535</v>
      </c>
      <c r="O54" s="39">
        <f aca="true" t="shared" si="26" ref="O54:O63">+(O9/($O$19-$O$8))</f>
        <v>0.125</v>
      </c>
      <c r="P54" s="39">
        <f aca="true" t="shared" si="27" ref="P54:P63">+(P9/($P$19-$P$8))</f>
        <v>0.20594965675057209</v>
      </c>
      <c r="Q54" s="39">
        <f aca="true" t="shared" si="28" ref="Q54:Q63">+(Q9/($Q$19-$Q$8))</f>
        <v>0.18163471241170534</v>
      </c>
      <c r="R54" s="39">
        <f aca="true" t="shared" si="29" ref="R54:R63">+(R9/($R$19-$R$8))</f>
        <v>0.1949740034662045</v>
      </c>
      <c r="S54" s="39">
        <f aca="true" t="shared" si="30" ref="S54:S63">+(S9/($S$19-$S$8))</f>
        <v>0.17191142191142192</v>
      </c>
      <c r="T54" s="39">
        <f aca="true" t="shared" si="31" ref="T54:T63">+(T9/($T$19-$T$8))</f>
        <v>0.2124554005838469</v>
      </c>
      <c r="U54" s="39">
        <f aca="true" t="shared" si="32" ref="U54:U63">+(U9/($U$19-$U$8))</f>
        <v>0.15340613624544983</v>
      </c>
      <c r="V54" s="40">
        <f aca="true" t="shared" si="33" ref="V54:V63">+(V9/($V$19-$V$8))</f>
        <v>0.12227362855254462</v>
      </c>
    </row>
    <row r="55" spans="2:22" ht="12.75">
      <c r="B55" s="43" t="s">
        <v>8</v>
      </c>
      <c r="C55" s="44" t="s">
        <v>10</v>
      </c>
      <c r="D55" s="52">
        <f t="shared" si="16"/>
        <v>0.04596022507624243</v>
      </c>
      <c r="E55" s="39">
        <f t="shared" si="17"/>
        <v>0.03381302748322874</v>
      </c>
      <c r="F55" s="39">
        <f t="shared" si="18"/>
        <v>0.07010164738871363</v>
      </c>
      <c r="G55" s="39">
        <f t="shared" si="19"/>
        <v>0.14224924012158055</v>
      </c>
      <c r="H55" s="40">
        <f t="shared" si="20"/>
        <v>0.03305785123966942</v>
      </c>
      <c r="I55" s="35" t="s">
        <v>12</v>
      </c>
      <c r="J55" s="52">
        <f t="shared" si="21"/>
        <v>0.047502774694783576</v>
      </c>
      <c r="K55" s="39">
        <f t="shared" si="22"/>
        <v>0</v>
      </c>
      <c r="L55" s="39">
        <f t="shared" si="23"/>
        <v>0</v>
      </c>
      <c r="M55" s="40">
        <f t="shared" si="24"/>
        <v>0.04832881662149955</v>
      </c>
      <c r="N55" s="52">
        <f t="shared" si="25"/>
        <v>0.04768270944741533</v>
      </c>
      <c r="O55" s="39">
        <f t="shared" si="26"/>
        <v>0</v>
      </c>
      <c r="P55" s="39">
        <f t="shared" si="27"/>
        <v>0</v>
      </c>
      <c r="Q55" s="39">
        <f t="shared" si="28"/>
        <v>0.015136226034308779</v>
      </c>
      <c r="R55" s="39">
        <f t="shared" si="29"/>
        <v>0.021663778162911613</v>
      </c>
      <c r="S55" s="39">
        <f t="shared" si="30"/>
        <v>0.043706293706293704</v>
      </c>
      <c r="T55" s="39">
        <f t="shared" si="31"/>
        <v>0.0454103146286085</v>
      </c>
      <c r="U55" s="39">
        <f t="shared" si="32"/>
        <v>0.04073496273184261</v>
      </c>
      <c r="V55" s="40">
        <f t="shared" si="33"/>
        <v>0.06278916060806344</v>
      </c>
    </row>
    <row r="56" spans="2:22" ht="12.75">
      <c r="B56" s="57" t="s">
        <v>4</v>
      </c>
      <c r="C56" s="44" t="s">
        <v>9</v>
      </c>
      <c r="D56" s="52">
        <f t="shared" si="16"/>
        <v>0.028778832524376102</v>
      </c>
      <c r="E56" s="39">
        <f t="shared" si="17"/>
        <v>0.03408353170309457</v>
      </c>
      <c r="F56" s="39">
        <f t="shared" si="18"/>
        <v>0.013669821240799159</v>
      </c>
      <c r="G56" s="39">
        <f t="shared" si="19"/>
        <v>0</v>
      </c>
      <c r="H56" s="40">
        <f t="shared" si="20"/>
        <v>0</v>
      </c>
      <c r="I56" s="35" t="s">
        <v>12</v>
      </c>
      <c r="J56" s="52">
        <f t="shared" si="21"/>
        <v>0.02974472807991121</v>
      </c>
      <c r="K56" s="39">
        <f t="shared" si="22"/>
        <v>0.017391304347826087</v>
      </c>
      <c r="L56" s="39">
        <f t="shared" si="23"/>
        <v>0</v>
      </c>
      <c r="M56" s="40">
        <f t="shared" si="24"/>
        <v>0.03026196928635953</v>
      </c>
      <c r="N56" s="52">
        <f t="shared" si="25"/>
        <v>0.029857397504456328</v>
      </c>
      <c r="O56" s="39">
        <f t="shared" si="26"/>
        <v>0</v>
      </c>
      <c r="P56" s="39">
        <f t="shared" si="27"/>
        <v>0.009153318077803204</v>
      </c>
      <c r="Q56" s="39">
        <f t="shared" si="28"/>
        <v>0.030272452068617558</v>
      </c>
      <c r="R56" s="39">
        <f t="shared" si="29"/>
        <v>0.03466204506065858</v>
      </c>
      <c r="S56" s="39">
        <f t="shared" si="30"/>
        <v>0.029137529137529136</v>
      </c>
      <c r="T56" s="39">
        <f t="shared" si="31"/>
        <v>0.025948751216347713</v>
      </c>
      <c r="U56" s="39">
        <f t="shared" si="32"/>
        <v>0.036401456058242326</v>
      </c>
      <c r="V56" s="40">
        <f t="shared" si="33"/>
        <v>0.028640669751046486</v>
      </c>
    </row>
    <row r="57" spans="2:22" ht="12.75">
      <c r="B57" s="57" t="s">
        <v>3</v>
      </c>
      <c r="C57" s="44" t="s">
        <v>9</v>
      </c>
      <c r="D57" s="52">
        <f t="shared" si="16"/>
        <v>0.02233581031742623</v>
      </c>
      <c r="E57" s="39">
        <f t="shared" si="17"/>
        <v>0.02596840510711967</v>
      </c>
      <c r="F57" s="39">
        <f t="shared" si="18"/>
        <v>0.014020329477742727</v>
      </c>
      <c r="G57" s="39">
        <f t="shared" si="19"/>
        <v>0</v>
      </c>
      <c r="H57" s="40">
        <f t="shared" si="20"/>
        <v>0</v>
      </c>
      <c r="I57" s="35" t="s">
        <v>12</v>
      </c>
      <c r="J57" s="52">
        <f t="shared" si="21"/>
        <v>0.023085460599334074</v>
      </c>
      <c r="K57" s="39">
        <f t="shared" si="22"/>
        <v>0.043478260869565216</v>
      </c>
      <c r="L57" s="39">
        <f t="shared" si="23"/>
        <v>0</v>
      </c>
      <c r="M57" s="40">
        <f t="shared" si="24"/>
        <v>0.023035230352303523</v>
      </c>
      <c r="N57" s="52">
        <f t="shared" si="25"/>
        <v>0.023172905525846704</v>
      </c>
      <c r="O57" s="39">
        <f t="shared" si="26"/>
        <v>0</v>
      </c>
      <c r="P57" s="39">
        <f t="shared" si="27"/>
        <v>0.009153318077803204</v>
      </c>
      <c r="Q57" s="39">
        <f t="shared" si="28"/>
        <v>0.020181634712411706</v>
      </c>
      <c r="R57" s="39">
        <f t="shared" si="29"/>
        <v>0.008665511265164644</v>
      </c>
      <c r="S57" s="39">
        <f t="shared" si="30"/>
        <v>0.03787878787878788</v>
      </c>
      <c r="T57" s="39">
        <f t="shared" si="31"/>
        <v>0.02432695426532598</v>
      </c>
      <c r="U57" s="39">
        <f t="shared" si="32"/>
        <v>0.021667533368001386</v>
      </c>
      <c r="V57" s="40">
        <f t="shared" si="33"/>
        <v>0.023683630755673056</v>
      </c>
    </row>
    <row r="58" spans="2:22" ht="12.75">
      <c r="B58" s="57" t="s">
        <v>0</v>
      </c>
      <c r="C58" s="44" t="s">
        <v>9</v>
      </c>
      <c r="D58" s="52">
        <f t="shared" si="16"/>
        <v>0.019973368841544607</v>
      </c>
      <c r="E58" s="39">
        <f t="shared" si="17"/>
        <v>0.02380437134819303</v>
      </c>
      <c r="F58" s="39">
        <f t="shared" si="18"/>
        <v>0.008762705923589204</v>
      </c>
      <c r="G58" s="39">
        <f t="shared" si="19"/>
        <v>0</v>
      </c>
      <c r="H58" s="40">
        <f t="shared" si="20"/>
        <v>0</v>
      </c>
      <c r="I58" s="35" t="s">
        <v>12</v>
      </c>
      <c r="J58" s="52">
        <f t="shared" si="21"/>
        <v>0.02064372918978912</v>
      </c>
      <c r="K58" s="39">
        <f t="shared" si="22"/>
        <v>0.043478260869565216</v>
      </c>
      <c r="L58" s="39">
        <f t="shared" si="23"/>
        <v>0</v>
      </c>
      <c r="M58" s="40">
        <f t="shared" si="24"/>
        <v>0.02077687443541102</v>
      </c>
      <c r="N58" s="52">
        <f t="shared" si="25"/>
        <v>0.02072192513368984</v>
      </c>
      <c r="O58" s="39">
        <f t="shared" si="26"/>
        <v>0.08333333333333333</v>
      </c>
      <c r="P58" s="39">
        <f t="shared" si="27"/>
        <v>0.034324942791762014</v>
      </c>
      <c r="Q58" s="39">
        <f t="shared" si="28"/>
        <v>0.025227043390514632</v>
      </c>
      <c r="R58" s="39">
        <f t="shared" si="29"/>
        <v>0.021663778162911613</v>
      </c>
      <c r="S58" s="39">
        <f t="shared" si="30"/>
        <v>0.008741258741258742</v>
      </c>
      <c r="T58" s="39">
        <f t="shared" si="31"/>
        <v>0.016217969510217322</v>
      </c>
      <c r="U58" s="39">
        <f t="shared" si="32"/>
        <v>0.024267637372161553</v>
      </c>
      <c r="V58" s="40">
        <f t="shared" si="33"/>
        <v>0.020929720202687817</v>
      </c>
    </row>
    <row r="59" spans="2:22" ht="12.75">
      <c r="B59" s="57" t="s">
        <v>1</v>
      </c>
      <c r="C59" s="44" t="s">
        <v>9</v>
      </c>
      <c r="D59" s="52">
        <f t="shared" si="16"/>
        <v>0.01653709033117134</v>
      </c>
      <c r="E59" s="39">
        <f t="shared" si="17"/>
        <v>0.019476303830339752</v>
      </c>
      <c r="F59" s="39">
        <f t="shared" si="18"/>
        <v>0.0070101647388713636</v>
      </c>
      <c r="G59" s="39">
        <f t="shared" si="19"/>
        <v>0.0024316109422492403</v>
      </c>
      <c r="H59" s="40">
        <f t="shared" si="20"/>
        <v>0</v>
      </c>
      <c r="I59" s="35" t="s">
        <v>12</v>
      </c>
      <c r="J59" s="52">
        <f t="shared" si="21"/>
        <v>0.01709211986681465</v>
      </c>
      <c r="K59" s="39">
        <f t="shared" si="22"/>
        <v>0.043478260869565216</v>
      </c>
      <c r="L59" s="39">
        <f t="shared" si="23"/>
        <v>0</v>
      </c>
      <c r="M59" s="40">
        <f t="shared" si="24"/>
        <v>0.016937669376693765</v>
      </c>
      <c r="N59" s="52">
        <f t="shared" si="25"/>
        <v>0.01715686274509804</v>
      </c>
      <c r="O59" s="39">
        <f t="shared" si="26"/>
        <v>0.08333333333333333</v>
      </c>
      <c r="P59" s="39">
        <f t="shared" si="27"/>
        <v>0.009153318077803204</v>
      </c>
      <c r="Q59" s="39">
        <f t="shared" si="28"/>
        <v>0.015136226034308779</v>
      </c>
      <c r="R59" s="39">
        <f t="shared" si="29"/>
        <v>0.0034662045060658577</v>
      </c>
      <c r="S59" s="39">
        <f t="shared" si="30"/>
        <v>0.005827505827505828</v>
      </c>
      <c r="T59" s="39">
        <f t="shared" si="31"/>
        <v>0.021083360363282518</v>
      </c>
      <c r="U59" s="39">
        <f t="shared" si="32"/>
        <v>0.014733922690240943</v>
      </c>
      <c r="V59" s="40">
        <f t="shared" si="33"/>
        <v>0.020929720202687817</v>
      </c>
    </row>
    <row r="60" spans="2:22" ht="12.75">
      <c r="B60" s="57" t="s">
        <v>5</v>
      </c>
      <c r="C60" s="44" t="s">
        <v>9</v>
      </c>
      <c r="D60" s="52">
        <f t="shared" si="16"/>
        <v>0.016107555517374684</v>
      </c>
      <c r="E60" s="39">
        <f t="shared" si="17"/>
        <v>0.020287816489937244</v>
      </c>
      <c r="F60" s="39">
        <f t="shared" si="18"/>
        <v>0</v>
      </c>
      <c r="G60" s="39">
        <f t="shared" si="19"/>
        <v>0</v>
      </c>
      <c r="H60" s="40">
        <f t="shared" si="20"/>
        <v>0</v>
      </c>
      <c r="I60" s="35" t="s">
        <v>12</v>
      </c>
      <c r="J60" s="52">
        <f t="shared" si="21"/>
        <v>0.016648168701442843</v>
      </c>
      <c r="K60" s="39">
        <f t="shared" si="22"/>
        <v>0.017391304347826087</v>
      </c>
      <c r="L60" s="39">
        <f t="shared" si="23"/>
        <v>0.06802721088435375</v>
      </c>
      <c r="M60" s="40">
        <f t="shared" si="24"/>
        <v>0.016260162601626018</v>
      </c>
      <c r="N60" s="52">
        <f t="shared" si="25"/>
        <v>0.016711229946524065</v>
      </c>
      <c r="O60" s="39">
        <f t="shared" si="26"/>
        <v>0.03333333333333333</v>
      </c>
      <c r="P60" s="39">
        <f t="shared" si="27"/>
        <v>0</v>
      </c>
      <c r="Q60" s="39">
        <f t="shared" si="28"/>
        <v>0.015136226034308779</v>
      </c>
      <c r="R60" s="39">
        <f t="shared" si="29"/>
        <v>0</v>
      </c>
      <c r="S60" s="39">
        <f t="shared" si="30"/>
        <v>0.026223776223776224</v>
      </c>
      <c r="T60" s="39">
        <f t="shared" si="31"/>
        <v>0.017839766461239054</v>
      </c>
      <c r="U60" s="39">
        <f t="shared" si="32"/>
        <v>0.021667533368001386</v>
      </c>
      <c r="V60" s="40">
        <f t="shared" si="33"/>
        <v>0.014871116986120292</v>
      </c>
    </row>
    <row r="61" spans="2:22" ht="12.75">
      <c r="B61" s="57" t="s">
        <v>2</v>
      </c>
      <c r="C61" s="44" t="s">
        <v>9</v>
      </c>
      <c r="D61" s="52">
        <f t="shared" si="16"/>
        <v>0.015892788110476355</v>
      </c>
      <c r="E61" s="39">
        <f t="shared" si="17"/>
        <v>0.017853278511144773</v>
      </c>
      <c r="F61" s="39">
        <f t="shared" si="18"/>
        <v>0.005257623554153523</v>
      </c>
      <c r="G61" s="39">
        <f t="shared" si="19"/>
        <v>0.0121580547112462</v>
      </c>
      <c r="H61" s="40">
        <f t="shared" si="20"/>
        <v>0.03305785123966942</v>
      </c>
      <c r="I61" s="35" t="s">
        <v>12</v>
      </c>
      <c r="J61" s="52">
        <f t="shared" si="21"/>
        <v>0.016426193118756937</v>
      </c>
      <c r="K61" s="39">
        <f t="shared" si="22"/>
        <v>0</v>
      </c>
      <c r="L61" s="39">
        <f t="shared" si="23"/>
        <v>0</v>
      </c>
      <c r="M61" s="40">
        <f t="shared" si="24"/>
        <v>0.016711833785004515</v>
      </c>
      <c r="N61" s="52">
        <f t="shared" si="25"/>
        <v>0.016488413547237075</v>
      </c>
      <c r="O61" s="39">
        <f t="shared" si="26"/>
        <v>0</v>
      </c>
      <c r="P61" s="39">
        <f t="shared" si="27"/>
        <v>0.009153318077803204</v>
      </c>
      <c r="Q61" s="39">
        <f t="shared" si="28"/>
        <v>0.020181634712411706</v>
      </c>
      <c r="R61" s="39">
        <f t="shared" si="29"/>
        <v>0.01733102253032929</v>
      </c>
      <c r="S61" s="39">
        <f t="shared" si="30"/>
        <v>0.011655011655011656</v>
      </c>
      <c r="T61" s="39">
        <f t="shared" si="31"/>
        <v>0.016217969510217322</v>
      </c>
      <c r="U61" s="39">
        <f t="shared" si="32"/>
        <v>0.016467325359681054</v>
      </c>
      <c r="V61" s="40">
        <f t="shared" si="33"/>
        <v>0.01707424542850848</v>
      </c>
    </row>
    <row r="62" spans="2:22" ht="12.75">
      <c r="B62" s="57" t="s">
        <v>6</v>
      </c>
      <c r="C62" s="44" t="s">
        <v>9</v>
      </c>
      <c r="D62" s="52">
        <f t="shared" si="16"/>
        <v>0.015678020703578027</v>
      </c>
      <c r="E62" s="39">
        <f t="shared" si="17"/>
        <v>0.018123782731010604</v>
      </c>
      <c r="F62" s="39">
        <f t="shared" si="18"/>
        <v>0.004907115317209955</v>
      </c>
      <c r="G62" s="39">
        <f t="shared" si="19"/>
        <v>0.0024316109422492403</v>
      </c>
      <c r="H62" s="40">
        <f t="shared" si="20"/>
        <v>0.03305785123966942</v>
      </c>
      <c r="I62" s="35" t="s">
        <v>12</v>
      </c>
      <c r="J62" s="52">
        <f t="shared" si="21"/>
        <v>0.01620421753607103</v>
      </c>
      <c r="K62" s="39">
        <f t="shared" si="22"/>
        <v>0</v>
      </c>
      <c r="L62" s="39">
        <f t="shared" si="23"/>
        <v>0</v>
      </c>
      <c r="M62" s="40">
        <f t="shared" si="24"/>
        <v>0.016485998193315265</v>
      </c>
      <c r="N62" s="52">
        <f t="shared" si="25"/>
        <v>0.01626559714795009</v>
      </c>
      <c r="O62" s="39">
        <f t="shared" si="26"/>
        <v>0</v>
      </c>
      <c r="P62" s="39">
        <f t="shared" si="27"/>
        <v>0</v>
      </c>
      <c r="Q62" s="39">
        <f t="shared" si="28"/>
        <v>0</v>
      </c>
      <c r="R62" s="39">
        <f t="shared" si="29"/>
        <v>0.0034662045060658577</v>
      </c>
      <c r="S62" s="39">
        <f t="shared" si="30"/>
        <v>0.043706293706293704</v>
      </c>
      <c r="T62" s="39">
        <f t="shared" si="31"/>
        <v>0.009730781706130393</v>
      </c>
      <c r="U62" s="39">
        <f t="shared" si="32"/>
        <v>0.02080083203328133</v>
      </c>
      <c r="V62" s="40">
        <f t="shared" si="33"/>
        <v>0.015421899096717338</v>
      </c>
    </row>
    <row r="63" spans="2:22" ht="12.75">
      <c r="B63" s="43" t="s">
        <v>7</v>
      </c>
      <c r="C63" s="44"/>
      <c r="D63" s="52">
        <f t="shared" si="16"/>
        <v>0.4070271895537133</v>
      </c>
      <c r="E63" s="39">
        <f t="shared" si="17"/>
        <v>0.4400562648777321</v>
      </c>
      <c r="F63" s="39">
        <f t="shared" si="18"/>
        <v>0.35751840168243953</v>
      </c>
      <c r="G63" s="39">
        <f t="shared" si="19"/>
        <v>0.05106382978723404</v>
      </c>
      <c r="H63" s="40">
        <f t="shared" si="20"/>
        <v>0.6528925619834711</v>
      </c>
      <c r="I63" s="35" t="s">
        <v>12</v>
      </c>
      <c r="J63" s="52">
        <f t="shared" si="21"/>
        <v>0.38712541620421753</v>
      </c>
      <c r="K63" s="39">
        <f t="shared" si="22"/>
        <v>0.4</v>
      </c>
      <c r="L63" s="39">
        <f t="shared" si="23"/>
        <v>0.5918367346938775</v>
      </c>
      <c r="M63" s="40">
        <f t="shared" si="24"/>
        <v>0.38504968383017163</v>
      </c>
      <c r="N63" s="52">
        <f t="shared" si="25"/>
        <v>0.38480392156862747</v>
      </c>
      <c r="O63" s="39">
        <f t="shared" si="26"/>
        <v>0.5083333333333333</v>
      </c>
      <c r="P63" s="39">
        <f t="shared" si="27"/>
        <v>0.517162471395881</v>
      </c>
      <c r="Q63" s="39">
        <f t="shared" si="28"/>
        <v>0.4046417759838547</v>
      </c>
      <c r="R63" s="39">
        <f t="shared" si="29"/>
        <v>0.4254766031195841</v>
      </c>
      <c r="S63" s="39">
        <f t="shared" si="30"/>
        <v>0.3560606060606061</v>
      </c>
      <c r="T63" s="39">
        <f t="shared" si="31"/>
        <v>0.34965942264028543</v>
      </c>
      <c r="U63" s="39">
        <f t="shared" si="32"/>
        <v>0.3889755590223609</v>
      </c>
      <c r="V63" s="40">
        <f t="shared" si="33"/>
        <v>0.3792685613571271</v>
      </c>
    </row>
    <row r="64" spans="2:22" ht="12.75">
      <c r="B64" s="3" t="s">
        <v>11</v>
      </c>
      <c r="C64" s="4"/>
      <c r="D64" s="53">
        <f>+(D19/$D$19)</f>
        <v>1</v>
      </c>
      <c r="E64" s="47">
        <f>+(E19/$E$19)</f>
        <v>1</v>
      </c>
      <c r="F64" s="47">
        <f>+(F19/$F$19)</f>
        <v>1</v>
      </c>
      <c r="G64" s="47">
        <f>+(G19/$G$19)</f>
        <v>1</v>
      </c>
      <c r="H64" s="48">
        <f>+(H19/$H$19)</f>
        <v>1</v>
      </c>
      <c r="I64" s="54" t="s">
        <v>12</v>
      </c>
      <c r="J64" s="53">
        <f>+(J19/$J$19)</f>
        <v>1</v>
      </c>
      <c r="K64" s="47">
        <f>+(K19/$K$19)</f>
        <v>1</v>
      </c>
      <c r="L64" s="47">
        <f>+(L19/$L$19)</f>
        <v>1</v>
      </c>
      <c r="M64" s="48">
        <f>+(M19/$M$19)</f>
        <v>1</v>
      </c>
      <c r="N64" s="53">
        <f>+(N19/$N$19)</f>
        <v>1</v>
      </c>
      <c r="O64" s="47">
        <f>+(O19/$O$19)</f>
        <v>1</v>
      </c>
      <c r="P64" s="47">
        <f>+(P19/$P$19)</f>
        <v>1</v>
      </c>
      <c r="Q64" s="47">
        <f>+(Q19/$Q$19)</f>
        <v>1</v>
      </c>
      <c r="R64" s="47">
        <f>+(R19/$R$19)</f>
        <v>1</v>
      </c>
      <c r="S64" s="47">
        <f>+(S19/$S$19)</f>
        <v>1</v>
      </c>
      <c r="T64" s="47">
        <f>+(T19/$T$19)</f>
        <v>1</v>
      </c>
      <c r="U64" s="47">
        <f>+(U19/$U$19)</f>
        <v>1</v>
      </c>
      <c r="V64" s="48">
        <f>+(V19/$V$19)</f>
        <v>1</v>
      </c>
    </row>
    <row r="65" ht="12.75">
      <c r="B65" s="1" t="s">
        <v>60</v>
      </c>
    </row>
  </sheetData>
  <mergeCells count="12">
    <mergeCell ref="B27:C27"/>
    <mergeCell ref="D27:H27"/>
    <mergeCell ref="J27:M27"/>
    <mergeCell ref="O27:V27"/>
    <mergeCell ref="B4:C4"/>
    <mergeCell ref="D4:H4"/>
    <mergeCell ref="J4:M4"/>
    <mergeCell ref="O4:V4"/>
    <mergeCell ref="B50:C50"/>
    <mergeCell ref="D50:H50"/>
    <mergeCell ref="J50:M50"/>
    <mergeCell ref="O50:V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2004-12-13T20:34:04Z</dcterms:created>
  <dcterms:modified xsi:type="dcterms:W3CDTF">2005-01-04T14:55:12Z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