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5445" windowWidth="16860" windowHeight="9915" activeTab="0"/>
  </bookViews>
  <sheets>
    <sheet name="OPL75762" sheetId="1" r:id="rId1"/>
  </sheets>
  <definedNames>
    <definedName name="DATABASE">'OPL75762'!$B$7:$V$17</definedName>
  </definedNames>
  <calcPr fullCalcOnLoad="1"/>
</workbook>
</file>

<file path=xl/sharedStrings.xml><?xml version="1.0" encoding="utf-8"?>
<sst xmlns="http://schemas.openxmlformats.org/spreadsheetml/2006/main" count="270" uniqueCount="62">
  <si>
    <t>Washington city</t>
  </si>
  <si>
    <t>Arlington CDP</t>
  </si>
  <si>
    <t>District of Columbia</t>
  </si>
  <si>
    <t>Maryland</t>
  </si>
  <si>
    <t>Virginia</t>
  </si>
  <si>
    <t>Alexandria city</t>
  </si>
  <si>
    <t>Suitland-Sliver Hill CDP *</t>
  </si>
  <si>
    <t>Bethesda CDP</t>
  </si>
  <si>
    <t>Andrews AFB CDP</t>
  </si>
  <si>
    <t>Clinton CDP</t>
  </si>
  <si>
    <t>College Park city</t>
  </si>
  <si>
    <t>Forestville CDP</t>
  </si>
  <si>
    <t>All Other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</si>
  <si>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</si>
  <si>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</si>
  <si>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</si>
  <si>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</si>
  <si>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</si>
  <si>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</si>
  <si>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</si>
  <si>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</si>
  <si>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</si>
  <si>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</si>
  <si>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</si>
  <si>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</si>
  <si>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</si>
  <si>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</si>
  <si>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</si>
  <si>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</si>
  <si>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</si>
  <si>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</si>
  <si>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</si>
  <si>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</si>
  <si>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</si>
  <si>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</si>
  <si>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</si>
  <si>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</si>
  <si>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</si>
  <si>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</si>
  <si>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</si>
  <si>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</si>
  <si>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</si>
  <si>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</si>
  <si>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</si>
  <si>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</si>
  <si>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</si>
  <si>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</si>
  <si>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</si>
  <si>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</si>
  <si>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</si>
  <si>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</si>
  <si>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Out-flow :  Resident in Suitland-Sliver Hill CDP, Maryland, Work In :</t>
  </si>
  <si>
    <t xml:space="preserve">Total </t>
  </si>
  <si>
    <t>NA</t>
  </si>
  <si>
    <t>Row Percent</t>
  </si>
  <si>
    <t>Resident</t>
  </si>
  <si>
    <t>100 -150</t>
  </si>
  <si>
    <t>100.0%</t>
  </si>
  <si>
    <t>Column Percent ( does not include intra county commuters )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</si>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</sst>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 quotePrefix="1">
      <alignment horizontal="right"/>
    </xf>
    <xf numFmtId="3" fontId="2" fillId="0" borderId="6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8515625" style="1" customWidth="1"/>
    <col min="3" max="3" width="17.2812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5">
      <c r="B1" s="2" t="s">
        <v>51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2.75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66" t="s">
        <v>13</v>
      </c>
      <c r="C4" s="67"/>
      <c r="D4" s="68" t="s">
        <v>14</v>
      </c>
      <c r="E4" s="69"/>
      <c r="F4" s="69"/>
      <c r="G4" s="69"/>
      <c r="H4" s="70"/>
      <c r="I4" s="6" t="s">
        <v>15</v>
      </c>
      <c r="J4" s="68" t="s">
        <v>16</v>
      </c>
      <c r="K4" s="71"/>
      <c r="L4" s="71"/>
      <c r="M4" s="72"/>
      <c r="N4" s="7" t="s">
        <v>17</v>
      </c>
      <c r="O4" s="68" t="s">
        <v>18</v>
      </c>
      <c r="P4" s="71"/>
      <c r="Q4" s="71"/>
      <c r="R4" s="71"/>
      <c r="S4" s="71"/>
      <c r="T4" s="71"/>
      <c r="U4" s="71"/>
      <c r="V4" s="72"/>
    </row>
    <row r="5" spans="2:22" ht="12.75">
      <c r="B5" s="8"/>
      <c r="C5" s="9"/>
      <c r="D5" s="6" t="s">
        <v>17</v>
      </c>
      <c r="E5" s="10" t="s">
        <v>19</v>
      </c>
      <c r="F5" s="10"/>
      <c r="G5" s="10" t="s">
        <v>20</v>
      </c>
      <c r="H5" s="11"/>
      <c r="I5" s="12" t="s">
        <v>21</v>
      </c>
      <c r="J5" s="6" t="s">
        <v>17</v>
      </c>
      <c r="K5" s="10" t="s">
        <v>22</v>
      </c>
      <c r="L5" s="10" t="s">
        <v>23</v>
      </c>
      <c r="M5" s="11" t="s">
        <v>24</v>
      </c>
      <c r="N5" s="13" t="s">
        <v>25</v>
      </c>
      <c r="O5" s="10"/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4" t="s">
        <v>31</v>
      </c>
      <c r="V5" s="11"/>
    </row>
    <row r="6" spans="2:22" ht="12.75">
      <c r="B6" s="15" t="s">
        <v>32</v>
      </c>
      <c r="C6" s="16" t="s">
        <v>33</v>
      </c>
      <c r="D6" s="17" t="s">
        <v>34</v>
      </c>
      <c r="E6" s="18" t="s">
        <v>35</v>
      </c>
      <c r="F6" s="18" t="s">
        <v>36</v>
      </c>
      <c r="G6" s="18" t="s">
        <v>37</v>
      </c>
      <c r="H6" s="19" t="s">
        <v>38</v>
      </c>
      <c r="I6" s="18" t="s">
        <v>39</v>
      </c>
      <c r="J6" s="17" t="s">
        <v>34</v>
      </c>
      <c r="K6" s="18" t="s">
        <v>40</v>
      </c>
      <c r="L6" s="18" t="s">
        <v>41</v>
      </c>
      <c r="M6" s="19" t="s">
        <v>41</v>
      </c>
      <c r="N6" s="20" t="s">
        <v>42</v>
      </c>
      <c r="O6" s="18" t="s">
        <v>43</v>
      </c>
      <c r="P6" s="21" t="s">
        <v>44</v>
      </c>
      <c r="Q6" s="21" t="s">
        <v>45</v>
      </c>
      <c r="R6" s="21" t="s">
        <v>46</v>
      </c>
      <c r="S6" s="21" t="s">
        <v>47</v>
      </c>
      <c r="T6" s="21" t="s">
        <v>48</v>
      </c>
      <c r="U6" s="21" t="s">
        <v>49</v>
      </c>
      <c r="V6" s="22" t="s">
        <v>50</v>
      </c>
    </row>
    <row r="7" spans="2:22" ht="12.75">
      <c r="B7" s="8" t="s">
        <v>0</v>
      </c>
      <c r="C7" s="9" t="s">
        <v>2</v>
      </c>
      <c r="D7" s="57">
        <v>6900</v>
      </c>
      <c r="E7" s="58">
        <v>3600</v>
      </c>
      <c r="F7" s="58">
        <v>1710</v>
      </c>
      <c r="G7" s="58">
        <v>1495</v>
      </c>
      <c r="H7" s="58">
        <v>95</v>
      </c>
      <c r="I7" s="59">
        <v>42</v>
      </c>
      <c r="J7" s="58">
        <v>6900</v>
      </c>
      <c r="K7" s="58">
        <v>165</v>
      </c>
      <c r="L7" s="58">
        <v>220</v>
      </c>
      <c r="M7" s="60">
        <v>6515</v>
      </c>
      <c r="N7" s="58">
        <v>6900</v>
      </c>
      <c r="O7" s="58">
        <v>165</v>
      </c>
      <c r="P7" s="58">
        <v>895</v>
      </c>
      <c r="Q7" s="58">
        <v>955</v>
      </c>
      <c r="R7" s="58">
        <v>845</v>
      </c>
      <c r="S7" s="58">
        <v>800</v>
      </c>
      <c r="T7" s="58">
        <v>1285</v>
      </c>
      <c r="U7" s="58">
        <v>1190</v>
      </c>
      <c r="V7" s="60">
        <v>770</v>
      </c>
    </row>
    <row r="8" spans="2:22" ht="12.75">
      <c r="B8" s="38" t="s">
        <v>61</v>
      </c>
      <c r="C8" s="39" t="s">
        <v>3</v>
      </c>
      <c r="D8" s="61">
        <v>1320</v>
      </c>
      <c r="E8" s="62">
        <v>840</v>
      </c>
      <c r="F8" s="62">
        <v>245</v>
      </c>
      <c r="G8" s="62">
        <v>160</v>
      </c>
      <c r="H8" s="62">
        <v>70</v>
      </c>
      <c r="I8" s="63">
        <v>33</v>
      </c>
      <c r="J8" s="62">
        <v>1320</v>
      </c>
      <c r="K8" s="62">
        <v>75</v>
      </c>
      <c r="L8" s="62">
        <v>85</v>
      </c>
      <c r="M8" s="64">
        <v>1165</v>
      </c>
      <c r="N8" s="62">
        <v>1320</v>
      </c>
      <c r="O8" s="62">
        <v>65</v>
      </c>
      <c r="P8" s="62">
        <v>155</v>
      </c>
      <c r="Q8" s="62">
        <v>200</v>
      </c>
      <c r="R8" s="62">
        <v>180</v>
      </c>
      <c r="S8" s="62">
        <v>180</v>
      </c>
      <c r="T8" s="62">
        <v>215</v>
      </c>
      <c r="U8" s="62">
        <v>175</v>
      </c>
      <c r="V8" s="64">
        <v>145</v>
      </c>
    </row>
    <row r="9" spans="2:22" ht="12.75">
      <c r="B9" s="38" t="s">
        <v>6</v>
      </c>
      <c r="C9" s="39" t="s">
        <v>3</v>
      </c>
      <c r="D9" s="61">
        <v>960</v>
      </c>
      <c r="E9" s="62">
        <v>400</v>
      </c>
      <c r="F9" s="62">
        <v>125</v>
      </c>
      <c r="G9" s="62">
        <v>70</v>
      </c>
      <c r="H9" s="62">
        <v>360</v>
      </c>
      <c r="I9" s="63">
        <v>18</v>
      </c>
      <c r="J9" s="62">
        <v>960</v>
      </c>
      <c r="K9" s="62">
        <v>85</v>
      </c>
      <c r="L9" s="62">
        <v>35</v>
      </c>
      <c r="M9" s="64">
        <v>840</v>
      </c>
      <c r="N9" s="62">
        <v>955</v>
      </c>
      <c r="O9" s="62">
        <v>65</v>
      </c>
      <c r="P9" s="62">
        <v>180</v>
      </c>
      <c r="Q9" s="62">
        <v>110</v>
      </c>
      <c r="R9" s="62">
        <v>235</v>
      </c>
      <c r="S9" s="62">
        <v>70</v>
      </c>
      <c r="T9" s="62">
        <v>105</v>
      </c>
      <c r="U9" s="62">
        <v>80</v>
      </c>
      <c r="V9" s="64">
        <v>105</v>
      </c>
    </row>
    <row r="10" spans="2:22" ht="12.75">
      <c r="B10" s="38" t="s">
        <v>1</v>
      </c>
      <c r="C10" s="39" t="s">
        <v>4</v>
      </c>
      <c r="D10" s="61">
        <v>850</v>
      </c>
      <c r="E10" s="62">
        <v>480</v>
      </c>
      <c r="F10" s="62">
        <v>190</v>
      </c>
      <c r="G10" s="62">
        <v>185</v>
      </c>
      <c r="H10" s="62">
        <v>0</v>
      </c>
      <c r="I10" s="63">
        <v>51</v>
      </c>
      <c r="J10" s="62">
        <v>850</v>
      </c>
      <c r="K10" s="62">
        <v>35</v>
      </c>
      <c r="L10" s="62">
        <v>25</v>
      </c>
      <c r="M10" s="64">
        <v>790</v>
      </c>
      <c r="N10" s="62">
        <v>850</v>
      </c>
      <c r="O10" s="62">
        <v>35</v>
      </c>
      <c r="P10" s="62">
        <v>75</v>
      </c>
      <c r="Q10" s="62">
        <v>130</v>
      </c>
      <c r="R10" s="62">
        <v>145</v>
      </c>
      <c r="S10" s="62">
        <v>115</v>
      </c>
      <c r="T10" s="62">
        <v>155</v>
      </c>
      <c r="U10" s="62">
        <v>145</v>
      </c>
      <c r="V10" s="64">
        <v>50</v>
      </c>
    </row>
    <row r="11" spans="2:22" ht="12.75">
      <c r="B11" s="38" t="s">
        <v>5</v>
      </c>
      <c r="C11" s="39" t="s">
        <v>4</v>
      </c>
      <c r="D11" s="61">
        <v>520</v>
      </c>
      <c r="E11" s="62">
        <v>355</v>
      </c>
      <c r="F11" s="62">
        <v>95</v>
      </c>
      <c r="G11" s="62">
        <v>55</v>
      </c>
      <c r="H11" s="62">
        <v>15</v>
      </c>
      <c r="I11" s="63">
        <v>38</v>
      </c>
      <c r="J11" s="62">
        <v>520</v>
      </c>
      <c r="K11" s="62">
        <v>15</v>
      </c>
      <c r="L11" s="62">
        <v>0</v>
      </c>
      <c r="M11" s="64">
        <v>505</v>
      </c>
      <c r="N11" s="62">
        <v>520</v>
      </c>
      <c r="O11" s="62">
        <v>10</v>
      </c>
      <c r="P11" s="62">
        <v>35</v>
      </c>
      <c r="Q11" s="62">
        <v>85</v>
      </c>
      <c r="R11" s="62">
        <v>55</v>
      </c>
      <c r="S11" s="62">
        <v>75</v>
      </c>
      <c r="T11" s="62">
        <v>90</v>
      </c>
      <c r="U11" s="62">
        <v>120</v>
      </c>
      <c r="V11" s="64">
        <v>55</v>
      </c>
    </row>
    <row r="12" spans="2:22" ht="12.75">
      <c r="B12" s="38" t="s">
        <v>11</v>
      </c>
      <c r="C12" s="39" t="s">
        <v>3</v>
      </c>
      <c r="D12" s="61">
        <v>290</v>
      </c>
      <c r="E12" s="62">
        <v>170</v>
      </c>
      <c r="F12" s="62">
        <v>75</v>
      </c>
      <c r="G12" s="62">
        <v>25</v>
      </c>
      <c r="H12" s="62">
        <v>20</v>
      </c>
      <c r="I12" s="63">
        <v>21</v>
      </c>
      <c r="J12" s="62">
        <v>290</v>
      </c>
      <c r="K12" s="62">
        <v>20</v>
      </c>
      <c r="L12" s="62">
        <v>40</v>
      </c>
      <c r="M12" s="64">
        <v>235</v>
      </c>
      <c r="N12" s="62">
        <v>290</v>
      </c>
      <c r="O12" s="62">
        <v>20</v>
      </c>
      <c r="P12" s="62">
        <v>45</v>
      </c>
      <c r="Q12" s="62">
        <v>50</v>
      </c>
      <c r="R12" s="62">
        <v>30</v>
      </c>
      <c r="S12" s="62">
        <v>50</v>
      </c>
      <c r="T12" s="62">
        <v>35</v>
      </c>
      <c r="U12" s="62">
        <v>30</v>
      </c>
      <c r="V12" s="64">
        <v>30</v>
      </c>
    </row>
    <row r="13" spans="2:22" ht="12.75">
      <c r="B13" s="38" t="s">
        <v>7</v>
      </c>
      <c r="C13" s="39" t="s">
        <v>3</v>
      </c>
      <c r="D13" s="61">
        <v>220</v>
      </c>
      <c r="E13" s="62">
        <v>120</v>
      </c>
      <c r="F13" s="62">
        <v>45</v>
      </c>
      <c r="G13" s="62">
        <v>55</v>
      </c>
      <c r="H13" s="62">
        <v>0</v>
      </c>
      <c r="I13" s="63">
        <v>56</v>
      </c>
      <c r="J13" s="62">
        <v>220</v>
      </c>
      <c r="K13" s="62">
        <v>4</v>
      </c>
      <c r="L13" s="62">
        <v>25</v>
      </c>
      <c r="M13" s="64">
        <v>190</v>
      </c>
      <c r="N13" s="62">
        <v>220</v>
      </c>
      <c r="O13" s="62">
        <v>15</v>
      </c>
      <c r="P13" s="62">
        <v>50</v>
      </c>
      <c r="Q13" s="62">
        <v>0</v>
      </c>
      <c r="R13" s="62">
        <v>30</v>
      </c>
      <c r="S13" s="62">
        <v>20</v>
      </c>
      <c r="T13" s="62">
        <v>55</v>
      </c>
      <c r="U13" s="62">
        <v>40</v>
      </c>
      <c r="V13" s="64">
        <v>10</v>
      </c>
    </row>
    <row r="14" spans="2:22" ht="12.75">
      <c r="B14" s="38" t="s">
        <v>10</v>
      </c>
      <c r="C14" s="39" t="s">
        <v>3</v>
      </c>
      <c r="D14" s="61">
        <v>195</v>
      </c>
      <c r="E14" s="62">
        <v>115</v>
      </c>
      <c r="F14" s="62">
        <v>55</v>
      </c>
      <c r="G14" s="62">
        <v>30</v>
      </c>
      <c r="H14" s="62">
        <v>0</v>
      </c>
      <c r="I14" s="63">
        <v>26</v>
      </c>
      <c r="J14" s="62">
        <v>195</v>
      </c>
      <c r="K14" s="62">
        <v>0</v>
      </c>
      <c r="L14" s="62">
        <v>10</v>
      </c>
      <c r="M14" s="64">
        <v>185</v>
      </c>
      <c r="N14" s="62">
        <v>195</v>
      </c>
      <c r="O14" s="62">
        <v>0</v>
      </c>
      <c r="P14" s="62">
        <v>35</v>
      </c>
      <c r="Q14" s="62">
        <v>20</v>
      </c>
      <c r="R14" s="62">
        <v>25</v>
      </c>
      <c r="S14" s="62">
        <v>10</v>
      </c>
      <c r="T14" s="62">
        <v>15</v>
      </c>
      <c r="U14" s="62">
        <v>85</v>
      </c>
      <c r="V14" s="64">
        <v>10</v>
      </c>
    </row>
    <row r="15" spans="2:22" ht="12.75">
      <c r="B15" s="38" t="s">
        <v>61</v>
      </c>
      <c r="C15" s="39" t="s">
        <v>4</v>
      </c>
      <c r="D15" s="61">
        <v>195</v>
      </c>
      <c r="E15" s="62">
        <v>150</v>
      </c>
      <c r="F15" s="62">
        <v>25</v>
      </c>
      <c r="G15" s="62">
        <v>14</v>
      </c>
      <c r="H15" s="62">
        <v>0</v>
      </c>
      <c r="I15" s="63">
        <v>59</v>
      </c>
      <c r="J15" s="62">
        <v>195</v>
      </c>
      <c r="K15" s="62">
        <v>0</v>
      </c>
      <c r="L15" s="62">
        <v>0</v>
      </c>
      <c r="M15" s="64">
        <v>195</v>
      </c>
      <c r="N15" s="62">
        <v>195</v>
      </c>
      <c r="O15" s="62">
        <v>0</v>
      </c>
      <c r="P15" s="62">
        <v>20</v>
      </c>
      <c r="Q15" s="62">
        <v>10</v>
      </c>
      <c r="R15" s="62">
        <v>45</v>
      </c>
      <c r="S15" s="62">
        <v>25</v>
      </c>
      <c r="T15" s="62">
        <v>35</v>
      </c>
      <c r="U15" s="62">
        <v>30</v>
      </c>
      <c r="V15" s="64">
        <v>35</v>
      </c>
    </row>
    <row r="16" spans="2:22" ht="12.75">
      <c r="B16" s="38" t="s">
        <v>9</v>
      </c>
      <c r="C16" s="39" t="s">
        <v>3</v>
      </c>
      <c r="D16" s="61">
        <v>185</v>
      </c>
      <c r="E16" s="62">
        <v>140</v>
      </c>
      <c r="F16" s="62">
        <v>45</v>
      </c>
      <c r="G16" s="62">
        <v>0</v>
      </c>
      <c r="H16" s="62">
        <v>0</v>
      </c>
      <c r="I16" s="63">
        <v>20</v>
      </c>
      <c r="J16" s="62">
        <v>185</v>
      </c>
      <c r="K16" s="62">
        <v>15</v>
      </c>
      <c r="L16" s="62">
        <v>25</v>
      </c>
      <c r="M16" s="64">
        <v>150</v>
      </c>
      <c r="N16" s="62">
        <v>185</v>
      </c>
      <c r="O16" s="62">
        <v>15</v>
      </c>
      <c r="P16" s="62">
        <v>10</v>
      </c>
      <c r="Q16" s="62">
        <v>40</v>
      </c>
      <c r="R16" s="62">
        <v>25</v>
      </c>
      <c r="S16" s="62">
        <v>35</v>
      </c>
      <c r="T16" s="62">
        <v>20</v>
      </c>
      <c r="U16" s="62">
        <v>10</v>
      </c>
      <c r="V16" s="64">
        <v>25</v>
      </c>
    </row>
    <row r="17" spans="2:22" ht="12.75">
      <c r="B17" s="38" t="s">
        <v>8</v>
      </c>
      <c r="C17" s="39" t="s">
        <v>3</v>
      </c>
      <c r="D17" s="61">
        <v>140</v>
      </c>
      <c r="E17" s="62">
        <v>95</v>
      </c>
      <c r="F17" s="62">
        <v>25</v>
      </c>
      <c r="G17" s="62">
        <v>20</v>
      </c>
      <c r="H17" s="62">
        <v>0</v>
      </c>
      <c r="I17" s="63">
        <v>47</v>
      </c>
      <c r="J17" s="62">
        <v>140</v>
      </c>
      <c r="K17" s="62">
        <v>20</v>
      </c>
      <c r="L17" s="62">
        <v>10</v>
      </c>
      <c r="M17" s="64">
        <v>115</v>
      </c>
      <c r="N17" s="62">
        <v>140</v>
      </c>
      <c r="O17" s="62">
        <v>10</v>
      </c>
      <c r="P17" s="62">
        <v>35</v>
      </c>
      <c r="Q17" s="62">
        <v>25</v>
      </c>
      <c r="R17" s="62">
        <v>35</v>
      </c>
      <c r="S17" s="62">
        <v>10</v>
      </c>
      <c r="T17" s="62">
        <v>20</v>
      </c>
      <c r="U17" s="62">
        <v>4</v>
      </c>
      <c r="V17" s="64">
        <v>0</v>
      </c>
    </row>
    <row r="18" spans="2:22" ht="12.75">
      <c r="B18" s="38" t="s">
        <v>12</v>
      </c>
      <c r="C18" s="39"/>
      <c r="D18" s="61">
        <v>3599</v>
      </c>
      <c r="E18" s="62">
        <v>2553</v>
      </c>
      <c r="F18" s="62">
        <v>646</v>
      </c>
      <c r="G18" s="62">
        <v>275</v>
      </c>
      <c r="H18" s="62">
        <v>98</v>
      </c>
      <c r="I18" s="65" t="s">
        <v>53</v>
      </c>
      <c r="J18" s="62">
        <v>3020</v>
      </c>
      <c r="K18" s="62">
        <v>139</v>
      </c>
      <c r="L18" s="62">
        <v>113</v>
      </c>
      <c r="M18" s="64">
        <v>2760</v>
      </c>
      <c r="N18" s="62">
        <v>3020</v>
      </c>
      <c r="O18" s="62">
        <v>140</v>
      </c>
      <c r="P18" s="62">
        <v>391</v>
      </c>
      <c r="Q18" s="62">
        <v>393</v>
      </c>
      <c r="R18" s="62">
        <v>425</v>
      </c>
      <c r="S18" s="62">
        <v>309</v>
      </c>
      <c r="T18" s="62">
        <v>554</v>
      </c>
      <c r="U18" s="62">
        <v>482</v>
      </c>
      <c r="V18" s="64">
        <v>299</v>
      </c>
    </row>
    <row r="19" spans="2:22" ht="12.75">
      <c r="B19" s="23" t="s">
        <v>52</v>
      </c>
      <c r="C19" s="24"/>
      <c r="D19" s="56">
        <f>SUM(D7:D18)</f>
        <v>15374</v>
      </c>
      <c r="E19" s="25">
        <f>SUM(E7:E18)</f>
        <v>9018</v>
      </c>
      <c r="F19" s="25">
        <f>SUM(F7:F18)</f>
        <v>3281</v>
      </c>
      <c r="G19" s="25">
        <f>SUM(G7:G18)</f>
        <v>2384</v>
      </c>
      <c r="H19" s="25">
        <f>SUM(H7:H18)</f>
        <v>658</v>
      </c>
      <c r="I19" s="26" t="s">
        <v>53</v>
      </c>
      <c r="J19" s="25">
        <f aca="true" t="shared" si="0" ref="J19:V19">SUM(J7:J18)</f>
        <v>14795</v>
      </c>
      <c r="K19" s="25">
        <f t="shared" si="0"/>
        <v>573</v>
      </c>
      <c r="L19" s="25">
        <f t="shared" si="0"/>
        <v>588</v>
      </c>
      <c r="M19" s="27">
        <f t="shared" si="0"/>
        <v>13645</v>
      </c>
      <c r="N19" s="25">
        <f t="shared" si="0"/>
        <v>14790</v>
      </c>
      <c r="O19" s="25">
        <f t="shared" si="0"/>
        <v>540</v>
      </c>
      <c r="P19" s="25">
        <f t="shared" si="0"/>
        <v>1926</v>
      </c>
      <c r="Q19" s="25">
        <f t="shared" si="0"/>
        <v>2018</v>
      </c>
      <c r="R19" s="25">
        <f t="shared" si="0"/>
        <v>2075</v>
      </c>
      <c r="S19" s="25">
        <f t="shared" si="0"/>
        <v>1699</v>
      </c>
      <c r="T19" s="25">
        <f t="shared" si="0"/>
        <v>2584</v>
      </c>
      <c r="U19" s="25">
        <f t="shared" si="0"/>
        <v>2391</v>
      </c>
      <c r="V19" s="27">
        <f t="shared" si="0"/>
        <v>1534</v>
      </c>
    </row>
    <row r="20" spans="2:22" ht="12.75">
      <c r="B20" s="1" t="s">
        <v>59</v>
      </c>
      <c r="C20" s="28"/>
      <c r="D20" s="29"/>
      <c r="E20" s="29"/>
      <c r="F20" s="29"/>
      <c r="G20" s="29"/>
      <c r="H20" s="29"/>
      <c r="I20" s="30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2:22" ht="12.75">
      <c r="B21" s="1" t="s">
        <v>60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1" t="s">
        <v>54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6" t="s">
        <v>55</v>
      </c>
      <c r="C27" s="67"/>
      <c r="D27" s="68" t="s">
        <v>14</v>
      </c>
      <c r="E27" s="69"/>
      <c r="F27" s="69"/>
      <c r="G27" s="69"/>
      <c r="H27" s="70"/>
      <c r="I27" s="6" t="s">
        <v>15</v>
      </c>
      <c r="J27" s="68" t="s">
        <v>16</v>
      </c>
      <c r="K27" s="71"/>
      <c r="L27" s="71"/>
      <c r="M27" s="72"/>
      <c r="N27" s="7" t="s">
        <v>17</v>
      </c>
      <c r="O27" s="68" t="s">
        <v>18</v>
      </c>
      <c r="P27" s="71"/>
      <c r="Q27" s="71"/>
      <c r="R27" s="71"/>
      <c r="S27" s="71"/>
      <c r="T27" s="71"/>
      <c r="U27" s="71"/>
      <c r="V27" s="72"/>
    </row>
    <row r="28" spans="2:22" ht="12.75">
      <c r="B28" s="8"/>
      <c r="C28" s="9"/>
      <c r="D28" s="6" t="s">
        <v>17</v>
      </c>
      <c r="E28" s="10" t="s">
        <v>19</v>
      </c>
      <c r="F28" s="10"/>
      <c r="G28" s="10" t="s">
        <v>20</v>
      </c>
      <c r="H28" s="11"/>
      <c r="I28" s="12" t="s">
        <v>21</v>
      </c>
      <c r="J28" s="6" t="s">
        <v>17</v>
      </c>
      <c r="K28" s="10" t="s">
        <v>22</v>
      </c>
      <c r="L28" s="10" t="s">
        <v>56</v>
      </c>
      <c r="M28" s="11" t="s">
        <v>24</v>
      </c>
      <c r="N28" s="13" t="s">
        <v>25</v>
      </c>
      <c r="O28" s="10"/>
      <c r="P28" s="14" t="s">
        <v>26</v>
      </c>
      <c r="Q28" s="14" t="s">
        <v>27</v>
      </c>
      <c r="R28" s="14" t="s">
        <v>28</v>
      </c>
      <c r="S28" s="14" t="s">
        <v>29</v>
      </c>
      <c r="T28" s="14" t="s">
        <v>30</v>
      </c>
      <c r="U28" s="14" t="s">
        <v>31</v>
      </c>
      <c r="V28" s="11"/>
    </row>
    <row r="29" spans="2:22" ht="12.75">
      <c r="B29" s="15" t="s">
        <v>32</v>
      </c>
      <c r="C29" s="16" t="s">
        <v>33</v>
      </c>
      <c r="D29" s="17" t="s">
        <v>34</v>
      </c>
      <c r="E29" s="18" t="s">
        <v>35</v>
      </c>
      <c r="F29" s="18" t="s">
        <v>36</v>
      </c>
      <c r="G29" s="18" t="s">
        <v>37</v>
      </c>
      <c r="H29" s="19" t="s">
        <v>38</v>
      </c>
      <c r="I29" s="18" t="s">
        <v>39</v>
      </c>
      <c r="J29" s="17" t="s">
        <v>34</v>
      </c>
      <c r="K29" s="18" t="s">
        <v>40</v>
      </c>
      <c r="L29" s="18" t="s">
        <v>41</v>
      </c>
      <c r="M29" s="19" t="s">
        <v>41</v>
      </c>
      <c r="N29" s="20" t="s">
        <v>42</v>
      </c>
      <c r="O29" s="18" t="s">
        <v>43</v>
      </c>
      <c r="P29" s="21" t="s">
        <v>44</v>
      </c>
      <c r="Q29" s="21" t="s">
        <v>45</v>
      </c>
      <c r="R29" s="21" t="s">
        <v>46</v>
      </c>
      <c r="S29" s="21" t="s">
        <v>47</v>
      </c>
      <c r="T29" s="21" t="s">
        <v>48</v>
      </c>
      <c r="U29" s="21" t="s">
        <v>49</v>
      </c>
      <c r="V29" s="22" t="s">
        <v>50</v>
      </c>
    </row>
    <row r="30" spans="2:22" ht="12.75">
      <c r="B30" s="8" t="s">
        <v>0</v>
      </c>
      <c r="C30" s="9" t="s">
        <v>2</v>
      </c>
      <c r="D30" s="32" t="s">
        <v>57</v>
      </c>
      <c r="E30" s="33">
        <f>+(E7/D7)</f>
        <v>0.5217391304347826</v>
      </c>
      <c r="F30" s="33">
        <f>+(F7/D7)</f>
        <v>0.24782608695652175</v>
      </c>
      <c r="G30" s="33">
        <f>+(G7/D7)</f>
        <v>0.21666666666666667</v>
      </c>
      <c r="H30" s="34">
        <f>+(H7/D7)</f>
        <v>0.013768115942028985</v>
      </c>
      <c r="I30" s="35" t="s">
        <v>53</v>
      </c>
      <c r="J30" s="32" t="s">
        <v>57</v>
      </c>
      <c r="K30" s="33">
        <f>+(K7/J7)</f>
        <v>0.02391304347826087</v>
      </c>
      <c r="L30" s="33">
        <f>+(L7/J7)</f>
        <v>0.03188405797101449</v>
      </c>
      <c r="M30" s="34">
        <f>+(M7/J7)</f>
        <v>0.9442028985507246</v>
      </c>
      <c r="N30" s="32" t="s">
        <v>57</v>
      </c>
      <c r="O30" s="36">
        <f>+(O7/N7)</f>
        <v>0.02391304347826087</v>
      </c>
      <c r="P30" s="36">
        <f>+(P7/N7)</f>
        <v>0.12971014492753624</v>
      </c>
      <c r="Q30" s="36">
        <f>+(Q7/N7)</f>
        <v>0.13840579710144926</v>
      </c>
      <c r="R30" s="36">
        <f>+(R7/N7)</f>
        <v>0.12246376811594203</v>
      </c>
      <c r="S30" s="36">
        <f>+(S7/N7)</f>
        <v>0.11594202898550725</v>
      </c>
      <c r="T30" s="36">
        <f>+(T7/N7)</f>
        <v>0.186231884057971</v>
      </c>
      <c r="U30" s="36">
        <f>+(U7/N7)</f>
        <v>0.17246376811594202</v>
      </c>
      <c r="V30" s="37">
        <f>+(V7/N7)</f>
        <v>0.11159420289855072</v>
      </c>
    </row>
    <row r="31" spans="2:22" ht="12.75">
      <c r="B31" s="38" t="s">
        <v>61</v>
      </c>
      <c r="C31" s="39" t="s">
        <v>3</v>
      </c>
      <c r="D31" s="40" t="s">
        <v>57</v>
      </c>
      <c r="E31" s="41">
        <f>+(E8/D8)</f>
        <v>0.6363636363636364</v>
      </c>
      <c r="F31" s="41">
        <f>+(F8/D8)</f>
        <v>0.1856060606060606</v>
      </c>
      <c r="G31" s="41">
        <f aca="true" t="shared" si="1" ref="G31:G41">+(G8/D8)</f>
        <v>0.12121212121212122</v>
      </c>
      <c r="H31" s="42">
        <f aca="true" t="shared" si="2" ref="H31:H41">+(H8/D8)</f>
        <v>0.05303030303030303</v>
      </c>
      <c r="I31" s="35" t="s">
        <v>53</v>
      </c>
      <c r="J31" s="40" t="s">
        <v>57</v>
      </c>
      <c r="K31" s="41">
        <f aca="true" t="shared" si="3" ref="K31:K42">+(K8/J8)</f>
        <v>0.056818181818181816</v>
      </c>
      <c r="L31" s="41">
        <f aca="true" t="shared" si="4" ref="L31:L41">+(L8/J8)</f>
        <v>0.06439393939393939</v>
      </c>
      <c r="M31" s="42">
        <f aca="true" t="shared" si="5" ref="M31:M41">+(M8/J8)</f>
        <v>0.8825757575757576</v>
      </c>
      <c r="N31" s="40" t="s">
        <v>57</v>
      </c>
      <c r="O31" s="43">
        <f aca="true" t="shared" si="6" ref="O31:O42">+(O8/N8)</f>
        <v>0.04924242424242424</v>
      </c>
      <c r="P31" s="43">
        <f aca="true" t="shared" si="7" ref="P31:P41">+(P8/N8)</f>
        <v>0.11742424242424243</v>
      </c>
      <c r="Q31" s="43">
        <f aca="true" t="shared" si="8" ref="Q31:Q41">+(Q8/N8)</f>
        <v>0.15151515151515152</v>
      </c>
      <c r="R31" s="43">
        <f aca="true" t="shared" si="9" ref="R31:R41">+(R8/N8)</f>
        <v>0.13636363636363635</v>
      </c>
      <c r="S31" s="43">
        <f aca="true" t="shared" si="10" ref="S31:S41">+(S8/N8)</f>
        <v>0.13636363636363635</v>
      </c>
      <c r="T31" s="43">
        <f aca="true" t="shared" si="11" ref="T31:T41">+(T8/N8)</f>
        <v>0.16287878787878787</v>
      </c>
      <c r="U31" s="43">
        <f aca="true" t="shared" si="12" ref="U31:U41">+(U8/N8)</f>
        <v>0.13257575757575757</v>
      </c>
      <c r="V31" s="44">
        <f aca="true" t="shared" si="13" ref="V31:V41">+(V8/N8)</f>
        <v>0.10984848484848485</v>
      </c>
    </row>
    <row r="32" spans="2:22" ht="12.75">
      <c r="B32" s="38" t="s">
        <v>6</v>
      </c>
      <c r="C32" s="39" t="s">
        <v>3</v>
      </c>
      <c r="D32" s="40" t="s">
        <v>57</v>
      </c>
      <c r="E32" s="41">
        <f>+(E9/D9)</f>
        <v>0.4166666666666667</v>
      </c>
      <c r="F32" s="41">
        <f>+(F9/D9)</f>
        <v>0.13020833333333334</v>
      </c>
      <c r="G32" s="41">
        <f>+(G9/D9)</f>
        <v>0.07291666666666667</v>
      </c>
      <c r="H32" s="42">
        <f t="shared" si="2"/>
        <v>0.375</v>
      </c>
      <c r="I32" s="35" t="s">
        <v>53</v>
      </c>
      <c r="J32" s="40" t="s">
        <v>57</v>
      </c>
      <c r="K32" s="41">
        <f t="shared" si="3"/>
        <v>0.08854166666666667</v>
      </c>
      <c r="L32" s="41">
        <f t="shared" si="4"/>
        <v>0.036458333333333336</v>
      </c>
      <c r="M32" s="42">
        <f t="shared" si="5"/>
        <v>0.875</v>
      </c>
      <c r="N32" s="40" t="s">
        <v>57</v>
      </c>
      <c r="O32" s="43">
        <f t="shared" si="6"/>
        <v>0.06806282722513089</v>
      </c>
      <c r="P32" s="43">
        <f t="shared" si="7"/>
        <v>0.18848167539267016</v>
      </c>
      <c r="Q32" s="43">
        <f t="shared" si="8"/>
        <v>0.11518324607329843</v>
      </c>
      <c r="R32" s="43">
        <f t="shared" si="9"/>
        <v>0.24607329842931938</v>
      </c>
      <c r="S32" s="43">
        <f t="shared" si="10"/>
        <v>0.07329842931937172</v>
      </c>
      <c r="T32" s="43">
        <f t="shared" si="11"/>
        <v>0.1099476439790576</v>
      </c>
      <c r="U32" s="43">
        <f t="shared" si="12"/>
        <v>0.08376963350785341</v>
      </c>
      <c r="V32" s="44">
        <f t="shared" si="13"/>
        <v>0.1099476439790576</v>
      </c>
    </row>
    <row r="33" spans="2:22" ht="12.75">
      <c r="B33" s="38" t="s">
        <v>1</v>
      </c>
      <c r="C33" s="39" t="s">
        <v>4</v>
      </c>
      <c r="D33" s="40" t="s">
        <v>57</v>
      </c>
      <c r="E33" s="41">
        <f aca="true" t="shared" si="14" ref="E33:E42">+(E10/D10)</f>
        <v>0.5647058823529412</v>
      </c>
      <c r="F33" s="41">
        <f aca="true" t="shared" si="15" ref="F33:F41">+(F10/D10)</f>
        <v>0.2235294117647059</v>
      </c>
      <c r="G33" s="41">
        <f>+(G10/D10)</f>
        <v>0.21764705882352942</v>
      </c>
      <c r="H33" s="42">
        <f>+(H10/D10)</f>
        <v>0</v>
      </c>
      <c r="I33" s="35" t="s">
        <v>53</v>
      </c>
      <c r="J33" s="40" t="s">
        <v>57</v>
      </c>
      <c r="K33" s="41">
        <f t="shared" si="3"/>
        <v>0.041176470588235294</v>
      </c>
      <c r="L33" s="41">
        <f t="shared" si="4"/>
        <v>0.029411764705882353</v>
      </c>
      <c r="M33" s="42">
        <f t="shared" si="5"/>
        <v>0.9294117647058824</v>
      </c>
      <c r="N33" s="40" t="s">
        <v>57</v>
      </c>
      <c r="O33" s="43">
        <f t="shared" si="6"/>
        <v>0.041176470588235294</v>
      </c>
      <c r="P33" s="43">
        <f t="shared" si="7"/>
        <v>0.08823529411764706</v>
      </c>
      <c r="Q33" s="43">
        <f t="shared" si="8"/>
        <v>0.15294117647058825</v>
      </c>
      <c r="R33" s="43">
        <f t="shared" si="9"/>
        <v>0.17058823529411765</v>
      </c>
      <c r="S33" s="43">
        <f t="shared" si="10"/>
        <v>0.13529411764705881</v>
      </c>
      <c r="T33" s="43">
        <f t="shared" si="11"/>
        <v>0.18235294117647058</v>
      </c>
      <c r="U33" s="43">
        <f t="shared" si="12"/>
        <v>0.17058823529411765</v>
      </c>
      <c r="V33" s="44">
        <f t="shared" si="13"/>
        <v>0.058823529411764705</v>
      </c>
    </row>
    <row r="34" spans="2:22" ht="12.75">
      <c r="B34" s="38" t="s">
        <v>5</v>
      </c>
      <c r="C34" s="39" t="s">
        <v>4</v>
      </c>
      <c r="D34" s="40" t="s">
        <v>57</v>
      </c>
      <c r="E34" s="41">
        <f>+(E11/D11)</f>
        <v>0.6826923076923077</v>
      </c>
      <c r="F34" s="41">
        <f t="shared" si="15"/>
        <v>0.18269230769230768</v>
      </c>
      <c r="G34" s="41">
        <f t="shared" si="1"/>
        <v>0.10576923076923077</v>
      </c>
      <c r="H34" s="42">
        <f t="shared" si="2"/>
        <v>0.028846153846153848</v>
      </c>
      <c r="I34" s="35" t="s">
        <v>53</v>
      </c>
      <c r="J34" s="40" t="s">
        <v>57</v>
      </c>
      <c r="K34" s="41">
        <f t="shared" si="3"/>
        <v>0.028846153846153848</v>
      </c>
      <c r="L34" s="41">
        <f t="shared" si="4"/>
        <v>0</v>
      </c>
      <c r="M34" s="42">
        <f t="shared" si="5"/>
        <v>0.9711538461538461</v>
      </c>
      <c r="N34" s="40" t="s">
        <v>57</v>
      </c>
      <c r="O34" s="43">
        <f t="shared" si="6"/>
        <v>0.019230769230769232</v>
      </c>
      <c r="P34" s="43">
        <f t="shared" si="7"/>
        <v>0.0673076923076923</v>
      </c>
      <c r="Q34" s="43">
        <f t="shared" si="8"/>
        <v>0.16346153846153846</v>
      </c>
      <c r="R34" s="43">
        <f t="shared" si="9"/>
        <v>0.10576923076923077</v>
      </c>
      <c r="S34" s="43">
        <f t="shared" si="10"/>
        <v>0.14423076923076922</v>
      </c>
      <c r="T34" s="43">
        <f t="shared" si="11"/>
        <v>0.17307692307692307</v>
      </c>
      <c r="U34" s="43">
        <f t="shared" si="12"/>
        <v>0.23076923076923078</v>
      </c>
      <c r="V34" s="44">
        <f t="shared" si="13"/>
        <v>0.10576923076923077</v>
      </c>
    </row>
    <row r="35" spans="2:22" ht="12.75">
      <c r="B35" s="38" t="s">
        <v>11</v>
      </c>
      <c r="C35" s="39" t="s">
        <v>3</v>
      </c>
      <c r="D35" s="40" t="s">
        <v>57</v>
      </c>
      <c r="E35" s="41">
        <f t="shared" si="14"/>
        <v>0.5862068965517241</v>
      </c>
      <c r="F35" s="41">
        <f t="shared" si="15"/>
        <v>0.25862068965517243</v>
      </c>
      <c r="G35" s="41">
        <f t="shared" si="1"/>
        <v>0.08620689655172414</v>
      </c>
      <c r="H35" s="42">
        <f t="shared" si="2"/>
        <v>0.06896551724137931</v>
      </c>
      <c r="I35" s="35" t="s">
        <v>53</v>
      </c>
      <c r="J35" s="40" t="s">
        <v>57</v>
      </c>
      <c r="K35" s="41">
        <f t="shared" si="3"/>
        <v>0.06896551724137931</v>
      </c>
      <c r="L35" s="41">
        <f t="shared" si="4"/>
        <v>0.13793103448275862</v>
      </c>
      <c r="M35" s="42">
        <f t="shared" si="5"/>
        <v>0.8103448275862069</v>
      </c>
      <c r="N35" s="40" t="s">
        <v>57</v>
      </c>
      <c r="O35" s="43">
        <f t="shared" si="6"/>
        <v>0.06896551724137931</v>
      </c>
      <c r="P35" s="43">
        <f t="shared" si="7"/>
        <v>0.15517241379310345</v>
      </c>
      <c r="Q35" s="43">
        <f t="shared" si="8"/>
        <v>0.1724137931034483</v>
      </c>
      <c r="R35" s="43">
        <f t="shared" si="9"/>
        <v>0.10344827586206896</v>
      </c>
      <c r="S35" s="43">
        <f t="shared" si="10"/>
        <v>0.1724137931034483</v>
      </c>
      <c r="T35" s="43">
        <f t="shared" si="11"/>
        <v>0.1206896551724138</v>
      </c>
      <c r="U35" s="43">
        <f t="shared" si="12"/>
        <v>0.10344827586206896</v>
      </c>
      <c r="V35" s="44">
        <f t="shared" si="13"/>
        <v>0.10344827586206896</v>
      </c>
    </row>
    <row r="36" spans="2:22" ht="12.75">
      <c r="B36" s="38" t="s">
        <v>7</v>
      </c>
      <c r="C36" s="39" t="s">
        <v>3</v>
      </c>
      <c r="D36" s="40" t="s">
        <v>57</v>
      </c>
      <c r="E36" s="41">
        <f t="shared" si="14"/>
        <v>0.5454545454545454</v>
      </c>
      <c r="F36" s="41">
        <f t="shared" si="15"/>
        <v>0.20454545454545456</v>
      </c>
      <c r="G36" s="41">
        <f t="shared" si="1"/>
        <v>0.25</v>
      </c>
      <c r="H36" s="42">
        <f t="shared" si="2"/>
        <v>0</v>
      </c>
      <c r="I36" s="35" t="s">
        <v>53</v>
      </c>
      <c r="J36" s="40" t="s">
        <v>57</v>
      </c>
      <c r="K36" s="41">
        <f t="shared" si="3"/>
        <v>0.01818181818181818</v>
      </c>
      <c r="L36" s="41">
        <f t="shared" si="4"/>
        <v>0.11363636363636363</v>
      </c>
      <c r="M36" s="42">
        <f t="shared" si="5"/>
        <v>0.8636363636363636</v>
      </c>
      <c r="N36" s="40" t="s">
        <v>57</v>
      </c>
      <c r="O36" s="43">
        <f t="shared" si="6"/>
        <v>0.06818181818181818</v>
      </c>
      <c r="P36" s="43">
        <f t="shared" si="7"/>
        <v>0.22727272727272727</v>
      </c>
      <c r="Q36" s="43">
        <f t="shared" si="8"/>
        <v>0</v>
      </c>
      <c r="R36" s="43">
        <f t="shared" si="9"/>
        <v>0.13636363636363635</v>
      </c>
      <c r="S36" s="43">
        <f t="shared" si="10"/>
        <v>0.09090909090909091</v>
      </c>
      <c r="T36" s="43">
        <f t="shared" si="11"/>
        <v>0.25</v>
      </c>
      <c r="U36" s="43">
        <f t="shared" si="12"/>
        <v>0.18181818181818182</v>
      </c>
      <c r="V36" s="44">
        <f t="shared" si="13"/>
        <v>0.045454545454545456</v>
      </c>
    </row>
    <row r="37" spans="2:22" ht="12.75">
      <c r="B37" s="38" t="s">
        <v>10</v>
      </c>
      <c r="C37" s="39" t="s">
        <v>3</v>
      </c>
      <c r="D37" s="40" t="s">
        <v>57</v>
      </c>
      <c r="E37" s="41">
        <f t="shared" si="14"/>
        <v>0.5897435897435898</v>
      </c>
      <c r="F37" s="41">
        <f t="shared" si="15"/>
        <v>0.28205128205128205</v>
      </c>
      <c r="G37" s="41">
        <f t="shared" si="1"/>
        <v>0.15384615384615385</v>
      </c>
      <c r="H37" s="42">
        <f t="shared" si="2"/>
        <v>0</v>
      </c>
      <c r="I37" s="35" t="s">
        <v>53</v>
      </c>
      <c r="J37" s="40" t="s">
        <v>57</v>
      </c>
      <c r="K37" s="41">
        <f t="shared" si="3"/>
        <v>0</v>
      </c>
      <c r="L37" s="41">
        <f t="shared" si="4"/>
        <v>0.05128205128205128</v>
      </c>
      <c r="M37" s="42">
        <f t="shared" si="5"/>
        <v>0.9487179487179487</v>
      </c>
      <c r="N37" s="40" t="s">
        <v>57</v>
      </c>
      <c r="O37" s="43">
        <f t="shared" si="6"/>
        <v>0</v>
      </c>
      <c r="P37" s="43">
        <f t="shared" si="7"/>
        <v>0.1794871794871795</v>
      </c>
      <c r="Q37" s="43">
        <f t="shared" si="8"/>
        <v>0.10256410256410256</v>
      </c>
      <c r="R37" s="43">
        <f t="shared" si="9"/>
        <v>0.1282051282051282</v>
      </c>
      <c r="S37" s="43">
        <f t="shared" si="10"/>
        <v>0.05128205128205128</v>
      </c>
      <c r="T37" s="43">
        <f t="shared" si="11"/>
        <v>0.07692307692307693</v>
      </c>
      <c r="U37" s="43">
        <f t="shared" si="12"/>
        <v>0.4358974358974359</v>
      </c>
      <c r="V37" s="44">
        <f t="shared" si="13"/>
        <v>0.05128205128205128</v>
      </c>
    </row>
    <row r="38" spans="2:22" ht="12.75">
      <c r="B38" s="38" t="s">
        <v>61</v>
      </c>
      <c r="C38" s="39" t="s">
        <v>4</v>
      </c>
      <c r="D38" s="40" t="s">
        <v>57</v>
      </c>
      <c r="E38" s="41">
        <f t="shared" si="14"/>
        <v>0.7692307692307693</v>
      </c>
      <c r="F38" s="41">
        <f t="shared" si="15"/>
        <v>0.1282051282051282</v>
      </c>
      <c r="G38" s="41">
        <f t="shared" si="1"/>
        <v>0.07179487179487179</v>
      </c>
      <c r="H38" s="42">
        <f t="shared" si="2"/>
        <v>0</v>
      </c>
      <c r="I38" s="35" t="s">
        <v>53</v>
      </c>
      <c r="J38" s="40" t="s">
        <v>57</v>
      </c>
      <c r="K38" s="41">
        <f t="shared" si="3"/>
        <v>0</v>
      </c>
      <c r="L38" s="41">
        <f t="shared" si="4"/>
        <v>0</v>
      </c>
      <c r="M38" s="42">
        <f t="shared" si="5"/>
        <v>1</v>
      </c>
      <c r="N38" s="40" t="s">
        <v>57</v>
      </c>
      <c r="O38" s="43">
        <f t="shared" si="6"/>
        <v>0</v>
      </c>
      <c r="P38" s="43">
        <f t="shared" si="7"/>
        <v>0.10256410256410256</v>
      </c>
      <c r="Q38" s="43">
        <f t="shared" si="8"/>
        <v>0.05128205128205128</v>
      </c>
      <c r="R38" s="43">
        <f t="shared" si="9"/>
        <v>0.23076923076923078</v>
      </c>
      <c r="S38" s="43">
        <f t="shared" si="10"/>
        <v>0.1282051282051282</v>
      </c>
      <c r="T38" s="43">
        <f t="shared" si="11"/>
        <v>0.1794871794871795</v>
      </c>
      <c r="U38" s="43">
        <f t="shared" si="12"/>
        <v>0.15384615384615385</v>
      </c>
      <c r="V38" s="44">
        <f t="shared" si="13"/>
        <v>0.1794871794871795</v>
      </c>
    </row>
    <row r="39" spans="2:22" ht="12.75">
      <c r="B39" s="38" t="s">
        <v>9</v>
      </c>
      <c r="C39" s="39" t="s">
        <v>3</v>
      </c>
      <c r="D39" s="40" t="s">
        <v>57</v>
      </c>
      <c r="E39" s="41">
        <f t="shared" si="14"/>
        <v>0.7567567567567568</v>
      </c>
      <c r="F39" s="41">
        <f t="shared" si="15"/>
        <v>0.24324324324324326</v>
      </c>
      <c r="G39" s="41">
        <f t="shared" si="1"/>
        <v>0</v>
      </c>
      <c r="H39" s="42">
        <f t="shared" si="2"/>
        <v>0</v>
      </c>
      <c r="I39" s="35" t="s">
        <v>53</v>
      </c>
      <c r="J39" s="40" t="s">
        <v>57</v>
      </c>
      <c r="K39" s="41">
        <f t="shared" si="3"/>
        <v>0.08108108108108109</v>
      </c>
      <c r="L39" s="41">
        <f t="shared" si="4"/>
        <v>0.13513513513513514</v>
      </c>
      <c r="M39" s="42">
        <f t="shared" si="5"/>
        <v>0.8108108108108109</v>
      </c>
      <c r="N39" s="40" t="s">
        <v>57</v>
      </c>
      <c r="O39" s="43">
        <f t="shared" si="6"/>
        <v>0.08108108108108109</v>
      </c>
      <c r="P39" s="43">
        <f t="shared" si="7"/>
        <v>0.05405405405405406</v>
      </c>
      <c r="Q39" s="43">
        <f t="shared" si="8"/>
        <v>0.21621621621621623</v>
      </c>
      <c r="R39" s="43">
        <f t="shared" si="9"/>
        <v>0.13513513513513514</v>
      </c>
      <c r="S39" s="43">
        <f t="shared" si="10"/>
        <v>0.1891891891891892</v>
      </c>
      <c r="T39" s="43">
        <f t="shared" si="11"/>
        <v>0.10810810810810811</v>
      </c>
      <c r="U39" s="43">
        <f t="shared" si="12"/>
        <v>0.05405405405405406</v>
      </c>
      <c r="V39" s="44">
        <f t="shared" si="13"/>
        <v>0.13513513513513514</v>
      </c>
    </row>
    <row r="40" spans="2:22" ht="12.75">
      <c r="B40" s="38" t="s">
        <v>8</v>
      </c>
      <c r="C40" s="39" t="s">
        <v>3</v>
      </c>
      <c r="D40" s="40" t="s">
        <v>57</v>
      </c>
      <c r="E40" s="41">
        <f t="shared" si="14"/>
        <v>0.6785714285714286</v>
      </c>
      <c r="F40" s="41">
        <f t="shared" si="15"/>
        <v>0.17857142857142858</v>
      </c>
      <c r="G40" s="41">
        <f t="shared" si="1"/>
        <v>0.14285714285714285</v>
      </c>
      <c r="H40" s="42">
        <f t="shared" si="2"/>
        <v>0</v>
      </c>
      <c r="I40" s="35" t="s">
        <v>53</v>
      </c>
      <c r="J40" s="40" t="s">
        <v>57</v>
      </c>
      <c r="K40" s="41">
        <f t="shared" si="3"/>
        <v>0.14285714285714285</v>
      </c>
      <c r="L40" s="41">
        <f t="shared" si="4"/>
        <v>0.07142857142857142</v>
      </c>
      <c r="M40" s="42">
        <f t="shared" si="5"/>
        <v>0.8214285714285714</v>
      </c>
      <c r="N40" s="40" t="s">
        <v>57</v>
      </c>
      <c r="O40" s="43">
        <f t="shared" si="6"/>
        <v>0.07142857142857142</v>
      </c>
      <c r="P40" s="43">
        <f t="shared" si="7"/>
        <v>0.25</v>
      </c>
      <c r="Q40" s="43">
        <f t="shared" si="8"/>
        <v>0.17857142857142858</v>
      </c>
      <c r="R40" s="43">
        <f t="shared" si="9"/>
        <v>0.25</v>
      </c>
      <c r="S40" s="43">
        <f t="shared" si="10"/>
        <v>0.07142857142857142</v>
      </c>
      <c r="T40" s="43">
        <f t="shared" si="11"/>
        <v>0.14285714285714285</v>
      </c>
      <c r="U40" s="43">
        <f t="shared" si="12"/>
        <v>0.02857142857142857</v>
      </c>
      <c r="V40" s="44">
        <f t="shared" si="13"/>
        <v>0</v>
      </c>
    </row>
    <row r="41" spans="2:22" ht="12.75">
      <c r="B41" s="38" t="s">
        <v>12</v>
      </c>
      <c r="C41" s="39"/>
      <c r="D41" s="40" t="s">
        <v>57</v>
      </c>
      <c r="E41" s="41">
        <f t="shared" si="14"/>
        <v>0.7093637121422618</v>
      </c>
      <c r="F41" s="41">
        <f t="shared" si="15"/>
        <v>0.1794943039733259</v>
      </c>
      <c r="G41" s="41">
        <f t="shared" si="1"/>
        <v>0.07641011392053348</v>
      </c>
      <c r="H41" s="42">
        <f t="shared" si="2"/>
        <v>0.027229786051681023</v>
      </c>
      <c r="I41" s="45" t="s">
        <v>53</v>
      </c>
      <c r="J41" s="40" t="s">
        <v>57</v>
      </c>
      <c r="K41" s="41">
        <f t="shared" si="3"/>
        <v>0.04602649006622517</v>
      </c>
      <c r="L41" s="41">
        <f t="shared" si="4"/>
        <v>0.03741721854304636</v>
      </c>
      <c r="M41" s="42">
        <f t="shared" si="5"/>
        <v>0.9139072847682119</v>
      </c>
      <c r="N41" s="40" t="s">
        <v>57</v>
      </c>
      <c r="O41" s="43">
        <f t="shared" si="6"/>
        <v>0.046357615894039736</v>
      </c>
      <c r="P41" s="43">
        <f t="shared" si="7"/>
        <v>0.1294701986754967</v>
      </c>
      <c r="Q41" s="43">
        <f t="shared" si="8"/>
        <v>0.13013245033112583</v>
      </c>
      <c r="R41" s="43">
        <f t="shared" si="9"/>
        <v>0.14072847682119205</v>
      </c>
      <c r="S41" s="43">
        <f t="shared" si="10"/>
        <v>0.10231788079470198</v>
      </c>
      <c r="T41" s="43">
        <f t="shared" si="11"/>
        <v>0.18344370860927153</v>
      </c>
      <c r="U41" s="43">
        <f t="shared" si="12"/>
        <v>0.15960264900662252</v>
      </c>
      <c r="V41" s="44">
        <f t="shared" si="13"/>
        <v>0.09900662251655629</v>
      </c>
    </row>
    <row r="42" spans="2:22" ht="12.75">
      <c r="B42" s="23" t="s">
        <v>52</v>
      </c>
      <c r="C42" s="24"/>
      <c r="D42" s="46" t="s">
        <v>57</v>
      </c>
      <c r="E42" s="47">
        <f t="shared" si="14"/>
        <v>0.5865747365682321</v>
      </c>
      <c r="F42" s="47">
        <f>+(F19/D19)</f>
        <v>0.21341225445557435</v>
      </c>
      <c r="G42" s="47">
        <f>+(G19/D19)</f>
        <v>0.1550669962273969</v>
      </c>
      <c r="H42" s="48">
        <f>+(H19/D19)</f>
        <v>0.04279953167685703</v>
      </c>
      <c r="I42" s="49" t="s">
        <v>53</v>
      </c>
      <c r="J42" s="46" t="s">
        <v>57</v>
      </c>
      <c r="K42" s="47">
        <f t="shared" si="3"/>
        <v>0.038729300439337616</v>
      </c>
      <c r="L42" s="47">
        <f>+(L19/J19)</f>
        <v>0.039743156471781005</v>
      </c>
      <c r="M42" s="48">
        <f>+(M19/J19)</f>
        <v>0.9222710375126733</v>
      </c>
      <c r="N42" s="46" t="s">
        <v>57</v>
      </c>
      <c r="O42" s="50">
        <f t="shared" si="6"/>
        <v>0.036511156186612576</v>
      </c>
      <c r="P42" s="50">
        <f>+(P19/N19)</f>
        <v>0.13022312373225153</v>
      </c>
      <c r="Q42" s="50">
        <f>+(Q19/N19)</f>
        <v>0.13644354293441516</v>
      </c>
      <c r="R42" s="50">
        <f>+(R19/N19)</f>
        <v>0.1402974983096687</v>
      </c>
      <c r="S42" s="50">
        <f>+(S19/N19)</f>
        <v>0.11487491548343476</v>
      </c>
      <c r="T42" s="50">
        <f>+(T19/N19)</f>
        <v>0.17471264367816092</v>
      </c>
      <c r="U42" s="50">
        <f>+(U19/N19)</f>
        <v>0.1616632860040568</v>
      </c>
      <c r="V42" s="51">
        <f>+(V19/N19)</f>
        <v>0.10371872887085869</v>
      </c>
    </row>
    <row r="43" spans="2:22" ht="12.75">
      <c r="B43" s="1" t="s">
        <v>59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60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1" t="s">
        <v>58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6" t="s">
        <v>13</v>
      </c>
      <c r="C50" s="67"/>
      <c r="D50" s="68" t="s">
        <v>14</v>
      </c>
      <c r="E50" s="69"/>
      <c r="F50" s="69"/>
      <c r="G50" s="69"/>
      <c r="H50" s="70"/>
      <c r="I50" s="6" t="s">
        <v>15</v>
      </c>
      <c r="J50" s="68" t="s">
        <v>16</v>
      </c>
      <c r="K50" s="71"/>
      <c r="L50" s="71"/>
      <c r="M50" s="72"/>
      <c r="N50" s="7" t="s">
        <v>17</v>
      </c>
      <c r="O50" s="68" t="s">
        <v>18</v>
      </c>
      <c r="P50" s="71"/>
      <c r="Q50" s="71"/>
      <c r="R50" s="71"/>
      <c r="S50" s="71"/>
      <c r="T50" s="71"/>
      <c r="U50" s="71"/>
      <c r="V50" s="72"/>
    </row>
    <row r="51" spans="2:22" ht="12.75">
      <c r="B51" s="8"/>
      <c r="C51" s="9"/>
      <c r="D51" s="6" t="s">
        <v>17</v>
      </c>
      <c r="E51" s="10" t="s">
        <v>19</v>
      </c>
      <c r="F51" s="10"/>
      <c r="G51" s="10" t="s">
        <v>20</v>
      </c>
      <c r="H51" s="11"/>
      <c r="I51" s="12" t="s">
        <v>21</v>
      </c>
      <c r="J51" s="6" t="s">
        <v>17</v>
      </c>
      <c r="K51" s="10" t="s">
        <v>22</v>
      </c>
      <c r="L51" s="10" t="s">
        <v>56</v>
      </c>
      <c r="M51" s="11" t="s">
        <v>24</v>
      </c>
      <c r="N51" s="13" t="s">
        <v>25</v>
      </c>
      <c r="O51" s="10"/>
      <c r="P51" s="14" t="s">
        <v>26</v>
      </c>
      <c r="Q51" s="14" t="s">
        <v>27</v>
      </c>
      <c r="R51" s="14" t="s">
        <v>28</v>
      </c>
      <c r="S51" s="14" t="s">
        <v>29</v>
      </c>
      <c r="T51" s="14" t="s">
        <v>30</v>
      </c>
      <c r="U51" s="14" t="s">
        <v>31</v>
      </c>
      <c r="V51" s="11"/>
    </row>
    <row r="52" spans="2:22" ht="12.75">
      <c r="B52" s="15" t="s">
        <v>32</v>
      </c>
      <c r="C52" s="16" t="s">
        <v>33</v>
      </c>
      <c r="D52" s="17" t="s">
        <v>34</v>
      </c>
      <c r="E52" s="18" t="s">
        <v>35</v>
      </c>
      <c r="F52" s="18" t="s">
        <v>36</v>
      </c>
      <c r="G52" s="18" t="s">
        <v>37</v>
      </c>
      <c r="H52" s="19" t="s">
        <v>38</v>
      </c>
      <c r="I52" s="18" t="s">
        <v>39</v>
      </c>
      <c r="J52" s="17" t="s">
        <v>34</v>
      </c>
      <c r="K52" s="18" t="s">
        <v>40</v>
      </c>
      <c r="L52" s="18" t="s">
        <v>41</v>
      </c>
      <c r="M52" s="19" t="s">
        <v>41</v>
      </c>
      <c r="N52" s="20" t="s">
        <v>42</v>
      </c>
      <c r="O52" s="18" t="s">
        <v>43</v>
      </c>
      <c r="P52" s="21" t="s">
        <v>44</v>
      </c>
      <c r="Q52" s="21" t="s">
        <v>45</v>
      </c>
      <c r="R52" s="21" t="s">
        <v>46</v>
      </c>
      <c r="S52" s="21" t="s">
        <v>47</v>
      </c>
      <c r="T52" s="21" t="s">
        <v>48</v>
      </c>
      <c r="U52" s="21" t="s">
        <v>49</v>
      </c>
      <c r="V52" s="22" t="s">
        <v>50</v>
      </c>
    </row>
    <row r="53" spans="2:22" ht="12.75">
      <c r="B53" s="8" t="s">
        <v>0</v>
      </c>
      <c r="C53" s="9" t="s">
        <v>2</v>
      </c>
      <c r="D53" s="52">
        <f>+(D7/($D$19-$D$9))</f>
        <v>0.47870126266130153</v>
      </c>
      <c r="E53" s="33">
        <f>+(E7/($E$19-$E$9))</f>
        <v>0.4177303318635414</v>
      </c>
      <c r="F53" s="33">
        <f>+(F7/($F$19-$F$9))</f>
        <v>0.5418250950570342</v>
      </c>
      <c r="G53" s="33">
        <f>+(G7/($G$19-$G$9))</f>
        <v>0.6460674157303371</v>
      </c>
      <c r="H53" s="34">
        <f>+(H7/($H$19-$H$9))</f>
        <v>0.3187919463087248</v>
      </c>
      <c r="I53" s="35" t="s">
        <v>53</v>
      </c>
      <c r="J53" s="52">
        <f>+(J7/($J$19-$J$9))</f>
        <v>0.4987350921575714</v>
      </c>
      <c r="K53" s="33">
        <f>+(K7/($K$19-$K$9))</f>
        <v>0.33811475409836067</v>
      </c>
      <c r="L53" s="33">
        <f>+(L7/($L$19-$L$9))</f>
        <v>0.39783001808318263</v>
      </c>
      <c r="M53" s="34">
        <f>+(M7/($M$19-$M$9))</f>
        <v>0.5087856306130418</v>
      </c>
      <c r="N53" s="33">
        <f>+(N7/($N$19-$N$9))</f>
        <v>0.4987350921575714</v>
      </c>
      <c r="O53" s="33">
        <f>+(O7/($O$19-$O$9))</f>
        <v>0.3473684210526316</v>
      </c>
      <c r="P53" s="33">
        <f>+(P7/($P$19-$P$9))</f>
        <v>0.5126002290950744</v>
      </c>
      <c r="Q53" s="33">
        <f>+(Q7/($Q$19-$Q$9))</f>
        <v>0.500524109014675</v>
      </c>
      <c r="R53" s="33">
        <f>+(R7/($R$19-$R$9))</f>
        <v>0.4592391304347826</v>
      </c>
      <c r="S53" s="33">
        <f>+(S7/($S$19-$S$9))</f>
        <v>0.4910988336402701</v>
      </c>
      <c r="T53" s="33">
        <f>+(T7/($T$19-$T$9))</f>
        <v>0.518354175070593</v>
      </c>
      <c r="U53" s="33">
        <f>+(U7/($U$19-$U$9))</f>
        <v>0.5149286023366508</v>
      </c>
      <c r="V53" s="34">
        <f>+(V7/($V$19-$V$9))</f>
        <v>0.5388383484954513</v>
      </c>
    </row>
    <row r="54" spans="2:22" ht="12.75">
      <c r="B54" s="38" t="s">
        <v>61</v>
      </c>
      <c r="C54" s="39" t="s">
        <v>3</v>
      </c>
      <c r="D54" s="53">
        <f>+(D8/($D$19-$D$9))</f>
        <v>0.09157763285694463</v>
      </c>
      <c r="E54" s="41">
        <f>+(E8/($E$19-$E$9))</f>
        <v>0.09747041076815967</v>
      </c>
      <c r="F54" s="41">
        <f>+(F8/($F$19-$F$9))</f>
        <v>0.0776299112801014</v>
      </c>
      <c r="G54" s="41">
        <f>+(G8/($G$19-$G$9))</f>
        <v>0.06914433880726016</v>
      </c>
      <c r="H54" s="42">
        <f>+(H8/($H$19-$H$9))</f>
        <v>0.2348993288590604</v>
      </c>
      <c r="I54" s="35" t="s">
        <v>53</v>
      </c>
      <c r="J54" s="53">
        <f>+(J8/($J$19-$J$9))</f>
        <v>0.09541019154318757</v>
      </c>
      <c r="K54" s="41">
        <f>+(K8/($K$19-$K$9))</f>
        <v>0.15368852459016394</v>
      </c>
      <c r="L54" s="41">
        <f>+(L8/($L$19-$L$9))</f>
        <v>0.15370705244122965</v>
      </c>
      <c r="M54" s="42">
        <f>+(M8/($M$19-$M$9))</f>
        <v>0.09098008590394377</v>
      </c>
      <c r="N54" s="41">
        <f>+(N8/($N$19-$N$9))</f>
        <v>0.09541019154318757</v>
      </c>
      <c r="O54" s="41">
        <f>+(O8/($O$19-$O$9))</f>
        <v>0.1368421052631579</v>
      </c>
      <c r="P54" s="41">
        <f>+(P8/($P$19-$P$9))</f>
        <v>0.08877434135166094</v>
      </c>
      <c r="Q54" s="41">
        <f>+(Q8/($Q$19-$Q$9))</f>
        <v>0.10482180293501048</v>
      </c>
      <c r="R54" s="41">
        <f>+(R8/($R$19-$R$9))</f>
        <v>0.09782608695652174</v>
      </c>
      <c r="S54" s="41">
        <f>+(S8/($S$19-$S$9))</f>
        <v>0.11049723756906077</v>
      </c>
      <c r="T54" s="41">
        <f>+(T8/($T$19-$T$9))</f>
        <v>0.08672851956434045</v>
      </c>
      <c r="U54" s="41">
        <f>+(U8/($U$19-$U$9))</f>
        <v>0.07572479446127217</v>
      </c>
      <c r="V54" s="42">
        <f>+(V8/($V$19-$V$9))</f>
        <v>0.10146955913226033</v>
      </c>
    </row>
    <row r="55" spans="2:22" ht="12.75">
      <c r="B55" s="38" t="s">
        <v>1</v>
      </c>
      <c r="C55" s="39" t="s">
        <v>4</v>
      </c>
      <c r="D55" s="53">
        <f aca="true" t="shared" si="16" ref="D55:D63">+(D10/($D$19-$D$9))</f>
        <v>0.05897044540030526</v>
      </c>
      <c r="E55" s="41">
        <f>+(E10/($E$19-$E$9))</f>
        <v>0.05569737758180553</v>
      </c>
      <c r="F55" s="41">
        <f>+(F10/($F$19-$F$9))</f>
        <v>0.060202788339670466</v>
      </c>
      <c r="G55" s="41">
        <f>+(G10/($G$19-$G$9))</f>
        <v>0.07994814174589455</v>
      </c>
      <c r="H55" s="42">
        <f>+(H10/($H$19-$H$9))</f>
        <v>0</v>
      </c>
      <c r="I55" s="35" t="s">
        <v>53</v>
      </c>
      <c r="J55" s="53">
        <f aca="true" t="shared" si="17" ref="J55:J63">+(J10/($J$19-$J$9))</f>
        <v>0.061438380917961694</v>
      </c>
      <c r="K55" s="41">
        <f aca="true" t="shared" si="18" ref="K55:K63">+(K10/($K$19-$K$9))</f>
        <v>0.07172131147540983</v>
      </c>
      <c r="L55" s="41">
        <f aca="true" t="shared" si="19" ref="L55:L63">+(L10/($L$19-$L$9))</f>
        <v>0.045207956600361664</v>
      </c>
      <c r="M55" s="42">
        <f aca="true" t="shared" si="20" ref="M55:M63">+(M10/($M$19-$M$9))</f>
        <v>0.06169465052713784</v>
      </c>
      <c r="N55" s="41">
        <f aca="true" t="shared" si="21" ref="N55:N63">+(N10/($N$19-$N$9))</f>
        <v>0.061438380917961694</v>
      </c>
      <c r="O55" s="41">
        <f aca="true" t="shared" si="22" ref="O55:O63">+(O10/($O$19-$O$9))</f>
        <v>0.07368421052631578</v>
      </c>
      <c r="P55" s="41">
        <f aca="true" t="shared" si="23" ref="P55:P63">+(P10/($P$19-$P$9))</f>
        <v>0.0429553264604811</v>
      </c>
      <c r="Q55" s="41">
        <f aca="true" t="shared" si="24" ref="Q55:Q63">+(Q10/($Q$19-$Q$9))</f>
        <v>0.06813417190775681</v>
      </c>
      <c r="R55" s="41">
        <f aca="true" t="shared" si="25" ref="R55:R63">+(R10/($R$19-$R$9))</f>
        <v>0.07880434782608696</v>
      </c>
      <c r="S55" s="41">
        <f aca="true" t="shared" si="26" ref="S55:S63">+(S10/($S$19-$S$9))</f>
        <v>0.07059545733578883</v>
      </c>
      <c r="T55" s="41">
        <f aca="true" t="shared" si="27" ref="T55:T63">+(T10/($T$19-$T$9))</f>
        <v>0.06252521177894312</v>
      </c>
      <c r="U55" s="41">
        <f aca="true" t="shared" si="28" ref="U55:U63">+(U10/($U$19-$U$9))</f>
        <v>0.06274340112505408</v>
      </c>
      <c r="V55" s="42">
        <f aca="true" t="shared" si="29" ref="V55:V63">+(V10/($V$19-$V$9))</f>
        <v>0.03498950314905528</v>
      </c>
    </row>
    <row r="56" spans="2:22" ht="12.75">
      <c r="B56" s="38" t="s">
        <v>5</v>
      </c>
      <c r="C56" s="39" t="s">
        <v>4</v>
      </c>
      <c r="D56" s="53">
        <f t="shared" si="16"/>
        <v>0.0360760371860691</v>
      </c>
      <c r="E56" s="41">
        <f aca="true" t="shared" si="30" ref="E56:E63">+(E11/($E$19-$E$9))</f>
        <v>0.041192852169877</v>
      </c>
      <c r="F56" s="41">
        <f aca="true" t="shared" si="31" ref="F56:F63">+(F11/($F$19-$F$9))</f>
        <v>0.030101394169835233</v>
      </c>
      <c r="G56" s="41">
        <f aca="true" t="shared" si="32" ref="G56:G63">+(G11/($G$19-$G$9))</f>
        <v>0.02376836646499568</v>
      </c>
      <c r="H56" s="42">
        <f aca="true" t="shared" si="33" ref="H56:H63">+(H11/($H$19-$H$9))</f>
        <v>0.050335570469798654</v>
      </c>
      <c r="I56" s="35" t="s">
        <v>53</v>
      </c>
      <c r="J56" s="53">
        <f t="shared" si="17"/>
        <v>0.0375858330321648</v>
      </c>
      <c r="K56" s="41">
        <f t="shared" si="18"/>
        <v>0.030737704918032786</v>
      </c>
      <c r="L56" s="41">
        <f t="shared" si="19"/>
        <v>0</v>
      </c>
      <c r="M56" s="42">
        <f t="shared" si="20"/>
        <v>0.039437719640765326</v>
      </c>
      <c r="N56" s="41">
        <f t="shared" si="21"/>
        <v>0.0375858330321648</v>
      </c>
      <c r="O56" s="41">
        <f t="shared" si="22"/>
        <v>0.021052631578947368</v>
      </c>
      <c r="P56" s="41">
        <f t="shared" si="23"/>
        <v>0.02004581901489118</v>
      </c>
      <c r="Q56" s="41">
        <f t="shared" si="24"/>
        <v>0.044549266247379454</v>
      </c>
      <c r="R56" s="41">
        <f t="shared" si="25"/>
        <v>0.029891304347826088</v>
      </c>
      <c r="S56" s="41">
        <f t="shared" si="26"/>
        <v>0.04604051565377532</v>
      </c>
      <c r="T56" s="41">
        <f t="shared" si="27"/>
        <v>0.03630496167809601</v>
      </c>
      <c r="U56" s="41">
        <f t="shared" si="28"/>
        <v>0.05192557334487235</v>
      </c>
      <c r="V56" s="42">
        <f t="shared" si="29"/>
        <v>0.03848845346396081</v>
      </c>
    </row>
    <row r="57" spans="2:22" ht="12.75">
      <c r="B57" s="38" t="s">
        <v>11</v>
      </c>
      <c r="C57" s="39" t="s">
        <v>3</v>
      </c>
      <c r="D57" s="53">
        <f t="shared" si="16"/>
        <v>0.020119328430692383</v>
      </c>
      <c r="E57" s="41">
        <f t="shared" si="30"/>
        <v>0.01972615456022279</v>
      </c>
      <c r="F57" s="41">
        <f t="shared" si="31"/>
        <v>0.02376425855513308</v>
      </c>
      <c r="G57" s="41">
        <f t="shared" si="32"/>
        <v>0.010803802938634399</v>
      </c>
      <c r="H57" s="42">
        <f t="shared" si="33"/>
        <v>0.06711409395973154</v>
      </c>
      <c r="I57" s="35" t="s">
        <v>53</v>
      </c>
      <c r="J57" s="53">
        <f t="shared" si="17"/>
        <v>0.020961329960245755</v>
      </c>
      <c r="K57" s="41">
        <f t="shared" si="18"/>
        <v>0.040983606557377046</v>
      </c>
      <c r="L57" s="41">
        <f t="shared" si="19"/>
        <v>0.07233273056057866</v>
      </c>
      <c r="M57" s="42">
        <f t="shared" si="20"/>
        <v>0.018352206169465052</v>
      </c>
      <c r="N57" s="41">
        <f t="shared" si="21"/>
        <v>0.020961329960245755</v>
      </c>
      <c r="O57" s="41">
        <f t="shared" si="22"/>
        <v>0.042105263157894736</v>
      </c>
      <c r="P57" s="41">
        <f t="shared" si="23"/>
        <v>0.02577319587628866</v>
      </c>
      <c r="Q57" s="41">
        <f t="shared" si="24"/>
        <v>0.02620545073375262</v>
      </c>
      <c r="R57" s="41">
        <f t="shared" si="25"/>
        <v>0.016304347826086956</v>
      </c>
      <c r="S57" s="41">
        <f t="shared" si="26"/>
        <v>0.030693677102516883</v>
      </c>
      <c r="T57" s="41">
        <f t="shared" si="27"/>
        <v>0.014118596208148447</v>
      </c>
      <c r="U57" s="41">
        <f t="shared" si="28"/>
        <v>0.012981393336218087</v>
      </c>
      <c r="V57" s="42">
        <f t="shared" si="29"/>
        <v>0.02099370188943317</v>
      </c>
    </row>
    <row r="58" spans="2:22" ht="12.75">
      <c r="B58" s="38" t="s">
        <v>7</v>
      </c>
      <c r="C58" s="39" t="s">
        <v>3</v>
      </c>
      <c r="D58" s="53">
        <f t="shared" si="16"/>
        <v>0.015262938809490773</v>
      </c>
      <c r="E58" s="41">
        <f t="shared" si="30"/>
        <v>0.013924344395451382</v>
      </c>
      <c r="F58" s="41">
        <f t="shared" si="31"/>
        <v>0.014258555133079848</v>
      </c>
      <c r="G58" s="41">
        <f t="shared" si="32"/>
        <v>0.02376836646499568</v>
      </c>
      <c r="H58" s="42">
        <f t="shared" si="33"/>
        <v>0</v>
      </c>
      <c r="I58" s="35" t="s">
        <v>53</v>
      </c>
      <c r="J58" s="53">
        <f t="shared" si="17"/>
        <v>0.01590169859053126</v>
      </c>
      <c r="K58" s="41">
        <f t="shared" si="18"/>
        <v>0.00819672131147541</v>
      </c>
      <c r="L58" s="41">
        <f t="shared" si="19"/>
        <v>0.045207956600361664</v>
      </c>
      <c r="M58" s="42">
        <f t="shared" si="20"/>
        <v>0.01483795392424834</v>
      </c>
      <c r="N58" s="41">
        <f t="shared" si="21"/>
        <v>0.01590169859053126</v>
      </c>
      <c r="O58" s="41">
        <f t="shared" si="22"/>
        <v>0.031578947368421054</v>
      </c>
      <c r="P58" s="41">
        <f t="shared" si="23"/>
        <v>0.0286368843069874</v>
      </c>
      <c r="Q58" s="41">
        <f t="shared" si="24"/>
        <v>0</v>
      </c>
      <c r="R58" s="41">
        <f t="shared" si="25"/>
        <v>0.016304347826086956</v>
      </c>
      <c r="S58" s="41">
        <f t="shared" si="26"/>
        <v>0.012277470841006752</v>
      </c>
      <c r="T58" s="41">
        <f t="shared" si="27"/>
        <v>0.02218636546994756</v>
      </c>
      <c r="U58" s="41">
        <f t="shared" si="28"/>
        <v>0.01730852444829078</v>
      </c>
      <c r="V58" s="42">
        <f t="shared" si="29"/>
        <v>0.006997900629811057</v>
      </c>
    </row>
    <row r="59" spans="2:22" ht="12.75">
      <c r="B59" s="38" t="s">
        <v>10</v>
      </c>
      <c r="C59" s="39" t="s">
        <v>3</v>
      </c>
      <c r="D59" s="53">
        <f t="shared" si="16"/>
        <v>0.013528513944775913</v>
      </c>
      <c r="E59" s="41">
        <f t="shared" si="30"/>
        <v>0.01334416337897424</v>
      </c>
      <c r="F59" s="41">
        <f t="shared" si="31"/>
        <v>0.017427122940430924</v>
      </c>
      <c r="G59" s="41">
        <f t="shared" si="32"/>
        <v>0.01296456352636128</v>
      </c>
      <c r="H59" s="42">
        <f t="shared" si="33"/>
        <v>0</v>
      </c>
      <c r="I59" s="35" t="s">
        <v>53</v>
      </c>
      <c r="J59" s="53">
        <f t="shared" si="17"/>
        <v>0.014094687387061799</v>
      </c>
      <c r="K59" s="41">
        <f t="shared" si="18"/>
        <v>0</v>
      </c>
      <c r="L59" s="41">
        <f t="shared" si="19"/>
        <v>0.018083182640144666</v>
      </c>
      <c r="M59" s="42">
        <f t="shared" si="20"/>
        <v>0.014447481452557595</v>
      </c>
      <c r="N59" s="41">
        <f t="shared" si="21"/>
        <v>0.014094687387061799</v>
      </c>
      <c r="O59" s="41">
        <f t="shared" si="22"/>
        <v>0</v>
      </c>
      <c r="P59" s="41">
        <f t="shared" si="23"/>
        <v>0.02004581901489118</v>
      </c>
      <c r="Q59" s="41">
        <f t="shared" si="24"/>
        <v>0.010482180293501049</v>
      </c>
      <c r="R59" s="41">
        <f t="shared" si="25"/>
        <v>0.01358695652173913</v>
      </c>
      <c r="S59" s="41">
        <f t="shared" si="26"/>
        <v>0.006138735420503376</v>
      </c>
      <c r="T59" s="41">
        <f t="shared" si="27"/>
        <v>0.0060508269463493344</v>
      </c>
      <c r="U59" s="41">
        <f t="shared" si="28"/>
        <v>0.03678061445261791</v>
      </c>
      <c r="V59" s="42">
        <f t="shared" si="29"/>
        <v>0.006997900629811057</v>
      </c>
    </row>
    <row r="60" spans="2:22" ht="12.75">
      <c r="B60" s="38" t="s">
        <v>61</v>
      </c>
      <c r="C60" s="39" t="s">
        <v>4</v>
      </c>
      <c r="D60" s="53">
        <f t="shared" si="16"/>
        <v>0.013528513944775913</v>
      </c>
      <c r="E60" s="41">
        <f t="shared" si="30"/>
        <v>0.017405430494314224</v>
      </c>
      <c r="F60" s="41">
        <f t="shared" si="31"/>
        <v>0.007921419518377694</v>
      </c>
      <c r="G60" s="41">
        <f t="shared" si="32"/>
        <v>0.006050129645635264</v>
      </c>
      <c r="H60" s="42">
        <f t="shared" si="33"/>
        <v>0</v>
      </c>
      <c r="I60" s="35" t="s">
        <v>53</v>
      </c>
      <c r="J60" s="53">
        <f t="shared" si="17"/>
        <v>0.014094687387061799</v>
      </c>
      <c r="K60" s="41">
        <f t="shared" si="18"/>
        <v>0</v>
      </c>
      <c r="L60" s="41">
        <f t="shared" si="19"/>
        <v>0</v>
      </c>
      <c r="M60" s="42">
        <f t="shared" si="20"/>
        <v>0.015228426395939087</v>
      </c>
      <c r="N60" s="41">
        <f t="shared" si="21"/>
        <v>0.014094687387061799</v>
      </c>
      <c r="O60" s="41">
        <f t="shared" si="22"/>
        <v>0</v>
      </c>
      <c r="P60" s="41">
        <f t="shared" si="23"/>
        <v>0.011454753722794959</v>
      </c>
      <c r="Q60" s="41">
        <f t="shared" si="24"/>
        <v>0.005241090146750524</v>
      </c>
      <c r="R60" s="41">
        <f t="shared" si="25"/>
        <v>0.024456521739130436</v>
      </c>
      <c r="S60" s="41">
        <f t="shared" si="26"/>
        <v>0.015346838551258441</v>
      </c>
      <c r="T60" s="41">
        <f t="shared" si="27"/>
        <v>0.014118596208148447</v>
      </c>
      <c r="U60" s="41">
        <f t="shared" si="28"/>
        <v>0.012981393336218087</v>
      </c>
      <c r="V60" s="42">
        <f t="shared" si="29"/>
        <v>0.0244926522043387</v>
      </c>
    </row>
    <row r="61" spans="2:22" ht="12.75">
      <c r="B61" s="38" t="s">
        <v>9</v>
      </c>
      <c r="C61" s="39" t="s">
        <v>3</v>
      </c>
      <c r="D61" s="53">
        <f t="shared" si="16"/>
        <v>0.012834743998889968</v>
      </c>
      <c r="E61" s="41">
        <f t="shared" si="30"/>
        <v>0.016245068461359945</v>
      </c>
      <c r="F61" s="41">
        <f t="shared" si="31"/>
        <v>0.014258555133079848</v>
      </c>
      <c r="G61" s="41">
        <f t="shared" si="32"/>
        <v>0</v>
      </c>
      <c r="H61" s="42">
        <f t="shared" si="33"/>
        <v>0</v>
      </c>
      <c r="I61" s="35" t="s">
        <v>53</v>
      </c>
      <c r="J61" s="53">
        <f t="shared" si="17"/>
        <v>0.013371882905674015</v>
      </c>
      <c r="K61" s="41">
        <f t="shared" si="18"/>
        <v>0.030737704918032786</v>
      </c>
      <c r="L61" s="41">
        <f t="shared" si="19"/>
        <v>0.045207956600361664</v>
      </c>
      <c r="M61" s="42">
        <f t="shared" si="20"/>
        <v>0.011714174150722375</v>
      </c>
      <c r="N61" s="41">
        <f t="shared" si="21"/>
        <v>0.013371882905674015</v>
      </c>
      <c r="O61" s="41">
        <f t="shared" si="22"/>
        <v>0.031578947368421054</v>
      </c>
      <c r="P61" s="41">
        <f t="shared" si="23"/>
        <v>0.0057273768613974796</v>
      </c>
      <c r="Q61" s="41">
        <f t="shared" si="24"/>
        <v>0.020964360587002098</v>
      </c>
      <c r="R61" s="41">
        <f t="shared" si="25"/>
        <v>0.01358695652173913</v>
      </c>
      <c r="S61" s="41">
        <f t="shared" si="26"/>
        <v>0.021485573971761818</v>
      </c>
      <c r="T61" s="41">
        <f t="shared" si="27"/>
        <v>0.008067769261799113</v>
      </c>
      <c r="U61" s="41">
        <f t="shared" si="28"/>
        <v>0.004327131112072695</v>
      </c>
      <c r="V61" s="42">
        <f t="shared" si="29"/>
        <v>0.01749475157452764</v>
      </c>
    </row>
    <row r="62" spans="2:22" ht="12.75">
      <c r="B62" s="38" t="s">
        <v>8</v>
      </c>
      <c r="C62" s="39" t="s">
        <v>3</v>
      </c>
      <c r="D62" s="53">
        <f t="shared" si="16"/>
        <v>0.009712779242403219</v>
      </c>
      <c r="E62" s="41">
        <f t="shared" si="30"/>
        <v>0.011023439313065677</v>
      </c>
      <c r="F62" s="41">
        <f t="shared" si="31"/>
        <v>0.007921419518377694</v>
      </c>
      <c r="G62" s="41">
        <f t="shared" si="32"/>
        <v>0.00864304235090752</v>
      </c>
      <c r="H62" s="42">
        <f t="shared" si="33"/>
        <v>0</v>
      </c>
      <c r="I62" s="35" t="s">
        <v>53</v>
      </c>
      <c r="J62" s="53">
        <f t="shared" si="17"/>
        <v>0.010119262739428984</v>
      </c>
      <c r="K62" s="41">
        <f t="shared" si="18"/>
        <v>0.040983606557377046</v>
      </c>
      <c r="L62" s="41">
        <f t="shared" si="19"/>
        <v>0.018083182640144666</v>
      </c>
      <c r="M62" s="42">
        <f t="shared" si="20"/>
        <v>0.008980866848887154</v>
      </c>
      <c r="N62" s="41">
        <f t="shared" si="21"/>
        <v>0.010119262739428984</v>
      </c>
      <c r="O62" s="41">
        <f t="shared" si="22"/>
        <v>0.021052631578947368</v>
      </c>
      <c r="P62" s="41">
        <f t="shared" si="23"/>
        <v>0.02004581901489118</v>
      </c>
      <c r="Q62" s="41">
        <f t="shared" si="24"/>
        <v>0.01310272536687631</v>
      </c>
      <c r="R62" s="41">
        <f t="shared" si="25"/>
        <v>0.019021739130434784</v>
      </c>
      <c r="S62" s="41">
        <f t="shared" si="26"/>
        <v>0.006138735420503376</v>
      </c>
      <c r="T62" s="41">
        <f t="shared" si="27"/>
        <v>0.008067769261799113</v>
      </c>
      <c r="U62" s="41">
        <f t="shared" si="28"/>
        <v>0.0017308524448290783</v>
      </c>
      <c r="V62" s="42">
        <f t="shared" si="29"/>
        <v>0</v>
      </c>
    </row>
    <row r="63" spans="2:22" ht="12.75">
      <c r="B63" s="38" t="s">
        <v>12</v>
      </c>
      <c r="C63" s="39"/>
      <c r="D63" s="53">
        <f t="shared" si="16"/>
        <v>0.24968780352435133</v>
      </c>
      <c r="E63" s="41">
        <f t="shared" si="30"/>
        <v>0.2962404270132281</v>
      </c>
      <c r="F63" s="41">
        <f t="shared" si="31"/>
        <v>0.2046894803548796</v>
      </c>
      <c r="G63" s="41">
        <f t="shared" si="32"/>
        <v>0.11884183232497839</v>
      </c>
      <c r="H63" s="42">
        <f t="shared" si="33"/>
        <v>0.3288590604026846</v>
      </c>
      <c r="I63" s="35" t="s">
        <v>53</v>
      </c>
      <c r="J63" s="53">
        <f t="shared" si="17"/>
        <v>0.21828695337911094</v>
      </c>
      <c r="K63" s="41">
        <f t="shared" si="18"/>
        <v>0.2848360655737705</v>
      </c>
      <c r="L63" s="41">
        <f t="shared" si="19"/>
        <v>0.20433996383363473</v>
      </c>
      <c r="M63" s="42">
        <f t="shared" si="20"/>
        <v>0.21554080437329168</v>
      </c>
      <c r="N63" s="41">
        <f t="shared" si="21"/>
        <v>0.21828695337911094</v>
      </c>
      <c r="O63" s="41">
        <f t="shared" si="22"/>
        <v>0.29473684210526313</v>
      </c>
      <c r="P63" s="41">
        <f t="shared" si="23"/>
        <v>0.22394043528064148</v>
      </c>
      <c r="Q63" s="41">
        <f t="shared" si="24"/>
        <v>0.2059748427672956</v>
      </c>
      <c r="R63" s="41">
        <f t="shared" si="25"/>
        <v>0.23097826086956522</v>
      </c>
      <c r="S63" s="41">
        <f t="shared" si="26"/>
        <v>0.18968692449355432</v>
      </c>
      <c r="T63" s="41">
        <f t="shared" si="27"/>
        <v>0.22347720855183542</v>
      </c>
      <c r="U63" s="41">
        <f t="shared" si="28"/>
        <v>0.20856771960190393</v>
      </c>
      <c r="V63" s="42">
        <f t="shared" si="29"/>
        <v>0.2092372288313506</v>
      </c>
    </row>
    <row r="64" spans="2:22" ht="12.75">
      <c r="B64" s="23" t="s">
        <v>52</v>
      </c>
      <c r="C64" s="24"/>
      <c r="D64" s="54">
        <v>1</v>
      </c>
      <c r="E64" s="47">
        <v>1</v>
      </c>
      <c r="F64" s="47">
        <v>1</v>
      </c>
      <c r="G64" s="47">
        <v>1</v>
      </c>
      <c r="H64" s="48">
        <v>1</v>
      </c>
      <c r="I64" s="55" t="s">
        <v>53</v>
      </c>
      <c r="J64" s="54">
        <v>1</v>
      </c>
      <c r="K64" s="47">
        <v>1</v>
      </c>
      <c r="L64" s="47">
        <v>1</v>
      </c>
      <c r="M64" s="48">
        <v>1</v>
      </c>
      <c r="N64" s="47">
        <v>1</v>
      </c>
      <c r="O64" s="47">
        <v>1</v>
      </c>
      <c r="P64" s="47">
        <v>1</v>
      </c>
      <c r="Q64" s="47">
        <v>1</v>
      </c>
      <c r="R64" s="47">
        <v>1</v>
      </c>
      <c r="S64" s="47">
        <v>1</v>
      </c>
      <c r="T64" s="47">
        <v>1</v>
      </c>
      <c r="U64" s="47">
        <v>1</v>
      </c>
      <c r="V64" s="48">
        <v>1</v>
      </c>
    </row>
    <row r="65" ht="12.75">
      <c r="B65" s="1" t="s">
        <v>60</v>
      </c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2005-01-03T17:58:13Z</dcterms:created>
  <dcterms:modified xsi:type="dcterms:W3CDTF">2005-01-04T15:08:10Z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