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050" windowWidth="17100" windowHeight="10110" activeTab="0"/>
  </bookViews>
  <sheets>
    <sheet name="OPL63300" sheetId="1" r:id="rId1"/>
  </sheets>
  <definedNames>
    <definedName name="DATABASE">'OPL63300'!$B$7:$V$17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<sst xmlns="http://schemas.openxmlformats.org/spreadsheetml/2006/main" count="270" uniqueCount="62">
  <si>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Washington city</t>
  </si>
  <si>
    <t>Potomac CDP *</t>
  </si>
  <si>
    <t>North Bethesda CDP</t>
  </si>
  <si>
    <t>District of Columbia</t>
  </si>
  <si>
    <t>Maryland</t>
  </si>
  <si>
    <t>Virginia</t>
  </si>
  <si>
    <t>Gaithersburg city</t>
  </si>
  <si>
    <t>Rockville city</t>
  </si>
  <si>
    <t>Bethesda CDP</t>
  </si>
  <si>
    <t>All Other</t>
  </si>
  <si>
    <t>Sliver Spring CDP</t>
  </si>
  <si>
    <t>Arlington city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</si>
  <si>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</si>
  <si>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</si>
  <si>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</si>
  <si>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</si>
  <si>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</si>
  <si>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</si>
  <si>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</si>
  <si>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</si>
  <si>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</si>
  <si>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</si>
  <si>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</si>
  <si>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</si>
  <si>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</si>
  <si>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</si>
  <si>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</si>
  <si>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</si>
  <si>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</si>
  <si>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</si>
  <si>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</si>
  <si>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</si>
  <si>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</si>
  <si>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</si>
  <si>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</si>
  <si>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</si>
  <si>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</si>
  <si>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</si>
  <si>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</si>
  <si>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</si>
  <si>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</si>
  <si>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</si>
  <si>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</si>
  <si>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</si>
  <si>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</si>
  <si>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</si>
  <si>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</si>
  <si>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</si>
  <si>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</si>
  <si>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</si>
  <si>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Potomac CDP,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</si>
  <si>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</si>
  <si>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</si>
  <si>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</si>
  <si>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</si>
  <si>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</si>
  <si>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</si>
  <si>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Arlington CDP</t>
  </si>
  <si>
    <t>Tysons Corner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</si>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</sst>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57421875" style="1" customWidth="1"/>
    <col min="3" max="3" width="18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70" t="s">
        <v>12</v>
      </c>
      <c r="C4" s="71"/>
      <c r="D4" s="72" t="s">
        <v>13</v>
      </c>
      <c r="E4" s="73"/>
      <c r="F4" s="73"/>
      <c r="G4" s="73"/>
      <c r="H4" s="74"/>
      <c r="I4" s="6" t="s">
        <v>14</v>
      </c>
      <c r="J4" s="72" t="s">
        <v>15</v>
      </c>
      <c r="K4" s="75"/>
      <c r="L4" s="75"/>
      <c r="M4" s="76"/>
      <c r="N4" s="7" t="s">
        <v>16</v>
      </c>
      <c r="O4" s="72" t="s">
        <v>17</v>
      </c>
      <c r="P4" s="75"/>
      <c r="Q4" s="75"/>
      <c r="R4" s="75"/>
      <c r="S4" s="75"/>
      <c r="T4" s="75"/>
      <c r="U4" s="75"/>
      <c r="V4" s="76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3</v>
      </c>
      <c r="D7" s="61">
        <v>5815</v>
      </c>
      <c r="E7" s="62">
        <v>4065</v>
      </c>
      <c r="F7" s="62">
        <v>710</v>
      </c>
      <c r="G7" s="62">
        <v>1020</v>
      </c>
      <c r="H7" s="62">
        <v>20</v>
      </c>
      <c r="I7" s="63">
        <v>42</v>
      </c>
      <c r="J7" s="62">
        <v>5815</v>
      </c>
      <c r="K7" s="62">
        <v>85</v>
      </c>
      <c r="L7" s="62">
        <v>90</v>
      </c>
      <c r="M7" s="64">
        <v>5640</v>
      </c>
      <c r="N7" s="62">
        <v>5815</v>
      </c>
      <c r="O7" s="62">
        <v>90</v>
      </c>
      <c r="P7" s="62">
        <v>55</v>
      </c>
      <c r="Q7" s="62">
        <v>130</v>
      </c>
      <c r="R7" s="62">
        <v>110</v>
      </c>
      <c r="S7" s="62">
        <v>70</v>
      </c>
      <c r="T7" s="62">
        <v>225</v>
      </c>
      <c r="U7" s="62">
        <v>515</v>
      </c>
      <c r="V7" s="64">
        <v>4620</v>
      </c>
    </row>
    <row r="8" spans="2:22" ht="12.75">
      <c r="B8" s="40" t="s">
        <v>1</v>
      </c>
      <c r="C8" s="41" t="s">
        <v>4</v>
      </c>
      <c r="D8" s="65">
        <v>3535</v>
      </c>
      <c r="E8" s="66">
        <v>1215</v>
      </c>
      <c r="F8" s="66">
        <v>80</v>
      </c>
      <c r="G8" s="66">
        <v>40</v>
      </c>
      <c r="H8" s="66">
        <v>2195</v>
      </c>
      <c r="I8" s="67">
        <v>16</v>
      </c>
      <c r="J8" s="66">
        <v>3535</v>
      </c>
      <c r="K8" s="66">
        <v>205</v>
      </c>
      <c r="L8" s="66">
        <v>90</v>
      </c>
      <c r="M8" s="68">
        <v>3245</v>
      </c>
      <c r="N8" s="66">
        <v>3530</v>
      </c>
      <c r="O8" s="66">
        <v>80</v>
      </c>
      <c r="P8" s="66">
        <v>60</v>
      </c>
      <c r="Q8" s="66">
        <v>85</v>
      </c>
      <c r="R8" s="66">
        <v>125</v>
      </c>
      <c r="S8" s="66">
        <v>145</v>
      </c>
      <c r="T8" s="66">
        <v>230</v>
      </c>
      <c r="U8" s="66">
        <v>375</v>
      </c>
      <c r="V8" s="68">
        <v>2430</v>
      </c>
    </row>
    <row r="9" spans="2:22" ht="12.75">
      <c r="B9" s="40" t="s">
        <v>8</v>
      </c>
      <c r="C9" s="41" t="s">
        <v>4</v>
      </c>
      <c r="D9" s="65">
        <v>1935</v>
      </c>
      <c r="E9" s="66">
        <v>1655</v>
      </c>
      <c r="F9" s="66">
        <v>155</v>
      </c>
      <c r="G9" s="66">
        <v>75</v>
      </c>
      <c r="H9" s="66">
        <v>55</v>
      </c>
      <c r="I9" s="67">
        <v>22</v>
      </c>
      <c r="J9" s="66">
        <v>1935</v>
      </c>
      <c r="K9" s="66">
        <v>30</v>
      </c>
      <c r="L9" s="66">
        <v>40</v>
      </c>
      <c r="M9" s="68">
        <v>1865</v>
      </c>
      <c r="N9" s="66">
        <v>1935</v>
      </c>
      <c r="O9" s="66">
        <v>20</v>
      </c>
      <c r="P9" s="66">
        <v>40</v>
      </c>
      <c r="Q9" s="66">
        <v>40</v>
      </c>
      <c r="R9" s="66">
        <v>95</v>
      </c>
      <c r="S9" s="66">
        <v>55</v>
      </c>
      <c r="T9" s="66">
        <v>85</v>
      </c>
      <c r="U9" s="66">
        <v>140</v>
      </c>
      <c r="V9" s="68">
        <v>1455</v>
      </c>
    </row>
    <row r="10" spans="2:22" ht="12.75">
      <c r="B10" s="40" t="s">
        <v>2</v>
      </c>
      <c r="C10" s="41" t="s">
        <v>4</v>
      </c>
      <c r="D10" s="65">
        <v>1730</v>
      </c>
      <c r="E10" s="66">
        <v>1620</v>
      </c>
      <c r="F10" s="66">
        <v>85</v>
      </c>
      <c r="G10" s="66">
        <v>20</v>
      </c>
      <c r="H10" s="66">
        <v>10</v>
      </c>
      <c r="I10" s="67">
        <v>16</v>
      </c>
      <c r="J10" s="66">
        <v>1730</v>
      </c>
      <c r="K10" s="66">
        <v>4</v>
      </c>
      <c r="L10" s="66">
        <v>20</v>
      </c>
      <c r="M10" s="68">
        <v>1705</v>
      </c>
      <c r="N10" s="66">
        <v>1730</v>
      </c>
      <c r="O10" s="66">
        <v>10</v>
      </c>
      <c r="P10" s="66">
        <v>40</v>
      </c>
      <c r="Q10" s="66">
        <v>100</v>
      </c>
      <c r="R10" s="66">
        <v>60</v>
      </c>
      <c r="S10" s="66">
        <v>50</v>
      </c>
      <c r="T10" s="66">
        <v>130</v>
      </c>
      <c r="U10" s="66">
        <v>140</v>
      </c>
      <c r="V10" s="68">
        <v>1210</v>
      </c>
    </row>
    <row r="11" spans="2:22" ht="12.75">
      <c r="B11" s="40" t="s">
        <v>7</v>
      </c>
      <c r="C11" s="41" t="s">
        <v>4</v>
      </c>
      <c r="D11" s="65">
        <v>1620</v>
      </c>
      <c r="E11" s="66">
        <v>1425</v>
      </c>
      <c r="F11" s="66">
        <v>110</v>
      </c>
      <c r="G11" s="66">
        <v>30</v>
      </c>
      <c r="H11" s="66">
        <v>20</v>
      </c>
      <c r="I11" s="67">
        <v>18</v>
      </c>
      <c r="J11" s="66">
        <v>1620</v>
      </c>
      <c r="K11" s="66">
        <v>70</v>
      </c>
      <c r="L11" s="66">
        <v>4</v>
      </c>
      <c r="M11" s="68">
        <v>1545</v>
      </c>
      <c r="N11" s="66">
        <v>1585</v>
      </c>
      <c r="O11" s="66">
        <v>30</v>
      </c>
      <c r="P11" s="66">
        <v>4</v>
      </c>
      <c r="Q11" s="66">
        <v>35</v>
      </c>
      <c r="R11" s="66">
        <v>50</v>
      </c>
      <c r="S11" s="66">
        <v>40</v>
      </c>
      <c r="T11" s="66">
        <v>110</v>
      </c>
      <c r="U11" s="66">
        <v>120</v>
      </c>
      <c r="V11" s="68">
        <v>1195</v>
      </c>
    </row>
    <row r="12" spans="2:22" ht="12.75">
      <c r="B12" s="40" t="s">
        <v>61</v>
      </c>
      <c r="C12" s="41" t="s">
        <v>4</v>
      </c>
      <c r="D12" s="65">
        <v>1010</v>
      </c>
      <c r="E12" s="66">
        <v>900</v>
      </c>
      <c r="F12" s="66">
        <v>95</v>
      </c>
      <c r="G12" s="66">
        <v>4</v>
      </c>
      <c r="H12" s="66">
        <v>10</v>
      </c>
      <c r="I12" s="67">
        <v>27</v>
      </c>
      <c r="J12" s="66">
        <v>1010</v>
      </c>
      <c r="K12" s="66">
        <v>15</v>
      </c>
      <c r="L12" s="66">
        <v>4</v>
      </c>
      <c r="M12" s="68">
        <v>990</v>
      </c>
      <c r="N12" s="66">
        <v>1010</v>
      </c>
      <c r="O12" s="66">
        <v>4</v>
      </c>
      <c r="P12" s="66">
        <v>10</v>
      </c>
      <c r="Q12" s="66">
        <v>15</v>
      </c>
      <c r="R12" s="66">
        <v>10</v>
      </c>
      <c r="S12" s="66">
        <v>50</v>
      </c>
      <c r="T12" s="66">
        <v>55</v>
      </c>
      <c r="U12" s="66">
        <v>100</v>
      </c>
      <c r="V12" s="68">
        <v>760</v>
      </c>
    </row>
    <row r="13" spans="2:22" ht="12.75">
      <c r="B13" s="40" t="s">
        <v>57</v>
      </c>
      <c r="C13" s="41" t="s">
        <v>5</v>
      </c>
      <c r="D13" s="65">
        <v>655</v>
      </c>
      <c r="E13" s="66">
        <v>535</v>
      </c>
      <c r="F13" s="66">
        <v>80</v>
      </c>
      <c r="G13" s="66">
        <v>40</v>
      </c>
      <c r="H13" s="66">
        <v>0</v>
      </c>
      <c r="I13" s="67">
        <v>44</v>
      </c>
      <c r="J13" s="66">
        <v>655</v>
      </c>
      <c r="K13" s="66">
        <v>0</v>
      </c>
      <c r="L13" s="66">
        <v>20</v>
      </c>
      <c r="M13" s="68">
        <v>635</v>
      </c>
      <c r="N13" s="66">
        <v>655</v>
      </c>
      <c r="O13" s="66">
        <v>0</v>
      </c>
      <c r="P13" s="66">
        <v>30</v>
      </c>
      <c r="Q13" s="66">
        <v>20</v>
      </c>
      <c r="R13" s="66">
        <v>10</v>
      </c>
      <c r="S13" s="66">
        <v>10</v>
      </c>
      <c r="T13" s="66">
        <v>25</v>
      </c>
      <c r="U13" s="66">
        <v>80</v>
      </c>
      <c r="V13" s="68">
        <v>485</v>
      </c>
    </row>
    <row r="14" spans="2:22" ht="12.75">
      <c r="B14" s="40" t="s">
        <v>6</v>
      </c>
      <c r="C14" s="41" t="s">
        <v>4</v>
      </c>
      <c r="D14" s="65">
        <v>535</v>
      </c>
      <c r="E14" s="66">
        <v>485</v>
      </c>
      <c r="F14" s="66">
        <v>39</v>
      </c>
      <c r="G14" s="66">
        <v>0</v>
      </c>
      <c r="H14" s="66">
        <v>4</v>
      </c>
      <c r="I14" s="67">
        <v>21</v>
      </c>
      <c r="J14" s="66">
        <v>535</v>
      </c>
      <c r="K14" s="66">
        <v>4</v>
      </c>
      <c r="L14" s="66">
        <v>0</v>
      </c>
      <c r="M14" s="68">
        <v>530</v>
      </c>
      <c r="N14" s="66">
        <v>535</v>
      </c>
      <c r="O14" s="66">
        <v>4</v>
      </c>
      <c r="P14" s="66">
        <v>0</v>
      </c>
      <c r="Q14" s="66">
        <v>15</v>
      </c>
      <c r="R14" s="66">
        <v>10</v>
      </c>
      <c r="S14" s="66">
        <v>40</v>
      </c>
      <c r="T14" s="66">
        <v>20</v>
      </c>
      <c r="U14" s="66">
        <v>50</v>
      </c>
      <c r="V14" s="68">
        <v>395</v>
      </c>
    </row>
    <row r="15" spans="2:22" ht="12.75">
      <c r="B15" s="60" t="s">
        <v>58</v>
      </c>
      <c r="C15" s="41" t="s">
        <v>5</v>
      </c>
      <c r="D15" s="65">
        <v>515</v>
      </c>
      <c r="E15" s="66">
        <v>485</v>
      </c>
      <c r="F15" s="66">
        <v>10</v>
      </c>
      <c r="G15" s="66">
        <v>0</v>
      </c>
      <c r="H15" s="66">
        <v>20</v>
      </c>
      <c r="I15" s="67">
        <v>26</v>
      </c>
      <c r="J15" s="66">
        <v>515</v>
      </c>
      <c r="K15" s="66">
        <v>10</v>
      </c>
      <c r="L15" s="66">
        <v>0</v>
      </c>
      <c r="M15" s="68">
        <v>510</v>
      </c>
      <c r="N15" s="66">
        <v>515</v>
      </c>
      <c r="O15" s="66">
        <v>10</v>
      </c>
      <c r="P15" s="66">
        <v>0</v>
      </c>
      <c r="Q15" s="66">
        <v>25</v>
      </c>
      <c r="R15" s="66">
        <v>0</v>
      </c>
      <c r="S15" s="66">
        <v>0</v>
      </c>
      <c r="T15" s="66">
        <v>20</v>
      </c>
      <c r="U15" s="66">
        <v>20</v>
      </c>
      <c r="V15" s="68">
        <v>450</v>
      </c>
    </row>
    <row r="16" spans="2:22" ht="12.75">
      <c r="B16" s="40" t="s">
        <v>61</v>
      </c>
      <c r="C16" s="41" t="s">
        <v>5</v>
      </c>
      <c r="D16" s="65">
        <v>350</v>
      </c>
      <c r="E16" s="66">
        <v>350</v>
      </c>
      <c r="F16" s="66">
        <v>0</v>
      </c>
      <c r="G16" s="66">
        <v>0</v>
      </c>
      <c r="H16" s="66">
        <v>0</v>
      </c>
      <c r="I16" s="67">
        <v>46</v>
      </c>
      <c r="J16" s="66">
        <v>350</v>
      </c>
      <c r="K16" s="66">
        <v>10</v>
      </c>
      <c r="L16" s="66">
        <v>0</v>
      </c>
      <c r="M16" s="68">
        <v>340</v>
      </c>
      <c r="N16" s="66">
        <v>350</v>
      </c>
      <c r="O16" s="66">
        <v>10</v>
      </c>
      <c r="P16" s="66">
        <v>4</v>
      </c>
      <c r="Q16" s="66">
        <v>0</v>
      </c>
      <c r="R16" s="66">
        <v>4</v>
      </c>
      <c r="S16" s="66">
        <v>15</v>
      </c>
      <c r="T16" s="66">
        <v>15</v>
      </c>
      <c r="U16" s="66">
        <v>25</v>
      </c>
      <c r="V16" s="68">
        <v>270</v>
      </c>
    </row>
    <row r="17" spans="2:22" ht="12.75">
      <c r="B17" s="40" t="s">
        <v>10</v>
      </c>
      <c r="C17" s="41" t="s">
        <v>4</v>
      </c>
      <c r="D17" s="65">
        <v>320</v>
      </c>
      <c r="E17" s="66">
        <v>270</v>
      </c>
      <c r="F17" s="66">
        <v>50</v>
      </c>
      <c r="G17" s="66">
        <v>0</v>
      </c>
      <c r="H17" s="66">
        <v>0</v>
      </c>
      <c r="I17" s="67">
        <v>30</v>
      </c>
      <c r="J17" s="66">
        <v>320</v>
      </c>
      <c r="K17" s="66">
        <v>15</v>
      </c>
      <c r="L17" s="66">
        <v>0</v>
      </c>
      <c r="M17" s="68">
        <v>305</v>
      </c>
      <c r="N17" s="66">
        <v>320</v>
      </c>
      <c r="O17" s="66">
        <v>10</v>
      </c>
      <c r="P17" s="66">
        <v>0</v>
      </c>
      <c r="Q17" s="66">
        <v>0</v>
      </c>
      <c r="R17" s="66">
        <v>35</v>
      </c>
      <c r="S17" s="66">
        <v>4</v>
      </c>
      <c r="T17" s="66">
        <v>20</v>
      </c>
      <c r="U17" s="66">
        <v>15</v>
      </c>
      <c r="V17" s="68">
        <v>240</v>
      </c>
    </row>
    <row r="18" spans="2:22" ht="12.75">
      <c r="B18" s="40" t="s">
        <v>9</v>
      </c>
      <c r="C18" s="41"/>
      <c r="D18" s="65">
        <v>3801</v>
      </c>
      <c r="E18" s="66">
        <v>3436</v>
      </c>
      <c r="F18" s="66">
        <v>196</v>
      </c>
      <c r="G18" s="66">
        <v>73</v>
      </c>
      <c r="H18" s="66">
        <v>72</v>
      </c>
      <c r="I18" s="69" t="s">
        <v>52</v>
      </c>
      <c r="J18" s="66">
        <v>3225</v>
      </c>
      <c r="K18" s="66">
        <v>18</v>
      </c>
      <c r="L18" s="66">
        <v>25</v>
      </c>
      <c r="M18" s="68">
        <v>3185</v>
      </c>
      <c r="N18" s="66">
        <v>3225</v>
      </c>
      <c r="O18" s="66">
        <v>0</v>
      </c>
      <c r="P18" s="66">
        <v>52</v>
      </c>
      <c r="Q18" s="66">
        <v>63</v>
      </c>
      <c r="R18" s="66">
        <v>34</v>
      </c>
      <c r="S18" s="66">
        <v>40</v>
      </c>
      <c r="T18" s="66">
        <v>163</v>
      </c>
      <c r="U18" s="66">
        <v>357</v>
      </c>
      <c r="V18" s="68">
        <v>2509</v>
      </c>
    </row>
    <row r="19" spans="1:22" ht="14.25">
      <c r="A19" s="23"/>
      <c r="B19" s="24" t="s">
        <v>51</v>
      </c>
      <c r="C19" s="25"/>
      <c r="D19" s="26">
        <f>SUM(D7:D18)</f>
        <v>21821</v>
      </c>
      <c r="E19" s="27">
        <f>SUM(E7:E18)</f>
        <v>16441</v>
      </c>
      <c r="F19" s="27">
        <f>SUM(F7:F18)</f>
        <v>1610</v>
      </c>
      <c r="G19" s="27">
        <f>SUM(G7:G18)</f>
        <v>1302</v>
      </c>
      <c r="H19" s="27">
        <f>SUM(H7:H18)</f>
        <v>2406</v>
      </c>
      <c r="I19" s="28" t="s">
        <v>52</v>
      </c>
      <c r="J19" s="27">
        <f aca="true" t="shared" si="0" ref="J19:V19">SUM(J7:J18)</f>
        <v>21245</v>
      </c>
      <c r="K19" s="27">
        <f t="shared" si="0"/>
        <v>466</v>
      </c>
      <c r="L19" s="27">
        <f t="shared" si="0"/>
        <v>293</v>
      </c>
      <c r="M19" s="29">
        <f t="shared" si="0"/>
        <v>20495</v>
      </c>
      <c r="N19" s="27">
        <f t="shared" si="0"/>
        <v>21205</v>
      </c>
      <c r="O19" s="27">
        <f t="shared" si="0"/>
        <v>268</v>
      </c>
      <c r="P19" s="27">
        <f t="shared" si="0"/>
        <v>295</v>
      </c>
      <c r="Q19" s="27">
        <f t="shared" si="0"/>
        <v>528</v>
      </c>
      <c r="R19" s="27">
        <f t="shared" si="0"/>
        <v>543</v>
      </c>
      <c r="S19" s="27">
        <f t="shared" si="0"/>
        <v>519</v>
      </c>
      <c r="T19" s="27">
        <f t="shared" si="0"/>
        <v>1098</v>
      </c>
      <c r="U19" s="27">
        <f t="shared" si="0"/>
        <v>1937</v>
      </c>
      <c r="V19" s="29">
        <f t="shared" si="0"/>
        <v>16019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70" t="s">
        <v>12</v>
      </c>
      <c r="C27" s="71"/>
      <c r="D27" s="72" t="s">
        <v>13</v>
      </c>
      <c r="E27" s="73"/>
      <c r="F27" s="73"/>
      <c r="G27" s="73"/>
      <c r="H27" s="74"/>
      <c r="I27" s="6" t="s">
        <v>14</v>
      </c>
      <c r="J27" s="72" t="s">
        <v>15</v>
      </c>
      <c r="K27" s="75"/>
      <c r="L27" s="75"/>
      <c r="M27" s="76"/>
      <c r="N27" s="7" t="s">
        <v>16</v>
      </c>
      <c r="O27" s="72" t="s">
        <v>17</v>
      </c>
      <c r="P27" s="75"/>
      <c r="Q27" s="75"/>
      <c r="R27" s="75"/>
      <c r="S27" s="75"/>
      <c r="T27" s="75"/>
      <c r="U27" s="75"/>
      <c r="V27" s="76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3</v>
      </c>
      <c r="D30" s="34" t="s">
        <v>55</v>
      </c>
      <c r="E30" s="35">
        <f>+(E7/D7)</f>
        <v>0.6990541702493551</v>
      </c>
      <c r="F30" s="35">
        <f>+(F7/D7)</f>
        <v>0.12209802235597593</v>
      </c>
      <c r="G30" s="35">
        <f>+(G7/D7)</f>
        <v>0.17540842648323302</v>
      </c>
      <c r="H30" s="36">
        <f>+(H7/D7)</f>
        <v>0.0034393809114359416</v>
      </c>
      <c r="I30" s="37" t="s">
        <v>52</v>
      </c>
      <c r="J30" s="34" t="s">
        <v>55</v>
      </c>
      <c r="K30" s="35">
        <f>+(K7/J7)</f>
        <v>0.014617368873602751</v>
      </c>
      <c r="L30" s="35">
        <f>+(L7/J7)</f>
        <v>0.015477214101461736</v>
      </c>
      <c r="M30" s="36">
        <f>+(M7/J7)</f>
        <v>0.9699054170249355</v>
      </c>
      <c r="N30" s="34" t="s">
        <v>55</v>
      </c>
      <c r="O30" s="38">
        <f>+(O7/N7)</f>
        <v>0.015477214101461736</v>
      </c>
      <c r="P30" s="38">
        <f>+(P7/N7)</f>
        <v>0.009458297506448839</v>
      </c>
      <c r="Q30" s="38">
        <f>+(Q7/N7)</f>
        <v>0.02235597592433362</v>
      </c>
      <c r="R30" s="38">
        <f>+(R7/N7)</f>
        <v>0.018916595012897677</v>
      </c>
      <c r="S30" s="38">
        <f>+(S7/N7)</f>
        <v>0.012037833190025795</v>
      </c>
      <c r="T30" s="38">
        <f>+(T7/N7)</f>
        <v>0.03869303525365434</v>
      </c>
      <c r="U30" s="38">
        <f>+(U7/N7)</f>
        <v>0.0885640584694755</v>
      </c>
      <c r="V30" s="39">
        <f>+(V7/N7)</f>
        <v>0.7944969905417025</v>
      </c>
    </row>
    <row r="31" spans="2:22" ht="12.75">
      <c r="B31" s="40" t="s">
        <v>1</v>
      </c>
      <c r="C31" s="41" t="s">
        <v>4</v>
      </c>
      <c r="D31" s="42" t="s">
        <v>55</v>
      </c>
      <c r="E31" s="43">
        <f>+(E8/D8)</f>
        <v>0.3437057991513437</v>
      </c>
      <c r="F31" s="43">
        <f aca="true" t="shared" si="1" ref="F31:F41">+(F8/D8)</f>
        <v>0.02263083451202263</v>
      </c>
      <c r="G31" s="43">
        <f aca="true" t="shared" si="2" ref="G31:G41">+(G8/D8)</f>
        <v>0.011315417256011316</v>
      </c>
      <c r="H31" s="44">
        <f aca="true" t="shared" si="3" ref="H31:H41">+(H8/D8)</f>
        <v>0.620933521923621</v>
      </c>
      <c r="I31" s="37" t="s">
        <v>52</v>
      </c>
      <c r="J31" s="42" t="s">
        <v>55</v>
      </c>
      <c r="K31" s="43">
        <f aca="true" t="shared" si="4" ref="K31:K42">+(K8/J8)</f>
        <v>0.05799151343705799</v>
      </c>
      <c r="L31" s="43">
        <f aca="true" t="shared" si="5" ref="L31:L41">+(L8/J8)</f>
        <v>0.02545968882602546</v>
      </c>
      <c r="M31" s="44">
        <f aca="true" t="shared" si="6" ref="M31:M41">+(M8/J8)</f>
        <v>0.917963224893918</v>
      </c>
      <c r="N31" s="42" t="s">
        <v>55</v>
      </c>
      <c r="O31" s="45">
        <f aca="true" t="shared" si="7" ref="O31:O42">+(O8/N8)</f>
        <v>0.0226628895184136</v>
      </c>
      <c r="P31" s="45">
        <f aca="true" t="shared" si="8" ref="P31:P41">+(P8/N8)</f>
        <v>0.0169971671388102</v>
      </c>
      <c r="Q31" s="45">
        <f aca="true" t="shared" si="9" ref="Q31:Q41">+(Q8/N8)</f>
        <v>0.024079320113314446</v>
      </c>
      <c r="R31" s="45">
        <f aca="true" t="shared" si="10" ref="R31:R41">+(R8/N8)</f>
        <v>0.03541076487252125</v>
      </c>
      <c r="S31" s="45">
        <f aca="true" t="shared" si="11" ref="S31:S41">+(S8/N8)</f>
        <v>0.04107648725212465</v>
      </c>
      <c r="T31" s="45">
        <f aca="true" t="shared" si="12" ref="T31:T41">+(T8/N8)</f>
        <v>0.06515580736543909</v>
      </c>
      <c r="U31" s="45">
        <f aca="true" t="shared" si="13" ref="U31:U41">+(U8/N8)</f>
        <v>0.10623229461756374</v>
      </c>
      <c r="V31" s="46">
        <f aca="true" t="shared" si="14" ref="V31:V41">+(V8/N8)</f>
        <v>0.6883852691218131</v>
      </c>
    </row>
    <row r="32" spans="2:22" ht="12.75">
      <c r="B32" s="40" t="s">
        <v>8</v>
      </c>
      <c r="C32" s="41" t="s">
        <v>4</v>
      </c>
      <c r="D32" s="42" t="s">
        <v>55</v>
      </c>
      <c r="E32" s="43">
        <f aca="true" t="shared" si="15" ref="E32:E42">+(E9/D9)</f>
        <v>0.8552971576227391</v>
      </c>
      <c r="F32" s="43">
        <f t="shared" si="1"/>
        <v>0.08010335917312661</v>
      </c>
      <c r="G32" s="43">
        <f t="shared" si="2"/>
        <v>0.03875968992248062</v>
      </c>
      <c r="H32" s="44">
        <f t="shared" si="3"/>
        <v>0.028423772609819122</v>
      </c>
      <c r="I32" s="37" t="s">
        <v>52</v>
      </c>
      <c r="J32" s="42" t="s">
        <v>55</v>
      </c>
      <c r="K32" s="43">
        <f t="shared" si="4"/>
        <v>0.015503875968992248</v>
      </c>
      <c r="L32" s="43">
        <f t="shared" si="5"/>
        <v>0.020671834625323</v>
      </c>
      <c r="M32" s="44">
        <f t="shared" si="6"/>
        <v>0.9638242894056848</v>
      </c>
      <c r="N32" s="42" t="s">
        <v>55</v>
      </c>
      <c r="O32" s="45">
        <f t="shared" si="7"/>
        <v>0.0103359173126615</v>
      </c>
      <c r="P32" s="45">
        <f t="shared" si="8"/>
        <v>0.020671834625323</v>
      </c>
      <c r="Q32" s="45">
        <f t="shared" si="9"/>
        <v>0.020671834625323</v>
      </c>
      <c r="R32" s="45">
        <f t="shared" si="10"/>
        <v>0.04909560723514212</v>
      </c>
      <c r="S32" s="45">
        <f t="shared" si="11"/>
        <v>0.028423772609819122</v>
      </c>
      <c r="T32" s="45">
        <f t="shared" si="12"/>
        <v>0.04392764857881137</v>
      </c>
      <c r="U32" s="45">
        <f t="shared" si="13"/>
        <v>0.07235142118863049</v>
      </c>
      <c r="V32" s="46">
        <f t="shared" si="14"/>
        <v>0.751937984496124</v>
      </c>
    </row>
    <row r="33" spans="2:22" ht="12.75">
      <c r="B33" s="40" t="s">
        <v>2</v>
      </c>
      <c r="C33" s="41" t="s">
        <v>4</v>
      </c>
      <c r="D33" s="42" t="s">
        <v>55</v>
      </c>
      <c r="E33" s="43">
        <f t="shared" si="15"/>
        <v>0.9364161849710982</v>
      </c>
      <c r="F33" s="43">
        <f t="shared" si="1"/>
        <v>0.049132947976878616</v>
      </c>
      <c r="G33" s="43">
        <f t="shared" si="2"/>
        <v>0.011560693641618497</v>
      </c>
      <c r="H33" s="44">
        <f t="shared" si="3"/>
        <v>0.005780346820809248</v>
      </c>
      <c r="I33" s="37" t="s">
        <v>52</v>
      </c>
      <c r="J33" s="42" t="s">
        <v>55</v>
      </c>
      <c r="K33" s="43">
        <f t="shared" si="4"/>
        <v>0.0023121387283236996</v>
      </c>
      <c r="L33" s="43">
        <f t="shared" si="5"/>
        <v>0.011560693641618497</v>
      </c>
      <c r="M33" s="44">
        <f t="shared" si="6"/>
        <v>0.9855491329479769</v>
      </c>
      <c r="N33" s="42" t="s">
        <v>55</v>
      </c>
      <c r="O33" s="45">
        <f t="shared" si="7"/>
        <v>0.005780346820809248</v>
      </c>
      <c r="P33" s="45">
        <f t="shared" si="8"/>
        <v>0.023121387283236993</v>
      </c>
      <c r="Q33" s="45">
        <f t="shared" si="9"/>
        <v>0.057803468208092484</v>
      </c>
      <c r="R33" s="45">
        <f t="shared" si="10"/>
        <v>0.03468208092485549</v>
      </c>
      <c r="S33" s="45">
        <f t="shared" si="11"/>
        <v>0.028901734104046242</v>
      </c>
      <c r="T33" s="45">
        <f t="shared" si="12"/>
        <v>0.07514450867052024</v>
      </c>
      <c r="U33" s="45">
        <f t="shared" si="13"/>
        <v>0.08092485549132948</v>
      </c>
      <c r="V33" s="46">
        <f t="shared" si="14"/>
        <v>0.6994219653179191</v>
      </c>
    </row>
    <row r="34" spans="2:22" ht="12.75">
      <c r="B34" s="40" t="s">
        <v>7</v>
      </c>
      <c r="C34" s="41" t="s">
        <v>4</v>
      </c>
      <c r="D34" s="42" t="s">
        <v>55</v>
      </c>
      <c r="E34" s="43">
        <f t="shared" si="15"/>
        <v>0.8796296296296297</v>
      </c>
      <c r="F34" s="43">
        <f t="shared" si="1"/>
        <v>0.06790123456790123</v>
      </c>
      <c r="G34" s="43">
        <f t="shared" si="2"/>
        <v>0.018518518518518517</v>
      </c>
      <c r="H34" s="44">
        <f t="shared" si="3"/>
        <v>0.012345679012345678</v>
      </c>
      <c r="I34" s="37" t="s">
        <v>52</v>
      </c>
      <c r="J34" s="42" t="s">
        <v>55</v>
      </c>
      <c r="K34" s="43">
        <f t="shared" si="4"/>
        <v>0.043209876543209874</v>
      </c>
      <c r="L34" s="43">
        <f t="shared" si="5"/>
        <v>0.0024691358024691358</v>
      </c>
      <c r="M34" s="44">
        <f t="shared" si="6"/>
        <v>0.9537037037037037</v>
      </c>
      <c r="N34" s="42" t="s">
        <v>55</v>
      </c>
      <c r="O34" s="45">
        <f t="shared" si="7"/>
        <v>0.01892744479495268</v>
      </c>
      <c r="P34" s="45">
        <f t="shared" si="8"/>
        <v>0.002523659305993691</v>
      </c>
      <c r="Q34" s="45">
        <f t="shared" si="9"/>
        <v>0.022082018927444796</v>
      </c>
      <c r="R34" s="45">
        <f t="shared" si="10"/>
        <v>0.031545741324921134</v>
      </c>
      <c r="S34" s="45">
        <f t="shared" si="11"/>
        <v>0.025236593059936908</v>
      </c>
      <c r="T34" s="45">
        <f t="shared" si="12"/>
        <v>0.0694006309148265</v>
      </c>
      <c r="U34" s="45">
        <f t="shared" si="13"/>
        <v>0.07570977917981073</v>
      </c>
      <c r="V34" s="46">
        <f t="shared" si="14"/>
        <v>0.7539432176656151</v>
      </c>
    </row>
    <row r="35" spans="2:22" ht="12.75">
      <c r="B35" s="40" t="s">
        <v>61</v>
      </c>
      <c r="C35" s="41" t="s">
        <v>4</v>
      </c>
      <c r="D35" s="42" t="s">
        <v>55</v>
      </c>
      <c r="E35" s="43">
        <f t="shared" si="15"/>
        <v>0.8910891089108911</v>
      </c>
      <c r="F35" s="43">
        <f t="shared" si="1"/>
        <v>0.09405940594059406</v>
      </c>
      <c r="G35" s="43">
        <f t="shared" si="2"/>
        <v>0.0039603960396039604</v>
      </c>
      <c r="H35" s="44">
        <f t="shared" si="3"/>
        <v>0.009900990099009901</v>
      </c>
      <c r="I35" s="37" t="s">
        <v>52</v>
      </c>
      <c r="J35" s="42" t="s">
        <v>55</v>
      </c>
      <c r="K35" s="43">
        <f t="shared" si="4"/>
        <v>0.01485148514851485</v>
      </c>
      <c r="L35" s="43">
        <f t="shared" si="5"/>
        <v>0.0039603960396039604</v>
      </c>
      <c r="M35" s="44">
        <f t="shared" si="6"/>
        <v>0.9801980198019802</v>
      </c>
      <c r="N35" s="42" t="s">
        <v>55</v>
      </c>
      <c r="O35" s="45">
        <f t="shared" si="7"/>
        <v>0.0039603960396039604</v>
      </c>
      <c r="P35" s="45">
        <f t="shared" si="8"/>
        <v>0.009900990099009901</v>
      </c>
      <c r="Q35" s="45">
        <f t="shared" si="9"/>
        <v>0.01485148514851485</v>
      </c>
      <c r="R35" s="45">
        <f t="shared" si="10"/>
        <v>0.009900990099009901</v>
      </c>
      <c r="S35" s="45">
        <f t="shared" si="11"/>
        <v>0.04950495049504951</v>
      </c>
      <c r="T35" s="45">
        <f t="shared" si="12"/>
        <v>0.054455445544554455</v>
      </c>
      <c r="U35" s="45">
        <f t="shared" si="13"/>
        <v>0.09900990099009901</v>
      </c>
      <c r="V35" s="46">
        <f t="shared" si="14"/>
        <v>0.7524752475247525</v>
      </c>
    </row>
    <row r="36" spans="2:22" ht="12.75">
      <c r="B36" s="40" t="s">
        <v>11</v>
      </c>
      <c r="C36" s="41" t="s">
        <v>5</v>
      </c>
      <c r="D36" s="42" t="s">
        <v>55</v>
      </c>
      <c r="E36" s="43">
        <f t="shared" si="15"/>
        <v>0.816793893129771</v>
      </c>
      <c r="F36" s="43">
        <f t="shared" si="1"/>
        <v>0.12213740458015267</v>
      </c>
      <c r="G36" s="43">
        <f t="shared" si="2"/>
        <v>0.061068702290076333</v>
      </c>
      <c r="H36" s="44">
        <f t="shared" si="3"/>
        <v>0</v>
      </c>
      <c r="I36" s="37" t="s">
        <v>52</v>
      </c>
      <c r="J36" s="42" t="s">
        <v>55</v>
      </c>
      <c r="K36" s="43">
        <f t="shared" si="4"/>
        <v>0</v>
      </c>
      <c r="L36" s="43">
        <f t="shared" si="5"/>
        <v>0.030534351145038167</v>
      </c>
      <c r="M36" s="44">
        <f t="shared" si="6"/>
        <v>0.9694656488549618</v>
      </c>
      <c r="N36" s="42" t="s">
        <v>55</v>
      </c>
      <c r="O36" s="45">
        <f t="shared" si="7"/>
        <v>0</v>
      </c>
      <c r="P36" s="45">
        <f t="shared" si="8"/>
        <v>0.04580152671755725</v>
      </c>
      <c r="Q36" s="45">
        <f t="shared" si="9"/>
        <v>0.030534351145038167</v>
      </c>
      <c r="R36" s="45">
        <f t="shared" si="10"/>
        <v>0.015267175572519083</v>
      </c>
      <c r="S36" s="45">
        <f t="shared" si="11"/>
        <v>0.015267175572519083</v>
      </c>
      <c r="T36" s="45">
        <f t="shared" si="12"/>
        <v>0.03816793893129771</v>
      </c>
      <c r="U36" s="45">
        <f t="shared" si="13"/>
        <v>0.12213740458015267</v>
      </c>
      <c r="V36" s="46">
        <f t="shared" si="14"/>
        <v>0.7404580152671756</v>
      </c>
    </row>
    <row r="37" spans="2:22" ht="12.75">
      <c r="B37" s="40" t="s">
        <v>6</v>
      </c>
      <c r="C37" s="41" t="s">
        <v>4</v>
      </c>
      <c r="D37" s="42" t="s">
        <v>55</v>
      </c>
      <c r="E37" s="43">
        <f t="shared" si="15"/>
        <v>0.9065420560747663</v>
      </c>
      <c r="F37" s="43">
        <f t="shared" si="1"/>
        <v>0.07289719626168224</v>
      </c>
      <c r="G37" s="43">
        <f t="shared" si="2"/>
        <v>0</v>
      </c>
      <c r="H37" s="44">
        <f t="shared" si="3"/>
        <v>0.007476635514018692</v>
      </c>
      <c r="I37" s="37" t="s">
        <v>52</v>
      </c>
      <c r="J37" s="42" t="s">
        <v>55</v>
      </c>
      <c r="K37" s="43">
        <f t="shared" si="4"/>
        <v>0.007476635514018692</v>
      </c>
      <c r="L37" s="43">
        <f t="shared" si="5"/>
        <v>0</v>
      </c>
      <c r="M37" s="44">
        <f t="shared" si="6"/>
        <v>0.9906542056074766</v>
      </c>
      <c r="N37" s="42" t="s">
        <v>55</v>
      </c>
      <c r="O37" s="45">
        <f t="shared" si="7"/>
        <v>0.007476635514018692</v>
      </c>
      <c r="P37" s="45">
        <f t="shared" si="8"/>
        <v>0</v>
      </c>
      <c r="Q37" s="45">
        <f t="shared" si="9"/>
        <v>0.028037383177570093</v>
      </c>
      <c r="R37" s="45">
        <f t="shared" si="10"/>
        <v>0.018691588785046728</v>
      </c>
      <c r="S37" s="45">
        <f t="shared" si="11"/>
        <v>0.07476635514018691</v>
      </c>
      <c r="T37" s="45">
        <f t="shared" si="12"/>
        <v>0.037383177570093455</v>
      </c>
      <c r="U37" s="45">
        <f t="shared" si="13"/>
        <v>0.09345794392523364</v>
      </c>
      <c r="V37" s="46">
        <f t="shared" si="14"/>
        <v>0.7383177570093458</v>
      </c>
    </row>
    <row r="38" spans="2:22" ht="12.75">
      <c r="B38" s="60" t="s">
        <v>58</v>
      </c>
      <c r="C38" s="41" t="s">
        <v>5</v>
      </c>
      <c r="D38" s="42" t="s">
        <v>55</v>
      </c>
      <c r="E38" s="43">
        <f t="shared" si="15"/>
        <v>0.941747572815534</v>
      </c>
      <c r="F38" s="43">
        <f t="shared" si="1"/>
        <v>0.019417475728155338</v>
      </c>
      <c r="G38" s="43">
        <f t="shared" si="2"/>
        <v>0</v>
      </c>
      <c r="H38" s="44">
        <f t="shared" si="3"/>
        <v>0.038834951456310676</v>
      </c>
      <c r="I38" s="37" t="s">
        <v>52</v>
      </c>
      <c r="J38" s="42" t="s">
        <v>55</v>
      </c>
      <c r="K38" s="43">
        <f t="shared" si="4"/>
        <v>0.019417475728155338</v>
      </c>
      <c r="L38" s="43">
        <f t="shared" si="5"/>
        <v>0</v>
      </c>
      <c r="M38" s="44">
        <f t="shared" si="6"/>
        <v>0.9902912621359223</v>
      </c>
      <c r="N38" s="42" t="s">
        <v>55</v>
      </c>
      <c r="O38" s="45">
        <f t="shared" si="7"/>
        <v>0.019417475728155338</v>
      </c>
      <c r="P38" s="45">
        <f t="shared" si="8"/>
        <v>0</v>
      </c>
      <c r="Q38" s="45">
        <f t="shared" si="9"/>
        <v>0.04854368932038835</v>
      </c>
      <c r="R38" s="45">
        <f t="shared" si="10"/>
        <v>0</v>
      </c>
      <c r="S38" s="45">
        <f t="shared" si="11"/>
        <v>0</v>
      </c>
      <c r="T38" s="45">
        <f t="shared" si="12"/>
        <v>0.038834951456310676</v>
      </c>
      <c r="U38" s="45">
        <f t="shared" si="13"/>
        <v>0.038834951456310676</v>
      </c>
      <c r="V38" s="46">
        <f t="shared" si="14"/>
        <v>0.8737864077669902</v>
      </c>
    </row>
    <row r="39" spans="2:22" ht="12.75">
      <c r="B39" s="40" t="s">
        <v>61</v>
      </c>
      <c r="C39" s="41" t="s">
        <v>5</v>
      </c>
      <c r="D39" s="42" t="s">
        <v>55</v>
      </c>
      <c r="E39" s="43">
        <f t="shared" si="15"/>
        <v>1</v>
      </c>
      <c r="F39" s="43">
        <f t="shared" si="1"/>
        <v>0</v>
      </c>
      <c r="G39" s="43">
        <f t="shared" si="2"/>
        <v>0</v>
      </c>
      <c r="H39" s="44">
        <f t="shared" si="3"/>
        <v>0</v>
      </c>
      <c r="I39" s="37" t="s">
        <v>52</v>
      </c>
      <c r="J39" s="42" t="s">
        <v>55</v>
      </c>
      <c r="K39" s="43">
        <f t="shared" si="4"/>
        <v>0.02857142857142857</v>
      </c>
      <c r="L39" s="43">
        <f t="shared" si="5"/>
        <v>0</v>
      </c>
      <c r="M39" s="44">
        <f t="shared" si="6"/>
        <v>0.9714285714285714</v>
      </c>
      <c r="N39" s="42" t="s">
        <v>55</v>
      </c>
      <c r="O39" s="45">
        <f t="shared" si="7"/>
        <v>0.02857142857142857</v>
      </c>
      <c r="P39" s="45">
        <f t="shared" si="8"/>
        <v>0.011428571428571429</v>
      </c>
      <c r="Q39" s="45">
        <f t="shared" si="9"/>
        <v>0</v>
      </c>
      <c r="R39" s="45">
        <f t="shared" si="10"/>
        <v>0.011428571428571429</v>
      </c>
      <c r="S39" s="45">
        <f t="shared" si="11"/>
        <v>0.04285714285714286</v>
      </c>
      <c r="T39" s="45">
        <f t="shared" si="12"/>
        <v>0.04285714285714286</v>
      </c>
      <c r="U39" s="45">
        <f t="shared" si="13"/>
        <v>0.07142857142857142</v>
      </c>
      <c r="V39" s="46">
        <f t="shared" si="14"/>
        <v>0.7714285714285715</v>
      </c>
    </row>
    <row r="40" spans="2:22" ht="12.75">
      <c r="B40" s="40" t="s">
        <v>10</v>
      </c>
      <c r="C40" s="41" t="s">
        <v>4</v>
      </c>
      <c r="D40" s="42" t="s">
        <v>55</v>
      </c>
      <c r="E40" s="43">
        <f t="shared" si="15"/>
        <v>0.84375</v>
      </c>
      <c r="F40" s="43">
        <f t="shared" si="1"/>
        <v>0.15625</v>
      </c>
      <c r="G40" s="43">
        <f t="shared" si="2"/>
        <v>0</v>
      </c>
      <c r="H40" s="44">
        <f t="shared" si="3"/>
        <v>0</v>
      </c>
      <c r="I40" s="37" t="s">
        <v>52</v>
      </c>
      <c r="J40" s="42" t="s">
        <v>55</v>
      </c>
      <c r="K40" s="43">
        <f t="shared" si="4"/>
        <v>0.046875</v>
      </c>
      <c r="L40" s="43">
        <f t="shared" si="5"/>
        <v>0</v>
      </c>
      <c r="M40" s="44">
        <f t="shared" si="6"/>
        <v>0.953125</v>
      </c>
      <c r="N40" s="42" t="s">
        <v>55</v>
      </c>
      <c r="O40" s="45">
        <f t="shared" si="7"/>
        <v>0.03125</v>
      </c>
      <c r="P40" s="45">
        <f t="shared" si="8"/>
        <v>0</v>
      </c>
      <c r="Q40" s="45">
        <f t="shared" si="9"/>
        <v>0</v>
      </c>
      <c r="R40" s="45">
        <f t="shared" si="10"/>
        <v>0.109375</v>
      </c>
      <c r="S40" s="45">
        <f t="shared" si="11"/>
        <v>0.0125</v>
      </c>
      <c r="T40" s="45">
        <f t="shared" si="12"/>
        <v>0.0625</v>
      </c>
      <c r="U40" s="45">
        <f t="shared" si="13"/>
        <v>0.046875</v>
      </c>
      <c r="V40" s="46">
        <f t="shared" si="14"/>
        <v>0.75</v>
      </c>
    </row>
    <row r="41" spans="2:22" ht="12.75">
      <c r="B41" s="40" t="s">
        <v>9</v>
      </c>
      <c r="C41" s="41"/>
      <c r="D41" s="42" t="s">
        <v>55</v>
      </c>
      <c r="E41" s="43">
        <f t="shared" si="15"/>
        <v>0.9039726387792686</v>
      </c>
      <c r="F41" s="43">
        <f t="shared" si="1"/>
        <v>0.05156537753222836</v>
      </c>
      <c r="G41" s="43">
        <f t="shared" si="2"/>
        <v>0.019205472244146277</v>
      </c>
      <c r="H41" s="44">
        <f t="shared" si="3"/>
        <v>0.018942383583267563</v>
      </c>
      <c r="I41" s="47" t="s">
        <v>52</v>
      </c>
      <c r="J41" s="42" t="s">
        <v>55</v>
      </c>
      <c r="K41" s="43">
        <f t="shared" si="4"/>
        <v>0.005581395348837209</v>
      </c>
      <c r="L41" s="43">
        <f t="shared" si="5"/>
        <v>0.007751937984496124</v>
      </c>
      <c r="M41" s="44">
        <f t="shared" si="6"/>
        <v>0.9875968992248062</v>
      </c>
      <c r="N41" s="42" t="s">
        <v>55</v>
      </c>
      <c r="O41" s="45">
        <f t="shared" si="7"/>
        <v>0</v>
      </c>
      <c r="P41" s="45">
        <f t="shared" si="8"/>
        <v>0.01612403100775194</v>
      </c>
      <c r="Q41" s="45">
        <f t="shared" si="9"/>
        <v>0.01953488372093023</v>
      </c>
      <c r="R41" s="45">
        <f t="shared" si="10"/>
        <v>0.010542635658914728</v>
      </c>
      <c r="S41" s="45">
        <f t="shared" si="11"/>
        <v>0.012403100775193798</v>
      </c>
      <c r="T41" s="45">
        <f t="shared" si="12"/>
        <v>0.05054263565891473</v>
      </c>
      <c r="U41" s="45">
        <f t="shared" si="13"/>
        <v>0.11069767441860465</v>
      </c>
      <c r="V41" s="46">
        <f t="shared" si="14"/>
        <v>0.777984496124031</v>
      </c>
    </row>
    <row r="42" spans="2:22" ht="12.75">
      <c r="B42" s="24" t="s">
        <v>51</v>
      </c>
      <c r="C42" s="25"/>
      <c r="D42" s="48" t="s">
        <v>55</v>
      </c>
      <c r="E42" s="49">
        <f t="shared" si="15"/>
        <v>0.753448512900417</v>
      </c>
      <c r="F42" s="49">
        <f>+(F19/D19)</f>
        <v>0.07378213647403876</v>
      </c>
      <c r="G42" s="49">
        <f>+(G19/D19)</f>
        <v>0.05966729297465744</v>
      </c>
      <c r="H42" s="50">
        <f>+(H19/D19)</f>
        <v>0.11026075798542688</v>
      </c>
      <c r="I42" s="51" t="s">
        <v>52</v>
      </c>
      <c r="J42" s="48" t="s">
        <v>55</v>
      </c>
      <c r="K42" s="49">
        <f t="shared" si="4"/>
        <v>0.021934572840668392</v>
      </c>
      <c r="L42" s="49">
        <f>+(L19/J19)</f>
        <v>0.013791480348317252</v>
      </c>
      <c r="M42" s="50">
        <f>+(M19/J19)</f>
        <v>0.9646975759002118</v>
      </c>
      <c r="N42" s="48" t="s">
        <v>55</v>
      </c>
      <c r="O42" s="52">
        <f t="shared" si="7"/>
        <v>0.01263852864890356</v>
      </c>
      <c r="P42" s="52">
        <f>+(P19/N19)</f>
        <v>0.013911813251591605</v>
      </c>
      <c r="Q42" s="52">
        <f>+(Q19/N19)</f>
        <v>0.024899787785899553</v>
      </c>
      <c r="R42" s="52">
        <f>+(R19/N19)</f>
        <v>0.025607168120726245</v>
      </c>
      <c r="S42" s="52">
        <f>+(S19/N19)</f>
        <v>0.024475359585003537</v>
      </c>
      <c r="T42" s="52">
        <f>+(T19/N19)</f>
        <v>0.05178024050931384</v>
      </c>
      <c r="U42" s="52">
        <f>+(U19/N19)</f>
        <v>0.09134638057062014</v>
      </c>
      <c r="V42" s="53">
        <f>+(V19/N19)</f>
        <v>0.7554350389059185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70" t="s">
        <v>12</v>
      </c>
      <c r="C50" s="71"/>
      <c r="D50" s="72" t="s">
        <v>13</v>
      </c>
      <c r="E50" s="73"/>
      <c r="F50" s="73"/>
      <c r="G50" s="73"/>
      <c r="H50" s="74"/>
      <c r="I50" s="6" t="s">
        <v>14</v>
      </c>
      <c r="J50" s="72" t="s">
        <v>15</v>
      </c>
      <c r="K50" s="75"/>
      <c r="L50" s="75"/>
      <c r="M50" s="76"/>
      <c r="N50" s="7" t="s">
        <v>16</v>
      </c>
      <c r="O50" s="72" t="s">
        <v>17</v>
      </c>
      <c r="P50" s="75"/>
      <c r="Q50" s="75"/>
      <c r="R50" s="75"/>
      <c r="S50" s="75"/>
      <c r="T50" s="75"/>
      <c r="U50" s="75"/>
      <c r="V50" s="76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3</v>
      </c>
      <c r="D53" s="54">
        <f>+(D7/($D$19-$D$8))</f>
        <v>0.3180028437055671</v>
      </c>
      <c r="E53" s="35">
        <f>+(E7/($E$19-$E$8))</f>
        <v>0.26697753842112176</v>
      </c>
      <c r="F53" s="35">
        <f>+(F7/($F$19-$F$8))</f>
        <v>0.46405228758169936</v>
      </c>
      <c r="G53" s="35">
        <f>+(G7/($G$19-$G$8))</f>
        <v>0.8082408874801902</v>
      </c>
      <c r="H53" s="35">
        <f>+(H7/($H$19-$H$8))</f>
        <v>0.0947867298578199</v>
      </c>
      <c r="I53" s="55" t="s">
        <v>52</v>
      </c>
      <c r="J53" s="35">
        <f>+(J7/($J$19-$J$8))</f>
        <v>0.32834556747600224</v>
      </c>
      <c r="K53" s="35">
        <f>+(K7/($K$19-$K$8))</f>
        <v>0.32567049808429116</v>
      </c>
      <c r="L53" s="35">
        <f>+(L7/($L$19-$L$8))</f>
        <v>0.4433497536945813</v>
      </c>
      <c r="M53" s="36">
        <f>+(M7/($M$19-$M$8))</f>
        <v>0.3269565217391304</v>
      </c>
      <c r="N53" s="35">
        <f>+(N7/($N$19-$N$8))</f>
        <v>0.328995756718529</v>
      </c>
      <c r="O53" s="35">
        <f>+(O7/($O$19-$O$8))</f>
        <v>0.4787234042553192</v>
      </c>
      <c r="P53" s="35">
        <f>+(P7/($P$19-$P$8))</f>
        <v>0.23404255319148937</v>
      </c>
      <c r="Q53" s="35">
        <f>+(Q7/($Q$19-$Q$8))</f>
        <v>0.29345372460496616</v>
      </c>
      <c r="R53" s="35">
        <f>+(R7/($R$19-$R$8))</f>
        <v>0.2631578947368421</v>
      </c>
      <c r="S53" s="35">
        <f>+(S7/($S$19-$S$8))</f>
        <v>0.18716577540106952</v>
      </c>
      <c r="T53" s="35">
        <f>+(T7/($T$19-$T$8))</f>
        <v>0.25921658986175117</v>
      </c>
      <c r="U53" s="35">
        <f>+(U7/($U$19-$U$8))</f>
        <v>0.32970550576184376</v>
      </c>
      <c r="V53" s="36">
        <f>+(V7/($V$19-$V$8))</f>
        <v>0.3399808668776216</v>
      </c>
    </row>
    <row r="54" spans="2:22" ht="12.75">
      <c r="B54" s="40" t="s">
        <v>8</v>
      </c>
      <c r="C54" s="41" t="s">
        <v>4</v>
      </c>
      <c r="D54" s="56">
        <f aca="true" t="shared" si="16" ref="D54:D63">+(D9/($D$19-$D$8))</f>
        <v>0.10581865908345182</v>
      </c>
      <c r="E54" s="43">
        <f aca="true" t="shared" si="17" ref="E54:E63">+(E9/($E$19-$E$8))</f>
        <v>0.10869565217391304</v>
      </c>
      <c r="F54" s="43">
        <f aca="true" t="shared" si="18" ref="F54:F63">+(F9/($F$19-$F$8))</f>
        <v>0.10130718954248366</v>
      </c>
      <c r="G54" s="43">
        <f aca="true" t="shared" si="19" ref="G54:G63">+(G9/($G$19-$G$8))</f>
        <v>0.059429477020602216</v>
      </c>
      <c r="H54" s="43">
        <f aca="true" t="shared" si="20" ref="H54:H63">+(H9/($H$19-$H$8))</f>
        <v>0.26066350710900477</v>
      </c>
      <c r="I54" s="57" t="s">
        <v>52</v>
      </c>
      <c r="J54" s="43">
        <f aca="true" t="shared" si="21" ref="J54:J63">+(J9/($J$19-$J$8))</f>
        <v>0.10926030491247883</v>
      </c>
      <c r="K54" s="43">
        <f aca="true" t="shared" si="22" ref="K54:K63">+(K9/($K$19-$K$8))</f>
        <v>0.11494252873563218</v>
      </c>
      <c r="L54" s="43">
        <f aca="true" t="shared" si="23" ref="L54:L63">+(L9/($L$19-$L$8))</f>
        <v>0.19704433497536947</v>
      </c>
      <c r="M54" s="44">
        <f aca="true" t="shared" si="24" ref="M54:M63">+(M9/($M$19-$M$8))</f>
        <v>0.1081159420289855</v>
      </c>
      <c r="N54" s="43">
        <f aca="true" t="shared" si="25" ref="N54:N63">+(N9/($N$19-$N$8))</f>
        <v>0.10947666195190947</v>
      </c>
      <c r="O54" s="43">
        <f aca="true" t="shared" si="26" ref="O54:O63">+(O9/($O$19-$O$8))</f>
        <v>0.10638297872340426</v>
      </c>
      <c r="P54" s="43">
        <f aca="true" t="shared" si="27" ref="P54:P63">+(P9/($P$19-$P$8))</f>
        <v>0.1702127659574468</v>
      </c>
      <c r="Q54" s="43">
        <f aca="true" t="shared" si="28" ref="Q54:Q63">+(Q9/($Q$19-$Q$8))</f>
        <v>0.09029345372460497</v>
      </c>
      <c r="R54" s="43">
        <f aca="true" t="shared" si="29" ref="R54:R63">+(R9/($R$19-$R$8))</f>
        <v>0.22727272727272727</v>
      </c>
      <c r="S54" s="43">
        <f aca="true" t="shared" si="30" ref="S54:S63">+(S9/($S$19-$S$8))</f>
        <v>0.14705882352941177</v>
      </c>
      <c r="T54" s="43">
        <f aca="true" t="shared" si="31" ref="T54:T63">+(T9/($T$19-$T$8))</f>
        <v>0.097926267281106</v>
      </c>
      <c r="U54" s="43">
        <f aca="true" t="shared" si="32" ref="U54:U63">+(U9/($U$19-$U$8))</f>
        <v>0.08962868117797695</v>
      </c>
      <c r="V54" s="44">
        <f aca="true" t="shared" si="33" ref="V54:V63">+(V9/($V$19-$V$8))</f>
        <v>0.10707189638678342</v>
      </c>
    </row>
    <row r="55" spans="2:22" ht="12.75">
      <c r="B55" s="40" t="s">
        <v>2</v>
      </c>
      <c r="C55" s="41" t="s">
        <v>4</v>
      </c>
      <c r="D55" s="56">
        <f t="shared" si="16"/>
        <v>0.09460789675161325</v>
      </c>
      <c r="E55" s="43">
        <f t="shared" si="17"/>
        <v>0.10639695258111126</v>
      </c>
      <c r="F55" s="43">
        <f t="shared" si="18"/>
        <v>0.05555555555555555</v>
      </c>
      <c r="G55" s="43">
        <f t="shared" si="19"/>
        <v>0.01584786053882726</v>
      </c>
      <c r="H55" s="43">
        <f t="shared" si="20"/>
        <v>0.04739336492890995</v>
      </c>
      <c r="I55" s="57" t="s">
        <v>52</v>
      </c>
      <c r="J55" s="43">
        <f t="shared" si="21"/>
        <v>0.09768492377188029</v>
      </c>
      <c r="K55" s="43">
        <f t="shared" si="22"/>
        <v>0.01532567049808429</v>
      </c>
      <c r="L55" s="43">
        <f t="shared" si="23"/>
        <v>0.09852216748768473</v>
      </c>
      <c r="M55" s="44">
        <f t="shared" si="24"/>
        <v>0.09884057971014493</v>
      </c>
      <c r="N55" s="43">
        <f t="shared" si="25"/>
        <v>0.09787835926449788</v>
      </c>
      <c r="O55" s="43">
        <f t="shared" si="26"/>
        <v>0.05319148936170213</v>
      </c>
      <c r="P55" s="43">
        <f t="shared" si="27"/>
        <v>0.1702127659574468</v>
      </c>
      <c r="Q55" s="43">
        <f t="shared" si="28"/>
        <v>0.22573363431151242</v>
      </c>
      <c r="R55" s="43">
        <f t="shared" si="29"/>
        <v>0.14354066985645933</v>
      </c>
      <c r="S55" s="43">
        <f t="shared" si="30"/>
        <v>0.13368983957219252</v>
      </c>
      <c r="T55" s="43">
        <f t="shared" si="31"/>
        <v>0.1497695852534562</v>
      </c>
      <c r="U55" s="43">
        <f t="shared" si="32"/>
        <v>0.08962868117797695</v>
      </c>
      <c r="V55" s="44">
        <f t="shared" si="33"/>
        <v>0.08904260799175805</v>
      </c>
    </row>
    <row r="56" spans="2:22" ht="12.75">
      <c r="B56" s="40" t="s">
        <v>7</v>
      </c>
      <c r="C56" s="41" t="s">
        <v>4</v>
      </c>
      <c r="D56" s="56">
        <f t="shared" si="16"/>
        <v>0.08859236574428525</v>
      </c>
      <c r="E56" s="43">
        <f t="shared" si="17"/>
        <v>0.09358991199264416</v>
      </c>
      <c r="F56" s="43">
        <f t="shared" si="18"/>
        <v>0.0718954248366013</v>
      </c>
      <c r="G56" s="43">
        <f t="shared" si="19"/>
        <v>0.02377179080824089</v>
      </c>
      <c r="H56" s="43">
        <f t="shared" si="20"/>
        <v>0.0947867298578199</v>
      </c>
      <c r="I56" s="57" t="s">
        <v>52</v>
      </c>
      <c r="J56" s="43">
        <f t="shared" si="21"/>
        <v>0.09147374364765669</v>
      </c>
      <c r="K56" s="43">
        <f t="shared" si="22"/>
        <v>0.2681992337164751</v>
      </c>
      <c r="L56" s="43">
        <f t="shared" si="23"/>
        <v>0.019704433497536946</v>
      </c>
      <c r="M56" s="44">
        <f t="shared" si="24"/>
        <v>0.08956521739130435</v>
      </c>
      <c r="N56" s="43">
        <f t="shared" si="25"/>
        <v>0.08967468175388968</v>
      </c>
      <c r="O56" s="43">
        <f t="shared" si="26"/>
        <v>0.1595744680851064</v>
      </c>
      <c r="P56" s="43">
        <f t="shared" si="27"/>
        <v>0.01702127659574468</v>
      </c>
      <c r="Q56" s="43">
        <f t="shared" si="28"/>
        <v>0.07900677200902935</v>
      </c>
      <c r="R56" s="43">
        <f t="shared" si="29"/>
        <v>0.11961722488038277</v>
      </c>
      <c r="S56" s="43">
        <f t="shared" si="30"/>
        <v>0.10695187165775401</v>
      </c>
      <c r="T56" s="43">
        <f t="shared" si="31"/>
        <v>0.12672811059907835</v>
      </c>
      <c r="U56" s="43">
        <f t="shared" si="32"/>
        <v>0.07682458386683738</v>
      </c>
      <c r="V56" s="44">
        <f t="shared" si="33"/>
        <v>0.08793877400838913</v>
      </c>
    </row>
    <row r="57" spans="2:22" ht="12.75">
      <c r="B57" s="40" t="s">
        <v>61</v>
      </c>
      <c r="C57" s="41" t="s">
        <v>4</v>
      </c>
      <c r="D57" s="56">
        <f t="shared" si="16"/>
        <v>0.05523351197637537</v>
      </c>
      <c r="E57" s="43">
        <f t="shared" si="17"/>
        <v>0.059109418100617366</v>
      </c>
      <c r="F57" s="43">
        <f t="shared" si="18"/>
        <v>0.06209150326797386</v>
      </c>
      <c r="G57" s="43">
        <f t="shared" si="19"/>
        <v>0.003169572107765452</v>
      </c>
      <c r="H57" s="43">
        <f t="shared" si="20"/>
        <v>0.04739336492890995</v>
      </c>
      <c r="I57" s="57" t="s">
        <v>52</v>
      </c>
      <c r="J57" s="43">
        <f t="shared" si="21"/>
        <v>0.057029926595143984</v>
      </c>
      <c r="K57" s="43">
        <f t="shared" si="22"/>
        <v>0.05747126436781609</v>
      </c>
      <c r="L57" s="43">
        <f t="shared" si="23"/>
        <v>0.019704433497536946</v>
      </c>
      <c r="M57" s="44">
        <f t="shared" si="24"/>
        <v>0.057391304347826085</v>
      </c>
      <c r="N57" s="43">
        <f t="shared" si="25"/>
        <v>0.05714285714285714</v>
      </c>
      <c r="O57" s="43">
        <f t="shared" si="26"/>
        <v>0.02127659574468085</v>
      </c>
      <c r="P57" s="43">
        <f t="shared" si="27"/>
        <v>0.0425531914893617</v>
      </c>
      <c r="Q57" s="43">
        <f t="shared" si="28"/>
        <v>0.033860045146726865</v>
      </c>
      <c r="R57" s="43">
        <f t="shared" si="29"/>
        <v>0.023923444976076555</v>
      </c>
      <c r="S57" s="43">
        <f t="shared" si="30"/>
        <v>0.13368983957219252</v>
      </c>
      <c r="T57" s="43">
        <f t="shared" si="31"/>
        <v>0.06336405529953917</v>
      </c>
      <c r="U57" s="43">
        <f t="shared" si="32"/>
        <v>0.06402048655569782</v>
      </c>
      <c r="V57" s="44">
        <f t="shared" si="33"/>
        <v>0.055927588490691</v>
      </c>
    </row>
    <row r="58" spans="2:22" ht="12.75">
      <c r="B58" s="40" t="s">
        <v>11</v>
      </c>
      <c r="C58" s="41" t="s">
        <v>5</v>
      </c>
      <c r="D58" s="56">
        <f t="shared" si="16"/>
        <v>0.035819752816362245</v>
      </c>
      <c r="E58" s="43">
        <f t="shared" si="17"/>
        <v>0.03513726520425588</v>
      </c>
      <c r="F58" s="43">
        <f t="shared" si="18"/>
        <v>0.05228758169934641</v>
      </c>
      <c r="G58" s="43">
        <f t="shared" si="19"/>
        <v>0.03169572107765452</v>
      </c>
      <c r="H58" s="43">
        <f t="shared" si="20"/>
        <v>0</v>
      </c>
      <c r="I58" s="57" t="s">
        <v>52</v>
      </c>
      <c r="J58" s="43">
        <f t="shared" si="21"/>
        <v>0.03698475437605872</v>
      </c>
      <c r="K58" s="43">
        <f t="shared" si="22"/>
        <v>0</v>
      </c>
      <c r="L58" s="43">
        <f t="shared" si="23"/>
        <v>0.09852216748768473</v>
      </c>
      <c r="M58" s="44">
        <f t="shared" si="24"/>
        <v>0.03681159420289855</v>
      </c>
      <c r="N58" s="43">
        <f t="shared" si="25"/>
        <v>0.037057991513437055</v>
      </c>
      <c r="O58" s="43">
        <f t="shared" si="26"/>
        <v>0</v>
      </c>
      <c r="P58" s="43">
        <f t="shared" si="27"/>
        <v>0.1276595744680851</v>
      </c>
      <c r="Q58" s="43">
        <f t="shared" si="28"/>
        <v>0.045146726862302484</v>
      </c>
      <c r="R58" s="43">
        <f t="shared" si="29"/>
        <v>0.023923444976076555</v>
      </c>
      <c r="S58" s="43">
        <f t="shared" si="30"/>
        <v>0.026737967914438502</v>
      </c>
      <c r="T58" s="43">
        <f t="shared" si="31"/>
        <v>0.02880184331797235</v>
      </c>
      <c r="U58" s="43">
        <f t="shared" si="32"/>
        <v>0.05121638924455826</v>
      </c>
      <c r="V58" s="44">
        <f t="shared" si="33"/>
        <v>0.035690632128927806</v>
      </c>
    </row>
    <row r="59" spans="2:22" ht="12.75">
      <c r="B59" s="40" t="s">
        <v>6</v>
      </c>
      <c r="C59" s="41" t="s">
        <v>4</v>
      </c>
      <c r="D59" s="56">
        <f t="shared" si="16"/>
        <v>0.029257355353822595</v>
      </c>
      <c r="E59" s="43">
        <f t="shared" si="17"/>
        <v>0.03185340864311047</v>
      </c>
      <c r="F59" s="43">
        <f t="shared" si="18"/>
        <v>0.025490196078431372</v>
      </c>
      <c r="G59" s="43">
        <f t="shared" si="19"/>
        <v>0</v>
      </c>
      <c r="H59" s="43">
        <f t="shared" si="20"/>
        <v>0.018957345971563982</v>
      </c>
      <c r="I59" s="57" t="s">
        <v>52</v>
      </c>
      <c r="J59" s="43">
        <f t="shared" si="21"/>
        <v>0.03020892151326934</v>
      </c>
      <c r="K59" s="43">
        <f t="shared" si="22"/>
        <v>0.01532567049808429</v>
      </c>
      <c r="L59" s="43">
        <f t="shared" si="23"/>
        <v>0</v>
      </c>
      <c r="M59" s="44">
        <f t="shared" si="24"/>
        <v>0.03072463768115942</v>
      </c>
      <c r="N59" s="43">
        <f t="shared" si="25"/>
        <v>0.03026874115983027</v>
      </c>
      <c r="O59" s="43">
        <f t="shared" si="26"/>
        <v>0.02127659574468085</v>
      </c>
      <c r="P59" s="43">
        <f t="shared" si="27"/>
        <v>0</v>
      </c>
      <c r="Q59" s="43">
        <f t="shared" si="28"/>
        <v>0.033860045146726865</v>
      </c>
      <c r="R59" s="43">
        <f t="shared" si="29"/>
        <v>0.023923444976076555</v>
      </c>
      <c r="S59" s="43">
        <f t="shared" si="30"/>
        <v>0.10695187165775401</v>
      </c>
      <c r="T59" s="43">
        <f t="shared" si="31"/>
        <v>0.02304147465437788</v>
      </c>
      <c r="U59" s="43">
        <f t="shared" si="32"/>
        <v>0.03201024327784891</v>
      </c>
      <c r="V59" s="44">
        <f t="shared" si="33"/>
        <v>0.0290676282287144</v>
      </c>
    </row>
    <row r="60" spans="2:22" ht="12.75">
      <c r="B60" s="60" t="s">
        <v>58</v>
      </c>
      <c r="C60" s="41" t="s">
        <v>5</v>
      </c>
      <c r="D60" s="56">
        <f t="shared" si="16"/>
        <v>0.028163622443399323</v>
      </c>
      <c r="E60" s="43">
        <f t="shared" si="17"/>
        <v>0.03185340864311047</v>
      </c>
      <c r="F60" s="43">
        <f t="shared" si="18"/>
        <v>0.006535947712418301</v>
      </c>
      <c r="G60" s="43">
        <f t="shared" si="19"/>
        <v>0</v>
      </c>
      <c r="H60" s="43">
        <f t="shared" si="20"/>
        <v>0.0947867298578199</v>
      </c>
      <c r="I60" s="57" t="s">
        <v>52</v>
      </c>
      <c r="J60" s="43">
        <f t="shared" si="21"/>
        <v>0.029079616036137776</v>
      </c>
      <c r="K60" s="43">
        <f t="shared" si="22"/>
        <v>0.038314176245210725</v>
      </c>
      <c r="L60" s="43">
        <f t="shared" si="23"/>
        <v>0</v>
      </c>
      <c r="M60" s="44">
        <f t="shared" si="24"/>
        <v>0.029565217391304348</v>
      </c>
      <c r="N60" s="43">
        <f t="shared" si="25"/>
        <v>0.029137199434229138</v>
      </c>
      <c r="O60" s="43">
        <f t="shared" si="26"/>
        <v>0.05319148936170213</v>
      </c>
      <c r="P60" s="43">
        <f t="shared" si="27"/>
        <v>0</v>
      </c>
      <c r="Q60" s="43">
        <f t="shared" si="28"/>
        <v>0.056433408577878104</v>
      </c>
      <c r="R60" s="43">
        <f t="shared" si="29"/>
        <v>0</v>
      </c>
      <c r="S60" s="43">
        <f t="shared" si="30"/>
        <v>0</v>
      </c>
      <c r="T60" s="43">
        <f t="shared" si="31"/>
        <v>0.02304147465437788</v>
      </c>
      <c r="U60" s="43">
        <f t="shared" si="32"/>
        <v>0.012804097311139564</v>
      </c>
      <c r="V60" s="44">
        <f t="shared" si="33"/>
        <v>0.03311501950106704</v>
      </c>
    </row>
    <row r="61" spans="2:22" ht="12.75">
      <c r="B61" s="40" t="s">
        <v>61</v>
      </c>
      <c r="C61" s="41" t="s">
        <v>5</v>
      </c>
      <c r="D61" s="56">
        <f t="shared" si="16"/>
        <v>0.019140325932407307</v>
      </c>
      <c r="E61" s="43">
        <f t="shared" si="17"/>
        <v>0.022986995928017864</v>
      </c>
      <c r="F61" s="43">
        <f t="shared" si="18"/>
        <v>0</v>
      </c>
      <c r="G61" s="43">
        <f t="shared" si="19"/>
        <v>0</v>
      </c>
      <c r="H61" s="43">
        <f t="shared" si="20"/>
        <v>0</v>
      </c>
      <c r="I61" s="57" t="s">
        <v>52</v>
      </c>
      <c r="J61" s="43">
        <f t="shared" si="21"/>
        <v>0.019762845849802372</v>
      </c>
      <c r="K61" s="43">
        <f t="shared" si="22"/>
        <v>0.038314176245210725</v>
      </c>
      <c r="L61" s="43">
        <f t="shared" si="23"/>
        <v>0</v>
      </c>
      <c r="M61" s="44">
        <f t="shared" si="24"/>
        <v>0.01971014492753623</v>
      </c>
      <c r="N61" s="43">
        <f t="shared" si="25"/>
        <v>0.019801980198019802</v>
      </c>
      <c r="O61" s="43">
        <f t="shared" si="26"/>
        <v>0.05319148936170213</v>
      </c>
      <c r="P61" s="43">
        <f t="shared" si="27"/>
        <v>0.01702127659574468</v>
      </c>
      <c r="Q61" s="43">
        <f t="shared" si="28"/>
        <v>0</v>
      </c>
      <c r="R61" s="43">
        <f t="shared" si="29"/>
        <v>0.009569377990430622</v>
      </c>
      <c r="S61" s="43">
        <f t="shared" si="30"/>
        <v>0.040106951871657755</v>
      </c>
      <c r="T61" s="43">
        <f t="shared" si="31"/>
        <v>0.01728110599078341</v>
      </c>
      <c r="U61" s="43">
        <f t="shared" si="32"/>
        <v>0.016005121638924456</v>
      </c>
      <c r="V61" s="44">
        <f t="shared" si="33"/>
        <v>0.019869011700640225</v>
      </c>
    </row>
    <row r="62" spans="2:22" ht="12.75">
      <c r="B62" s="40" t="s">
        <v>10</v>
      </c>
      <c r="C62" s="41" t="s">
        <v>4</v>
      </c>
      <c r="D62" s="56">
        <f t="shared" si="16"/>
        <v>0.017499726566772393</v>
      </c>
      <c r="E62" s="43">
        <f t="shared" si="17"/>
        <v>0.01773282543018521</v>
      </c>
      <c r="F62" s="43">
        <f t="shared" si="18"/>
        <v>0.032679738562091505</v>
      </c>
      <c r="G62" s="43">
        <f t="shared" si="19"/>
        <v>0</v>
      </c>
      <c r="H62" s="43">
        <f t="shared" si="20"/>
        <v>0</v>
      </c>
      <c r="I62" s="57" t="s">
        <v>52</v>
      </c>
      <c r="J62" s="43">
        <f t="shared" si="21"/>
        <v>0.018068887634105024</v>
      </c>
      <c r="K62" s="43">
        <f t="shared" si="22"/>
        <v>0.05747126436781609</v>
      </c>
      <c r="L62" s="43">
        <f t="shared" si="23"/>
        <v>0</v>
      </c>
      <c r="M62" s="44">
        <f t="shared" si="24"/>
        <v>0.017681159420289853</v>
      </c>
      <c r="N62" s="43">
        <f t="shared" si="25"/>
        <v>0.018104667609618104</v>
      </c>
      <c r="O62" s="43">
        <f t="shared" si="26"/>
        <v>0.05319148936170213</v>
      </c>
      <c r="P62" s="43">
        <f t="shared" si="27"/>
        <v>0</v>
      </c>
      <c r="Q62" s="43">
        <f t="shared" si="28"/>
        <v>0</v>
      </c>
      <c r="R62" s="43">
        <f t="shared" si="29"/>
        <v>0.08373205741626795</v>
      </c>
      <c r="S62" s="43">
        <f t="shared" si="30"/>
        <v>0.0106951871657754</v>
      </c>
      <c r="T62" s="43">
        <f t="shared" si="31"/>
        <v>0.02304147465437788</v>
      </c>
      <c r="U62" s="43">
        <f t="shared" si="32"/>
        <v>0.009603072983354673</v>
      </c>
      <c r="V62" s="44">
        <f t="shared" si="33"/>
        <v>0.01766134373390242</v>
      </c>
    </row>
    <row r="63" spans="2:22" ht="12.75">
      <c r="B63" s="40" t="s">
        <v>9</v>
      </c>
      <c r="C63" s="41"/>
      <c r="D63" s="56">
        <f t="shared" si="16"/>
        <v>0.20786393962594335</v>
      </c>
      <c r="E63" s="43">
        <f t="shared" si="17"/>
        <v>0.22566662288191253</v>
      </c>
      <c r="F63" s="43">
        <f t="shared" si="18"/>
        <v>0.12810457516339868</v>
      </c>
      <c r="G63" s="43">
        <f t="shared" si="19"/>
        <v>0.05784469096671949</v>
      </c>
      <c r="H63" s="43">
        <f t="shared" si="20"/>
        <v>0.3412322274881517</v>
      </c>
      <c r="I63" s="57" t="s">
        <v>52</v>
      </c>
      <c r="J63" s="43">
        <f t="shared" si="21"/>
        <v>0.1821005081874647</v>
      </c>
      <c r="K63" s="43">
        <f t="shared" si="22"/>
        <v>0.06896551724137931</v>
      </c>
      <c r="L63" s="43">
        <f t="shared" si="23"/>
        <v>0.12315270935960591</v>
      </c>
      <c r="M63" s="44">
        <f t="shared" si="24"/>
        <v>0.18463768115942028</v>
      </c>
      <c r="N63" s="43">
        <f t="shared" si="25"/>
        <v>0.18246110325318246</v>
      </c>
      <c r="O63" s="43">
        <f t="shared" si="26"/>
        <v>0</v>
      </c>
      <c r="P63" s="43">
        <f t="shared" si="27"/>
        <v>0.22127659574468084</v>
      </c>
      <c r="Q63" s="43">
        <f t="shared" si="28"/>
        <v>0.14221218961625282</v>
      </c>
      <c r="R63" s="43">
        <f t="shared" si="29"/>
        <v>0.08133971291866028</v>
      </c>
      <c r="S63" s="43">
        <f t="shared" si="30"/>
        <v>0.10695187165775401</v>
      </c>
      <c r="T63" s="43">
        <f t="shared" si="31"/>
        <v>0.18778801843317972</v>
      </c>
      <c r="U63" s="43">
        <f t="shared" si="32"/>
        <v>0.22855313700384122</v>
      </c>
      <c r="V63" s="44">
        <f t="shared" si="33"/>
        <v>0.1846346309515049</v>
      </c>
    </row>
    <row r="64" spans="2:22" ht="12.75">
      <c r="B64" s="24" t="s">
        <v>51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52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60</v>
      </c>
    </row>
    <row r="66" ht="12.75">
      <c r="A66" s="1"/>
    </row>
    <row r="67" ht="12.75">
      <c r="A67" s="1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2005-01-03T14:18:31Z</dcterms:created>
  <dcterms:modified xsi:type="dcterms:W3CDTF">2005-01-04T15:06:18Z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