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41" windowWidth="16860" windowHeight="10170" activeTab="0"/>
  </bookViews>
  <sheets>
    <sheet name="OPL36075" sheetId="1" r:id="rId1"/>
  </sheets>
  <definedNames>
    <definedName name="DATABASE">'OPL36075'!$A$7:$V$17</definedName>
  </definedNames>
  <calcPr fullCalcOnLoad="1"/>
</workbook>
</file>

<file path=xl/sharedStrings.xml><?xml version="1.0" encoding="utf-8"?>
<sst xmlns="http://schemas.openxmlformats.org/spreadsheetml/2006/main" count="270" uniqueCount="60">
  <si>
    <t>Hagerstown city *</t>
  </si>
  <si>
    <t>Halfway CDP</t>
  </si>
  <si>
    <t>Fountainhead-Orchard Hills CDP</t>
  </si>
  <si>
    <t>Robinwood CDP</t>
  </si>
  <si>
    <t>Frederick city</t>
  </si>
  <si>
    <t>Paramount-Long Meadow CDP</t>
  </si>
  <si>
    <t>Martinsburg city</t>
  </si>
  <si>
    <t>Greencastle borough</t>
  </si>
  <si>
    <t>All Other</t>
  </si>
  <si>
    <t>Maryland</t>
  </si>
  <si>
    <t>West Virginia</t>
  </si>
  <si>
    <t>Pennsylvania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</si>
  <si>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</si>
  <si>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</si>
  <si>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</si>
  <si>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</si>
  <si>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</si>
  <si>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</si>
  <si>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</si>
  <si>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</si>
  <si>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</si>
  <si>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</si>
  <si>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</si>
  <si>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</si>
  <si>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</si>
  <si>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</si>
  <si>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</si>
  <si>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</si>
  <si>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</si>
  <si>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</si>
  <si>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</si>
  <si>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</si>
  <si>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</si>
  <si>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</si>
  <si>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</si>
  <si>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</si>
  <si>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</si>
  <si>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</si>
  <si>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</si>
  <si>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</si>
  <si>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</si>
  <si>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</si>
  <si>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</si>
  <si>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</si>
  <si>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</si>
  <si>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</si>
  <si>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</si>
  <si>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</si>
  <si>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</si>
  <si>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</si>
  <si>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Out-flow :  Resident in Hagerstown city, Maryland, Work In :</t>
  </si>
  <si>
    <t xml:space="preserve">Total </t>
  </si>
  <si>
    <t>100.0%</t>
  </si>
  <si>
    <t>NA</t>
  </si>
  <si>
    <t>Column Percent ( does not include intra county commuters )</t>
  </si>
  <si>
    <t>100 -150</t>
  </si>
  <si>
    <t>Row Percent</t>
  </si>
  <si>
    <t>* These are intra place commuters ( live and work in the same place )</t>
  </si>
  <si>
    <t># In a place of &lt;2,500 population, or not in a place</t>
  </si>
  <si>
    <t>Can not be determined #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</si>
</sst>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#,##0.0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7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 quotePrefix="1">
      <alignment horizontal="right"/>
    </xf>
    <xf numFmtId="168" fontId="2" fillId="0" borderId="8" xfId="0" applyNumberFormat="1" applyFont="1" applyBorder="1" applyAlignment="1">
      <alignment/>
    </xf>
    <xf numFmtId="168" fontId="2" fillId="0" borderId="7" xfId="0" applyNumberFormat="1" applyFont="1" applyBorder="1" applyAlignment="1">
      <alignment/>
    </xf>
    <xf numFmtId="169" fontId="2" fillId="0" borderId="7" xfId="0" applyNumberFormat="1" applyFont="1" applyBorder="1" applyAlignment="1">
      <alignment horizontal="right"/>
    </xf>
    <xf numFmtId="168" fontId="2" fillId="0" borderId="8" xfId="0" applyNumberFormat="1" applyFont="1" applyBorder="1" applyAlignment="1">
      <alignment horizontal="right"/>
    </xf>
    <xf numFmtId="168" fontId="2" fillId="0" borderId="7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11" xfId="0" applyNumberFormat="1" applyBorder="1" applyAlignment="1">
      <alignment/>
    </xf>
    <xf numFmtId="169" fontId="0" fillId="0" borderId="11" xfId="0" applyNumberFormat="1" applyBorder="1" applyAlignment="1" quotePrefix="1">
      <alignment horizontal="right"/>
    </xf>
    <xf numFmtId="168" fontId="2" fillId="0" borderId="6" xfId="0" applyNumberFormat="1" applyFont="1" applyBorder="1" applyAlignment="1">
      <alignment/>
    </xf>
    <xf numFmtId="169" fontId="2" fillId="0" borderId="9" xfId="0" applyNumberFormat="1" applyFont="1" applyBorder="1" applyAlignment="1" quotePrefix="1">
      <alignment horizontal="right"/>
    </xf>
    <xf numFmtId="0" fontId="3" fillId="0" borderId="0" xfId="0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 horizontal="right"/>
    </xf>
    <xf numFmtId="3" fontId="0" fillId="0" borderId="1" xfId="0" applyNumberFormat="1" applyBorder="1" applyAlignment="1" quotePrefix="1">
      <alignment horizontal="right"/>
    </xf>
    <xf numFmtId="168" fontId="0" fillId="0" borderId="4" xfId="0" applyNumberFormat="1" applyBorder="1" applyAlignment="1">
      <alignment/>
    </xf>
    <xf numFmtId="168" fontId="0" fillId="0" borderId="3" xfId="0" applyNumberFormat="1" applyBorder="1" applyAlignment="1">
      <alignment/>
    </xf>
    <xf numFmtId="168" fontId="0" fillId="0" borderId="4" xfId="0" applyNumberFormat="1" applyBorder="1" applyAlignment="1">
      <alignment horizontal="right"/>
    </xf>
    <xf numFmtId="168" fontId="0" fillId="0" borderId="3" xfId="0" applyNumberFormat="1" applyBorder="1" applyAlignment="1">
      <alignment horizontal="right"/>
    </xf>
    <xf numFmtId="3" fontId="0" fillId="0" borderId="10" xfId="0" applyNumberFormat="1" applyBorder="1" applyAlignment="1" quotePrefix="1">
      <alignment horizontal="right"/>
    </xf>
    <xf numFmtId="168" fontId="0" fillId="0" borderId="0" xfId="0" applyNumberFormat="1" applyBorder="1" applyAlignment="1">
      <alignment horizontal="right"/>
    </xf>
    <xf numFmtId="168" fontId="0" fillId="0" borderId="11" xfId="0" applyNumberFormat="1" applyBorder="1" applyAlignment="1">
      <alignment horizontal="right"/>
    </xf>
    <xf numFmtId="169" fontId="0" fillId="0" borderId="1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8.421875" style="1" customWidth="1"/>
    <col min="3" max="3" width="13.574218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1:22" ht="15">
      <c r="A1"/>
      <c r="B1" s="2" t="s">
        <v>50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1:22" ht="12.75">
      <c r="A2"/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/>
      <c r="I3" s="5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/>
      <c r="B4" s="69" t="s">
        <v>12</v>
      </c>
      <c r="C4" s="70"/>
      <c r="D4" s="66" t="s">
        <v>13</v>
      </c>
      <c r="E4" s="71"/>
      <c r="F4" s="71"/>
      <c r="G4" s="71"/>
      <c r="H4" s="72"/>
      <c r="I4" s="6" t="s">
        <v>14</v>
      </c>
      <c r="J4" s="66" t="s">
        <v>15</v>
      </c>
      <c r="K4" s="67"/>
      <c r="L4" s="67"/>
      <c r="M4" s="68"/>
      <c r="N4" s="7" t="s">
        <v>16</v>
      </c>
      <c r="O4" s="66" t="s">
        <v>17</v>
      </c>
      <c r="P4" s="67"/>
      <c r="Q4" s="67"/>
      <c r="R4" s="67"/>
      <c r="S4" s="67"/>
      <c r="T4" s="67"/>
      <c r="U4" s="67"/>
      <c r="V4" s="68"/>
    </row>
    <row r="5" spans="1:22" ht="12.75">
      <c r="A5"/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1:22" ht="12.75">
      <c r="A6"/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8" t="s">
        <v>0</v>
      </c>
      <c r="C7" s="9" t="s">
        <v>9</v>
      </c>
      <c r="D7" s="57">
        <v>7230</v>
      </c>
      <c r="E7" s="58">
        <v>4990</v>
      </c>
      <c r="F7" s="58">
        <v>830</v>
      </c>
      <c r="G7" s="58">
        <v>59</v>
      </c>
      <c r="H7" s="58">
        <v>1290</v>
      </c>
      <c r="I7" s="59">
        <v>12</v>
      </c>
      <c r="J7" s="58">
        <v>7230</v>
      </c>
      <c r="K7" s="58">
        <v>645</v>
      </c>
      <c r="L7" s="58">
        <v>570</v>
      </c>
      <c r="M7" s="60">
        <v>6020</v>
      </c>
      <c r="N7" s="58">
        <v>7170</v>
      </c>
      <c r="O7" s="58">
        <v>760</v>
      </c>
      <c r="P7" s="58">
        <v>1440</v>
      </c>
      <c r="Q7" s="58">
        <v>1095</v>
      </c>
      <c r="R7" s="58">
        <v>910</v>
      </c>
      <c r="S7" s="58">
        <v>850</v>
      </c>
      <c r="T7" s="58">
        <v>1045</v>
      </c>
      <c r="U7" s="58">
        <v>705</v>
      </c>
      <c r="V7" s="60">
        <v>360</v>
      </c>
    </row>
    <row r="8" spans="2:22" ht="12.75">
      <c r="B8" s="32" t="s">
        <v>59</v>
      </c>
      <c r="C8" s="33" t="s">
        <v>9</v>
      </c>
      <c r="D8" s="61">
        <v>5465</v>
      </c>
      <c r="E8" s="62">
        <v>4425</v>
      </c>
      <c r="F8" s="62">
        <v>810</v>
      </c>
      <c r="G8" s="62">
        <v>55</v>
      </c>
      <c r="H8" s="62">
        <v>165</v>
      </c>
      <c r="I8" s="63">
        <v>21</v>
      </c>
      <c r="J8" s="62">
        <v>5465</v>
      </c>
      <c r="K8" s="62">
        <v>375</v>
      </c>
      <c r="L8" s="62">
        <v>315</v>
      </c>
      <c r="M8" s="64">
        <v>4775</v>
      </c>
      <c r="N8" s="62">
        <v>5450</v>
      </c>
      <c r="O8" s="62">
        <v>400</v>
      </c>
      <c r="P8" s="62">
        <v>955</v>
      </c>
      <c r="Q8" s="62">
        <v>870</v>
      </c>
      <c r="R8" s="62">
        <v>855</v>
      </c>
      <c r="S8" s="62">
        <v>905</v>
      </c>
      <c r="T8" s="62">
        <v>860</v>
      </c>
      <c r="U8" s="62">
        <v>375</v>
      </c>
      <c r="V8" s="64">
        <v>230</v>
      </c>
    </row>
    <row r="9" spans="2:22" ht="12.75">
      <c r="B9" s="32" t="s">
        <v>1</v>
      </c>
      <c r="C9" s="33" t="s">
        <v>9</v>
      </c>
      <c r="D9" s="61">
        <v>690</v>
      </c>
      <c r="E9" s="62">
        <v>585</v>
      </c>
      <c r="F9" s="62">
        <v>74</v>
      </c>
      <c r="G9" s="62">
        <v>15</v>
      </c>
      <c r="H9" s="62">
        <v>20</v>
      </c>
      <c r="I9" s="63">
        <v>14</v>
      </c>
      <c r="J9" s="62">
        <v>690</v>
      </c>
      <c r="K9" s="62">
        <v>65</v>
      </c>
      <c r="L9" s="62">
        <v>80</v>
      </c>
      <c r="M9" s="64">
        <v>550</v>
      </c>
      <c r="N9" s="62">
        <v>690</v>
      </c>
      <c r="O9" s="62">
        <v>90</v>
      </c>
      <c r="P9" s="62">
        <v>130</v>
      </c>
      <c r="Q9" s="62">
        <v>140</v>
      </c>
      <c r="R9" s="62">
        <v>75</v>
      </c>
      <c r="S9" s="62">
        <v>110</v>
      </c>
      <c r="T9" s="62">
        <v>75</v>
      </c>
      <c r="U9" s="62">
        <v>40</v>
      </c>
      <c r="V9" s="64">
        <v>40</v>
      </c>
    </row>
    <row r="10" spans="2:22" ht="12.75">
      <c r="B10" s="32" t="s">
        <v>4</v>
      </c>
      <c r="C10" s="33" t="s">
        <v>9</v>
      </c>
      <c r="D10" s="61">
        <v>685</v>
      </c>
      <c r="E10" s="62">
        <v>535</v>
      </c>
      <c r="F10" s="62">
        <v>135</v>
      </c>
      <c r="G10" s="62">
        <v>0</v>
      </c>
      <c r="H10" s="62">
        <v>15</v>
      </c>
      <c r="I10" s="63">
        <v>37</v>
      </c>
      <c r="J10" s="62">
        <v>685</v>
      </c>
      <c r="K10" s="62">
        <v>25</v>
      </c>
      <c r="L10" s="62">
        <v>85</v>
      </c>
      <c r="M10" s="64">
        <v>575</v>
      </c>
      <c r="N10" s="62">
        <v>685</v>
      </c>
      <c r="O10" s="62">
        <v>60</v>
      </c>
      <c r="P10" s="62">
        <v>100</v>
      </c>
      <c r="Q10" s="62">
        <v>105</v>
      </c>
      <c r="R10" s="62">
        <v>70</v>
      </c>
      <c r="S10" s="62">
        <v>110</v>
      </c>
      <c r="T10" s="62">
        <v>150</v>
      </c>
      <c r="U10" s="62">
        <v>40</v>
      </c>
      <c r="V10" s="64">
        <v>50</v>
      </c>
    </row>
    <row r="11" spans="2:22" ht="12.75">
      <c r="B11" s="32" t="s">
        <v>2</v>
      </c>
      <c r="C11" s="33" t="s">
        <v>9</v>
      </c>
      <c r="D11" s="61">
        <v>655</v>
      </c>
      <c r="E11" s="62">
        <v>550</v>
      </c>
      <c r="F11" s="62">
        <v>75</v>
      </c>
      <c r="G11" s="62">
        <v>0</v>
      </c>
      <c r="H11" s="62">
        <v>25</v>
      </c>
      <c r="I11" s="63">
        <v>12</v>
      </c>
      <c r="J11" s="62">
        <v>655</v>
      </c>
      <c r="K11" s="62">
        <v>50</v>
      </c>
      <c r="L11" s="62">
        <v>50</v>
      </c>
      <c r="M11" s="64">
        <v>555</v>
      </c>
      <c r="N11" s="62">
        <v>650</v>
      </c>
      <c r="O11" s="62">
        <v>50</v>
      </c>
      <c r="P11" s="62">
        <v>75</v>
      </c>
      <c r="Q11" s="62">
        <v>85</v>
      </c>
      <c r="R11" s="62">
        <v>75</v>
      </c>
      <c r="S11" s="62">
        <v>110</v>
      </c>
      <c r="T11" s="62">
        <v>110</v>
      </c>
      <c r="U11" s="62">
        <v>60</v>
      </c>
      <c r="V11" s="64">
        <v>85</v>
      </c>
    </row>
    <row r="12" spans="2:22" ht="12.75">
      <c r="B12" s="32" t="s">
        <v>59</v>
      </c>
      <c r="C12" s="33" t="s">
        <v>11</v>
      </c>
      <c r="D12" s="61">
        <v>275</v>
      </c>
      <c r="E12" s="62">
        <v>240</v>
      </c>
      <c r="F12" s="62">
        <v>40</v>
      </c>
      <c r="G12" s="62">
        <v>0</v>
      </c>
      <c r="H12" s="62">
        <v>0</v>
      </c>
      <c r="I12" s="63">
        <v>29</v>
      </c>
      <c r="J12" s="62">
        <v>275</v>
      </c>
      <c r="K12" s="62">
        <v>10</v>
      </c>
      <c r="L12" s="62">
        <v>10</v>
      </c>
      <c r="M12" s="64">
        <v>260</v>
      </c>
      <c r="N12" s="62">
        <v>275</v>
      </c>
      <c r="O12" s="62">
        <v>10</v>
      </c>
      <c r="P12" s="62">
        <v>45</v>
      </c>
      <c r="Q12" s="62">
        <v>60</v>
      </c>
      <c r="R12" s="62">
        <v>55</v>
      </c>
      <c r="S12" s="62">
        <v>40</v>
      </c>
      <c r="T12" s="62">
        <v>40</v>
      </c>
      <c r="U12" s="62">
        <v>15</v>
      </c>
      <c r="V12" s="64">
        <v>15</v>
      </c>
    </row>
    <row r="13" spans="2:22" ht="12.75">
      <c r="B13" s="32" t="s">
        <v>3</v>
      </c>
      <c r="C13" s="33" t="s">
        <v>9</v>
      </c>
      <c r="D13" s="61">
        <v>250</v>
      </c>
      <c r="E13" s="62">
        <v>235</v>
      </c>
      <c r="F13" s="62">
        <v>15</v>
      </c>
      <c r="G13" s="62">
        <v>0</v>
      </c>
      <c r="H13" s="62">
        <v>0</v>
      </c>
      <c r="I13" s="63">
        <v>13</v>
      </c>
      <c r="J13" s="62">
        <v>250</v>
      </c>
      <c r="K13" s="62">
        <v>10</v>
      </c>
      <c r="L13" s="62">
        <v>15</v>
      </c>
      <c r="M13" s="64">
        <v>225</v>
      </c>
      <c r="N13" s="62">
        <v>250</v>
      </c>
      <c r="O13" s="62">
        <v>20</v>
      </c>
      <c r="P13" s="62">
        <v>25</v>
      </c>
      <c r="Q13" s="62">
        <v>50</v>
      </c>
      <c r="R13" s="62">
        <v>30</v>
      </c>
      <c r="S13" s="62">
        <v>35</v>
      </c>
      <c r="T13" s="62">
        <v>20</v>
      </c>
      <c r="U13" s="62">
        <v>50</v>
      </c>
      <c r="V13" s="64">
        <v>20</v>
      </c>
    </row>
    <row r="14" spans="2:22" ht="12.75">
      <c r="B14" s="32" t="s">
        <v>59</v>
      </c>
      <c r="C14" s="33" t="s">
        <v>10</v>
      </c>
      <c r="D14" s="61">
        <v>190</v>
      </c>
      <c r="E14" s="62">
        <v>160</v>
      </c>
      <c r="F14" s="62">
        <v>24</v>
      </c>
      <c r="G14" s="62">
        <v>0</v>
      </c>
      <c r="H14" s="62">
        <v>4</v>
      </c>
      <c r="I14" s="63">
        <v>35</v>
      </c>
      <c r="J14" s="62">
        <v>190</v>
      </c>
      <c r="K14" s="62">
        <v>0</v>
      </c>
      <c r="L14" s="62">
        <v>0</v>
      </c>
      <c r="M14" s="64">
        <v>190</v>
      </c>
      <c r="N14" s="62">
        <v>190</v>
      </c>
      <c r="O14" s="62">
        <v>0</v>
      </c>
      <c r="P14" s="62">
        <v>10</v>
      </c>
      <c r="Q14" s="62">
        <v>30</v>
      </c>
      <c r="R14" s="62">
        <v>40</v>
      </c>
      <c r="S14" s="62">
        <v>40</v>
      </c>
      <c r="T14" s="62">
        <v>35</v>
      </c>
      <c r="U14" s="62">
        <v>35</v>
      </c>
      <c r="V14" s="64">
        <v>4</v>
      </c>
    </row>
    <row r="15" spans="2:22" ht="12.75">
      <c r="B15" s="32" t="s">
        <v>7</v>
      </c>
      <c r="C15" s="33" t="s">
        <v>11</v>
      </c>
      <c r="D15" s="61">
        <v>130</v>
      </c>
      <c r="E15" s="62">
        <v>130</v>
      </c>
      <c r="F15" s="62">
        <v>0</v>
      </c>
      <c r="G15" s="62">
        <v>0</v>
      </c>
      <c r="H15" s="62">
        <v>0</v>
      </c>
      <c r="I15" s="63">
        <v>18</v>
      </c>
      <c r="J15" s="62">
        <v>130</v>
      </c>
      <c r="K15" s="62">
        <v>0</v>
      </c>
      <c r="L15" s="62">
        <v>10</v>
      </c>
      <c r="M15" s="64">
        <v>120</v>
      </c>
      <c r="N15" s="62">
        <v>130</v>
      </c>
      <c r="O15" s="62">
        <v>0</v>
      </c>
      <c r="P15" s="62">
        <v>15</v>
      </c>
      <c r="Q15" s="62">
        <v>25</v>
      </c>
      <c r="R15" s="62">
        <v>35</v>
      </c>
      <c r="S15" s="62">
        <v>25</v>
      </c>
      <c r="T15" s="62">
        <v>25</v>
      </c>
      <c r="U15" s="62">
        <v>0</v>
      </c>
      <c r="V15" s="64">
        <v>4</v>
      </c>
    </row>
    <row r="16" spans="2:22" ht="12.75">
      <c r="B16" s="32" t="s">
        <v>6</v>
      </c>
      <c r="C16" s="33" t="s">
        <v>10</v>
      </c>
      <c r="D16" s="61">
        <v>105</v>
      </c>
      <c r="E16" s="62">
        <v>105</v>
      </c>
      <c r="F16" s="62">
        <v>0</v>
      </c>
      <c r="G16" s="62">
        <v>0</v>
      </c>
      <c r="H16" s="62">
        <v>0</v>
      </c>
      <c r="I16" s="63">
        <v>31</v>
      </c>
      <c r="J16" s="62">
        <v>105</v>
      </c>
      <c r="K16" s="62">
        <v>0</v>
      </c>
      <c r="L16" s="62">
        <v>0</v>
      </c>
      <c r="M16" s="64">
        <v>105</v>
      </c>
      <c r="N16" s="62">
        <v>105</v>
      </c>
      <c r="O16" s="62">
        <v>20</v>
      </c>
      <c r="P16" s="62">
        <v>4</v>
      </c>
      <c r="Q16" s="62">
        <v>10</v>
      </c>
      <c r="R16" s="62">
        <v>10</v>
      </c>
      <c r="S16" s="62">
        <v>4</v>
      </c>
      <c r="T16" s="62">
        <v>30</v>
      </c>
      <c r="U16" s="62">
        <v>15</v>
      </c>
      <c r="V16" s="64">
        <v>10</v>
      </c>
    </row>
    <row r="17" spans="2:22" ht="12.75">
      <c r="B17" s="32" t="s">
        <v>5</v>
      </c>
      <c r="C17" s="33" t="s">
        <v>9</v>
      </c>
      <c r="D17" s="61">
        <v>95</v>
      </c>
      <c r="E17" s="62">
        <v>90</v>
      </c>
      <c r="F17" s="62">
        <v>4</v>
      </c>
      <c r="G17" s="62">
        <v>0</v>
      </c>
      <c r="H17" s="62">
        <v>0</v>
      </c>
      <c r="I17" s="63">
        <v>11</v>
      </c>
      <c r="J17" s="62">
        <v>95</v>
      </c>
      <c r="K17" s="62">
        <v>4</v>
      </c>
      <c r="L17" s="62">
        <v>4</v>
      </c>
      <c r="M17" s="64">
        <v>85</v>
      </c>
      <c r="N17" s="62">
        <v>95</v>
      </c>
      <c r="O17" s="62">
        <v>4</v>
      </c>
      <c r="P17" s="62">
        <v>10</v>
      </c>
      <c r="Q17" s="62">
        <v>15</v>
      </c>
      <c r="R17" s="62">
        <v>25</v>
      </c>
      <c r="S17" s="62">
        <v>4</v>
      </c>
      <c r="T17" s="62">
        <v>10</v>
      </c>
      <c r="U17" s="62">
        <v>10</v>
      </c>
      <c r="V17" s="64">
        <v>15</v>
      </c>
    </row>
    <row r="18" spans="2:22" ht="12.75">
      <c r="B18" s="32" t="s">
        <v>8</v>
      </c>
      <c r="C18" s="33"/>
      <c r="D18" s="61">
        <v>1207</v>
      </c>
      <c r="E18" s="62">
        <v>895</v>
      </c>
      <c r="F18" s="62">
        <v>239</v>
      </c>
      <c r="G18" s="62">
        <v>20</v>
      </c>
      <c r="H18" s="62">
        <v>16</v>
      </c>
      <c r="I18" s="65" t="s">
        <v>53</v>
      </c>
      <c r="J18" s="62">
        <v>830</v>
      </c>
      <c r="K18" s="62">
        <v>66</v>
      </c>
      <c r="L18" s="62">
        <v>28</v>
      </c>
      <c r="M18" s="64">
        <v>740</v>
      </c>
      <c r="N18" s="62">
        <v>830</v>
      </c>
      <c r="O18" s="62">
        <v>58</v>
      </c>
      <c r="P18" s="62">
        <v>122</v>
      </c>
      <c r="Q18" s="62">
        <v>142</v>
      </c>
      <c r="R18" s="62">
        <v>102</v>
      </c>
      <c r="S18" s="62">
        <v>52</v>
      </c>
      <c r="T18" s="62">
        <v>131</v>
      </c>
      <c r="U18" s="62">
        <v>105</v>
      </c>
      <c r="V18" s="64">
        <v>94</v>
      </c>
    </row>
    <row r="19" spans="1:22" ht="14.25">
      <c r="A19" s="40"/>
      <c r="B19" s="23" t="s">
        <v>51</v>
      </c>
      <c r="C19" s="24"/>
      <c r="D19" s="41">
        <f>SUM(D7:D18)</f>
        <v>16977</v>
      </c>
      <c r="E19" s="42">
        <f>SUM(E7:E18)</f>
        <v>12940</v>
      </c>
      <c r="F19" s="42">
        <f>SUM(F7:F18)</f>
        <v>2246</v>
      </c>
      <c r="G19" s="42">
        <f>SUM(G7:G18)</f>
        <v>149</v>
      </c>
      <c r="H19" s="42">
        <f>SUM(H7:H18)</f>
        <v>1535</v>
      </c>
      <c r="I19" s="43" t="s">
        <v>53</v>
      </c>
      <c r="J19" s="42">
        <f aca="true" t="shared" si="0" ref="J19:V19">SUM(J7:J18)</f>
        <v>16600</v>
      </c>
      <c r="K19" s="42">
        <f t="shared" si="0"/>
        <v>1250</v>
      </c>
      <c r="L19" s="42">
        <f t="shared" si="0"/>
        <v>1167</v>
      </c>
      <c r="M19" s="44">
        <f t="shared" si="0"/>
        <v>14200</v>
      </c>
      <c r="N19" s="42">
        <f t="shared" si="0"/>
        <v>16520</v>
      </c>
      <c r="O19" s="42">
        <f t="shared" si="0"/>
        <v>1472</v>
      </c>
      <c r="P19" s="42">
        <f t="shared" si="0"/>
        <v>2931</v>
      </c>
      <c r="Q19" s="42">
        <f t="shared" si="0"/>
        <v>2627</v>
      </c>
      <c r="R19" s="42">
        <f t="shared" si="0"/>
        <v>2282</v>
      </c>
      <c r="S19" s="42">
        <f t="shared" si="0"/>
        <v>2285</v>
      </c>
      <c r="T19" s="42">
        <f t="shared" si="0"/>
        <v>2531</v>
      </c>
      <c r="U19" s="42">
        <f t="shared" si="0"/>
        <v>1450</v>
      </c>
      <c r="V19" s="44">
        <f t="shared" si="0"/>
        <v>927</v>
      </c>
    </row>
    <row r="20" spans="1:22" ht="14.25">
      <c r="A20" s="40"/>
      <c r="B20" s="1" t="s">
        <v>57</v>
      </c>
      <c r="C20" s="45"/>
      <c r="D20" s="46"/>
      <c r="E20" s="46"/>
      <c r="F20" s="46"/>
      <c r="G20" s="46"/>
      <c r="H20" s="46"/>
      <c r="I20" s="47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2" ht="12.75">
      <c r="A21"/>
      <c r="B21" s="1" t="s">
        <v>58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1:22" ht="12.75">
      <c r="A22"/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1:22" ht="12.75">
      <c r="A23"/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1:22" ht="12.75" customHeight="1">
      <c r="A24"/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/>
      <c r="B25" s="31" t="s">
        <v>56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/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/>
      <c r="B27" s="69" t="s">
        <v>12</v>
      </c>
      <c r="C27" s="70"/>
      <c r="D27" s="66" t="s">
        <v>13</v>
      </c>
      <c r="E27" s="71"/>
      <c r="F27" s="71"/>
      <c r="G27" s="71"/>
      <c r="H27" s="72"/>
      <c r="I27" s="6" t="s">
        <v>14</v>
      </c>
      <c r="J27" s="66" t="s">
        <v>15</v>
      </c>
      <c r="K27" s="67"/>
      <c r="L27" s="67"/>
      <c r="M27" s="68"/>
      <c r="N27" s="7" t="s">
        <v>16</v>
      </c>
      <c r="O27" s="66" t="s">
        <v>17</v>
      </c>
      <c r="P27" s="67"/>
      <c r="Q27" s="67"/>
      <c r="R27" s="67"/>
      <c r="S27" s="67"/>
      <c r="T27" s="67"/>
      <c r="U27" s="67"/>
      <c r="V27" s="68"/>
    </row>
    <row r="28" spans="1:22" ht="12.75">
      <c r="A28"/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55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1:22" ht="12.75">
      <c r="A29"/>
      <c r="B29" s="15" t="s">
        <v>31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1:22" ht="12.75">
      <c r="A30"/>
      <c r="B30" s="8" t="s">
        <v>0</v>
      </c>
      <c r="C30" s="9" t="s">
        <v>9</v>
      </c>
      <c r="D30" s="48" t="s">
        <v>52</v>
      </c>
      <c r="E30" s="49">
        <f>+(E7/D7)</f>
        <v>0.690179806362379</v>
      </c>
      <c r="F30" s="49">
        <f>+(F7/D7)</f>
        <v>0.11479944674965421</v>
      </c>
      <c r="G30" s="49">
        <f>+(G7/D7)</f>
        <v>0.008160442600276626</v>
      </c>
      <c r="H30" s="50">
        <f>+(H7/D7)</f>
        <v>0.17842323651452283</v>
      </c>
      <c r="I30" s="37" t="s">
        <v>53</v>
      </c>
      <c r="J30" s="48" t="s">
        <v>52</v>
      </c>
      <c r="K30" s="49">
        <f>+(K7/J7)</f>
        <v>0.08921161825726141</v>
      </c>
      <c r="L30" s="49">
        <f>+(L7/J7)</f>
        <v>0.07883817427385892</v>
      </c>
      <c r="M30" s="50">
        <f>+(M7/J7)</f>
        <v>0.8326417704011065</v>
      </c>
      <c r="N30" s="48" t="s">
        <v>52</v>
      </c>
      <c r="O30" s="51">
        <f>+(O7/N7)</f>
        <v>0.10599721059972106</v>
      </c>
      <c r="P30" s="51">
        <f>+(P7/N7)</f>
        <v>0.200836820083682</v>
      </c>
      <c r="Q30" s="51">
        <f>+(Q7/N7)</f>
        <v>0.15271966527196654</v>
      </c>
      <c r="R30" s="51">
        <f>+(R7/N7)</f>
        <v>0.12691771269177127</v>
      </c>
      <c r="S30" s="51">
        <f>+(S7/N7)</f>
        <v>0.11854951185495119</v>
      </c>
      <c r="T30" s="51">
        <f>+(T7/N7)</f>
        <v>0.14574616457461645</v>
      </c>
      <c r="U30" s="51">
        <f>+(U7/N7)</f>
        <v>0.09832635983263599</v>
      </c>
      <c r="V30" s="52">
        <f>+(V7/N7)</f>
        <v>0.0502092050209205</v>
      </c>
    </row>
    <row r="31" spans="1:22" ht="12.75">
      <c r="A31"/>
      <c r="B31" s="32" t="s">
        <v>59</v>
      </c>
      <c r="C31" s="33" t="s">
        <v>9</v>
      </c>
      <c r="D31" s="53" t="s">
        <v>52</v>
      </c>
      <c r="E31" s="35">
        <f>+(E8/D8)</f>
        <v>0.8096980786825252</v>
      </c>
      <c r="F31" s="35">
        <f aca="true" t="shared" si="1" ref="F31:F41">+(F8/D8)</f>
        <v>0.14821591948764867</v>
      </c>
      <c r="G31" s="35">
        <f aca="true" t="shared" si="2" ref="G31:G41">+(G8/D8)</f>
        <v>0.010064043915827997</v>
      </c>
      <c r="H31" s="36">
        <f aca="true" t="shared" si="3" ref="H31:H41">+(H8/D8)</f>
        <v>0.03019213174748399</v>
      </c>
      <c r="I31" s="37" t="s">
        <v>53</v>
      </c>
      <c r="J31" s="53" t="s">
        <v>52</v>
      </c>
      <c r="K31" s="35">
        <f aca="true" t="shared" si="4" ref="K31:K42">+(K8/J8)</f>
        <v>0.0686184812442818</v>
      </c>
      <c r="L31" s="35">
        <f aca="true" t="shared" si="5" ref="L31:L41">+(L8/J8)</f>
        <v>0.05763952424519671</v>
      </c>
      <c r="M31" s="36">
        <f aca="true" t="shared" si="6" ref="M31:M41">+(M8/J8)</f>
        <v>0.8737419945105215</v>
      </c>
      <c r="N31" s="53" t="s">
        <v>52</v>
      </c>
      <c r="O31" s="54">
        <f aca="true" t="shared" si="7" ref="O31:O42">+(O8/N8)</f>
        <v>0.07339449541284404</v>
      </c>
      <c r="P31" s="54">
        <f aca="true" t="shared" si="8" ref="P31:P41">+(P8/N8)</f>
        <v>0.17522935779816515</v>
      </c>
      <c r="Q31" s="54">
        <f aca="true" t="shared" si="9" ref="Q31:Q41">+(Q8/N8)</f>
        <v>0.1596330275229358</v>
      </c>
      <c r="R31" s="54">
        <f aca="true" t="shared" si="10" ref="R31:R41">+(R8/N8)</f>
        <v>0.15688073394495414</v>
      </c>
      <c r="S31" s="54">
        <f aca="true" t="shared" si="11" ref="S31:S41">+(S8/N8)</f>
        <v>0.16605504587155964</v>
      </c>
      <c r="T31" s="54">
        <f aca="true" t="shared" si="12" ref="T31:T41">+(T8/N8)</f>
        <v>0.1577981651376147</v>
      </c>
      <c r="U31" s="54">
        <f aca="true" t="shared" si="13" ref="U31:U41">+(U8/N8)</f>
        <v>0.06880733944954129</v>
      </c>
      <c r="V31" s="55">
        <f aca="true" t="shared" si="14" ref="V31:V41">+(V8/N8)</f>
        <v>0.04220183486238532</v>
      </c>
    </row>
    <row r="32" spans="1:22" ht="12.75">
      <c r="A32"/>
      <c r="B32" s="32" t="s">
        <v>1</v>
      </c>
      <c r="C32" s="33" t="s">
        <v>9</v>
      </c>
      <c r="D32" s="53" t="s">
        <v>52</v>
      </c>
      <c r="E32" s="35">
        <f aca="true" t="shared" si="15" ref="E32:E42">+(E9/D9)</f>
        <v>0.8478260869565217</v>
      </c>
      <c r="F32" s="35">
        <f t="shared" si="1"/>
        <v>0.1072463768115942</v>
      </c>
      <c r="G32" s="35">
        <f t="shared" si="2"/>
        <v>0.021739130434782608</v>
      </c>
      <c r="H32" s="36">
        <f t="shared" si="3"/>
        <v>0.028985507246376812</v>
      </c>
      <c r="I32" s="37" t="s">
        <v>53</v>
      </c>
      <c r="J32" s="53" t="s">
        <v>52</v>
      </c>
      <c r="K32" s="35">
        <f t="shared" si="4"/>
        <v>0.09420289855072464</v>
      </c>
      <c r="L32" s="35">
        <f t="shared" si="5"/>
        <v>0.11594202898550725</v>
      </c>
      <c r="M32" s="36">
        <f t="shared" si="6"/>
        <v>0.7971014492753623</v>
      </c>
      <c r="N32" s="53" t="s">
        <v>52</v>
      </c>
      <c r="O32" s="54">
        <f t="shared" si="7"/>
        <v>0.13043478260869565</v>
      </c>
      <c r="P32" s="54">
        <f t="shared" si="8"/>
        <v>0.18840579710144928</v>
      </c>
      <c r="Q32" s="54">
        <f t="shared" si="9"/>
        <v>0.2028985507246377</v>
      </c>
      <c r="R32" s="54">
        <f t="shared" si="10"/>
        <v>0.10869565217391304</v>
      </c>
      <c r="S32" s="54">
        <f t="shared" si="11"/>
        <v>0.15942028985507245</v>
      </c>
      <c r="T32" s="54">
        <f t="shared" si="12"/>
        <v>0.10869565217391304</v>
      </c>
      <c r="U32" s="54">
        <f t="shared" si="13"/>
        <v>0.057971014492753624</v>
      </c>
      <c r="V32" s="55">
        <f t="shared" si="14"/>
        <v>0.057971014492753624</v>
      </c>
    </row>
    <row r="33" spans="1:22" ht="12.75">
      <c r="A33"/>
      <c r="B33" s="32" t="s">
        <v>4</v>
      </c>
      <c r="C33" s="33" t="s">
        <v>9</v>
      </c>
      <c r="D33" s="53" t="s">
        <v>52</v>
      </c>
      <c r="E33" s="35">
        <f t="shared" si="15"/>
        <v>0.781021897810219</v>
      </c>
      <c r="F33" s="35">
        <f t="shared" si="1"/>
        <v>0.19708029197080293</v>
      </c>
      <c r="G33" s="35">
        <f t="shared" si="2"/>
        <v>0</v>
      </c>
      <c r="H33" s="36">
        <f t="shared" si="3"/>
        <v>0.021897810218978103</v>
      </c>
      <c r="I33" s="37" t="s">
        <v>53</v>
      </c>
      <c r="J33" s="53" t="s">
        <v>52</v>
      </c>
      <c r="K33" s="35">
        <f t="shared" si="4"/>
        <v>0.0364963503649635</v>
      </c>
      <c r="L33" s="35">
        <f t="shared" si="5"/>
        <v>0.12408759124087591</v>
      </c>
      <c r="M33" s="36">
        <f t="shared" si="6"/>
        <v>0.8394160583941606</v>
      </c>
      <c r="N33" s="53" t="s">
        <v>52</v>
      </c>
      <c r="O33" s="54">
        <f t="shared" si="7"/>
        <v>0.08759124087591241</v>
      </c>
      <c r="P33" s="54">
        <f t="shared" si="8"/>
        <v>0.145985401459854</v>
      </c>
      <c r="Q33" s="54">
        <f t="shared" si="9"/>
        <v>0.15328467153284672</v>
      </c>
      <c r="R33" s="54">
        <f t="shared" si="10"/>
        <v>0.10218978102189781</v>
      </c>
      <c r="S33" s="54">
        <f t="shared" si="11"/>
        <v>0.16058394160583941</v>
      </c>
      <c r="T33" s="54">
        <f t="shared" si="12"/>
        <v>0.21897810218978103</v>
      </c>
      <c r="U33" s="54">
        <f t="shared" si="13"/>
        <v>0.058394160583941604</v>
      </c>
      <c r="V33" s="55">
        <f t="shared" si="14"/>
        <v>0.072992700729927</v>
      </c>
    </row>
    <row r="34" spans="1:22" ht="12.75">
      <c r="A34"/>
      <c r="B34" s="32" t="s">
        <v>2</v>
      </c>
      <c r="C34" s="33" t="s">
        <v>9</v>
      </c>
      <c r="D34" s="53" t="s">
        <v>52</v>
      </c>
      <c r="E34" s="35">
        <f t="shared" si="15"/>
        <v>0.8396946564885496</v>
      </c>
      <c r="F34" s="35">
        <f t="shared" si="1"/>
        <v>0.11450381679389313</v>
      </c>
      <c r="G34" s="35">
        <f t="shared" si="2"/>
        <v>0</v>
      </c>
      <c r="H34" s="36">
        <f t="shared" si="3"/>
        <v>0.03816793893129771</v>
      </c>
      <c r="I34" s="37" t="s">
        <v>53</v>
      </c>
      <c r="J34" s="53" t="s">
        <v>52</v>
      </c>
      <c r="K34" s="35">
        <f t="shared" si="4"/>
        <v>0.07633587786259542</v>
      </c>
      <c r="L34" s="35">
        <f t="shared" si="5"/>
        <v>0.07633587786259542</v>
      </c>
      <c r="M34" s="36">
        <f t="shared" si="6"/>
        <v>0.8473282442748091</v>
      </c>
      <c r="N34" s="53" t="s">
        <v>52</v>
      </c>
      <c r="O34" s="54">
        <f t="shared" si="7"/>
        <v>0.07692307692307693</v>
      </c>
      <c r="P34" s="54">
        <f t="shared" si="8"/>
        <v>0.11538461538461539</v>
      </c>
      <c r="Q34" s="54">
        <f t="shared" si="9"/>
        <v>0.13076923076923078</v>
      </c>
      <c r="R34" s="54">
        <f t="shared" si="10"/>
        <v>0.11538461538461539</v>
      </c>
      <c r="S34" s="54">
        <f t="shared" si="11"/>
        <v>0.16923076923076924</v>
      </c>
      <c r="T34" s="54">
        <f t="shared" si="12"/>
        <v>0.16923076923076924</v>
      </c>
      <c r="U34" s="54">
        <f t="shared" si="13"/>
        <v>0.09230769230769231</v>
      </c>
      <c r="V34" s="55">
        <f t="shared" si="14"/>
        <v>0.13076923076923078</v>
      </c>
    </row>
    <row r="35" spans="1:22" ht="12.75">
      <c r="A35"/>
      <c r="B35" s="32" t="s">
        <v>59</v>
      </c>
      <c r="C35" s="33" t="s">
        <v>11</v>
      </c>
      <c r="D35" s="53" t="s">
        <v>52</v>
      </c>
      <c r="E35" s="35">
        <f t="shared" si="15"/>
        <v>0.8727272727272727</v>
      </c>
      <c r="F35" s="35">
        <f t="shared" si="1"/>
        <v>0.14545454545454545</v>
      </c>
      <c r="G35" s="35">
        <f t="shared" si="2"/>
        <v>0</v>
      </c>
      <c r="H35" s="36">
        <f t="shared" si="3"/>
        <v>0</v>
      </c>
      <c r="I35" s="37" t="s">
        <v>53</v>
      </c>
      <c r="J35" s="53" t="s">
        <v>52</v>
      </c>
      <c r="K35" s="35">
        <f t="shared" si="4"/>
        <v>0.03636363636363636</v>
      </c>
      <c r="L35" s="35">
        <f t="shared" si="5"/>
        <v>0.03636363636363636</v>
      </c>
      <c r="M35" s="36">
        <f t="shared" si="6"/>
        <v>0.9454545454545454</v>
      </c>
      <c r="N35" s="53" t="s">
        <v>52</v>
      </c>
      <c r="O35" s="54">
        <f t="shared" si="7"/>
        <v>0.03636363636363636</v>
      </c>
      <c r="P35" s="54">
        <f t="shared" si="8"/>
        <v>0.16363636363636364</v>
      </c>
      <c r="Q35" s="54">
        <f t="shared" si="9"/>
        <v>0.21818181818181817</v>
      </c>
      <c r="R35" s="54">
        <f t="shared" si="10"/>
        <v>0.2</v>
      </c>
      <c r="S35" s="54">
        <f t="shared" si="11"/>
        <v>0.14545454545454545</v>
      </c>
      <c r="T35" s="54">
        <f t="shared" si="12"/>
        <v>0.14545454545454545</v>
      </c>
      <c r="U35" s="54">
        <f t="shared" si="13"/>
        <v>0.05454545454545454</v>
      </c>
      <c r="V35" s="55">
        <f t="shared" si="14"/>
        <v>0.05454545454545454</v>
      </c>
    </row>
    <row r="36" spans="1:22" ht="12.75">
      <c r="A36"/>
      <c r="B36" s="32" t="s">
        <v>3</v>
      </c>
      <c r="C36" s="33" t="s">
        <v>9</v>
      </c>
      <c r="D36" s="53" t="s">
        <v>52</v>
      </c>
      <c r="E36" s="35">
        <f t="shared" si="15"/>
        <v>0.94</v>
      </c>
      <c r="F36" s="35">
        <f t="shared" si="1"/>
        <v>0.06</v>
      </c>
      <c r="G36" s="35">
        <f t="shared" si="2"/>
        <v>0</v>
      </c>
      <c r="H36" s="36">
        <f t="shared" si="3"/>
        <v>0</v>
      </c>
      <c r="I36" s="37" t="s">
        <v>53</v>
      </c>
      <c r="J36" s="53" t="s">
        <v>52</v>
      </c>
      <c r="K36" s="35">
        <f t="shared" si="4"/>
        <v>0.04</v>
      </c>
      <c r="L36" s="35">
        <f t="shared" si="5"/>
        <v>0.06</v>
      </c>
      <c r="M36" s="36">
        <f t="shared" si="6"/>
        <v>0.9</v>
      </c>
      <c r="N36" s="53" t="s">
        <v>52</v>
      </c>
      <c r="O36" s="54">
        <f t="shared" si="7"/>
        <v>0.08</v>
      </c>
      <c r="P36" s="54">
        <f t="shared" si="8"/>
        <v>0.1</v>
      </c>
      <c r="Q36" s="54">
        <f t="shared" si="9"/>
        <v>0.2</v>
      </c>
      <c r="R36" s="54">
        <f t="shared" si="10"/>
        <v>0.12</v>
      </c>
      <c r="S36" s="54">
        <f t="shared" si="11"/>
        <v>0.14</v>
      </c>
      <c r="T36" s="54">
        <f t="shared" si="12"/>
        <v>0.08</v>
      </c>
      <c r="U36" s="54">
        <f t="shared" si="13"/>
        <v>0.2</v>
      </c>
      <c r="V36" s="55">
        <f t="shared" si="14"/>
        <v>0.08</v>
      </c>
    </row>
    <row r="37" spans="1:22" ht="12.75">
      <c r="A37"/>
      <c r="B37" s="32" t="s">
        <v>59</v>
      </c>
      <c r="C37" s="33" t="s">
        <v>10</v>
      </c>
      <c r="D37" s="53" t="s">
        <v>52</v>
      </c>
      <c r="E37" s="35">
        <f t="shared" si="15"/>
        <v>0.8421052631578947</v>
      </c>
      <c r="F37" s="35">
        <f t="shared" si="1"/>
        <v>0.12631578947368421</v>
      </c>
      <c r="G37" s="35">
        <f t="shared" si="2"/>
        <v>0</v>
      </c>
      <c r="H37" s="36">
        <f t="shared" si="3"/>
        <v>0.021052631578947368</v>
      </c>
      <c r="I37" s="37" t="s">
        <v>53</v>
      </c>
      <c r="J37" s="53" t="s">
        <v>52</v>
      </c>
      <c r="K37" s="35">
        <f t="shared" si="4"/>
        <v>0</v>
      </c>
      <c r="L37" s="35">
        <f t="shared" si="5"/>
        <v>0</v>
      </c>
      <c r="M37" s="36">
        <f t="shared" si="6"/>
        <v>1</v>
      </c>
      <c r="N37" s="53" t="s">
        <v>52</v>
      </c>
      <c r="O37" s="54">
        <f t="shared" si="7"/>
        <v>0</v>
      </c>
      <c r="P37" s="54">
        <f t="shared" si="8"/>
        <v>0.05263157894736842</v>
      </c>
      <c r="Q37" s="54">
        <f t="shared" si="9"/>
        <v>0.15789473684210525</v>
      </c>
      <c r="R37" s="54">
        <f t="shared" si="10"/>
        <v>0.21052631578947367</v>
      </c>
      <c r="S37" s="54">
        <f t="shared" si="11"/>
        <v>0.21052631578947367</v>
      </c>
      <c r="T37" s="54">
        <f t="shared" si="12"/>
        <v>0.18421052631578946</v>
      </c>
      <c r="U37" s="54">
        <f t="shared" si="13"/>
        <v>0.18421052631578946</v>
      </c>
      <c r="V37" s="55">
        <f t="shared" si="14"/>
        <v>0.021052631578947368</v>
      </c>
    </row>
    <row r="38" spans="1:22" ht="12.75">
      <c r="A38"/>
      <c r="B38" s="32" t="s">
        <v>7</v>
      </c>
      <c r="C38" s="33" t="s">
        <v>11</v>
      </c>
      <c r="D38" s="53" t="s">
        <v>52</v>
      </c>
      <c r="E38" s="35">
        <f t="shared" si="15"/>
        <v>1</v>
      </c>
      <c r="F38" s="35">
        <f t="shared" si="1"/>
        <v>0</v>
      </c>
      <c r="G38" s="35">
        <f t="shared" si="2"/>
        <v>0</v>
      </c>
      <c r="H38" s="36">
        <f t="shared" si="3"/>
        <v>0</v>
      </c>
      <c r="I38" s="37" t="s">
        <v>53</v>
      </c>
      <c r="J38" s="53" t="s">
        <v>52</v>
      </c>
      <c r="K38" s="35">
        <f t="shared" si="4"/>
        <v>0</v>
      </c>
      <c r="L38" s="35">
        <f t="shared" si="5"/>
        <v>0.07692307692307693</v>
      </c>
      <c r="M38" s="36">
        <f t="shared" si="6"/>
        <v>0.9230769230769231</v>
      </c>
      <c r="N38" s="53" t="s">
        <v>52</v>
      </c>
      <c r="O38" s="54">
        <f t="shared" si="7"/>
        <v>0</v>
      </c>
      <c r="P38" s="54">
        <f t="shared" si="8"/>
        <v>0.11538461538461539</v>
      </c>
      <c r="Q38" s="54">
        <f t="shared" si="9"/>
        <v>0.19230769230769232</v>
      </c>
      <c r="R38" s="54">
        <f t="shared" si="10"/>
        <v>0.2692307692307692</v>
      </c>
      <c r="S38" s="54">
        <f t="shared" si="11"/>
        <v>0.19230769230769232</v>
      </c>
      <c r="T38" s="54">
        <f t="shared" si="12"/>
        <v>0.19230769230769232</v>
      </c>
      <c r="U38" s="54">
        <f t="shared" si="13"/>
        <v>0</v>
      </c>
      <c r="V38" s="55">
        <f t="shared" si="14"/>
        <v>0.03076923076923077</v>
      </c>
    </row>
    <row r="39" spans="1:22" ht="12.75">
      <c r="A39"/>
      <c r="B39" s="32" t="s">
        <v>6</v>
      </c>
      <c r="C39" s="33" t="s">
        <v>10</v>
      </c>
      <c r="D39" s="53" t="s">
        <v>52</v>
      </c>
      <c r="E39" s="35">
        <f t="shared" si="15"/>
        <v>1</v>
      </c>
      <c r="F39" s="35">
        <f t="shared" si="1"/>
        <v>0</v>
      </c>
      <c r="G39" s="35">
        <f t="shared" si="2"/>
        <v>0</v>
      </c>
      <c r="H39" s="36">
        <f t="shared" si="3"/>
        <v>0</v>
      </c>
      <c r="I39" s="37" t="s">
        <v>53</v>
      </c>
      <c r="J39" s="53" t="s">
        <v>52</v>
      </c>
      <c r="K39" s="35">
        <f t="shared" si="4"/>
        <v>0</v>
      </c>
      <c r="L39" s="35">
        <f t="shared" si="5"/>
        <v>0</v>
      </c>
      <c r="M39" s="36">
        <f t="shared" si="6"/>
        <v>1</v>
      </c>
      <c r="N39" s="53" t="s">
        <v>52</v>
      </c>
      <c r="O39" s="54">
        <f t="shared" si="7"/>
        <v>0.19047619047619047</v>
      </c>
      <c r="P39" s="54">
        <f t="shared" si="8"/>
        <v>0.0380952380952381</v>
      </c>
      <c r="Q39" s="54">
        <f t="shared" si="9"/>
        <v>0.09523809523809523</v>
      </c>
      <c r="R39" s="54">
        <f t="shared" si="10"/>
        <v>0.09523809523809523</v>
      </c>
      <c r="S39" s="54">
        <f t="shared" si="11"/>
        <v>0.0380952380952381</v>
      </c>
      <c r="T39" s="54">
        <f t="shared" si="12"/>
        <v>0.2857142857142857</v>
      </c>
      <c r="U39" s="54">
        <f t="shared" si="13"/>
        <v>0.14285714285714285</v>
      </c>
      <c r="V39" s="55">
        <f t="shared" si="14"/>
        <v>0.09523809523809523</v>
      </c>
    </row>
    <row r="40" spans="1:22" ht="12.75">
      <c r="A40"/>
      <c r="B40" s="32" t="s">
        <v>5</v>
      </c>
      <c r="C40" s="33" t="s">
        <v>9</v>
      </c>
      <c r="D40" s="53" t="s">
        <v>52</v>
      </c>
      <c r="E40" s="35">
        <f t="shared" si="15"/>
        <v>0.9473684210526315</v>
      </c>
      <c r="F40" s="35">
        <f t="shared" si="1"/>
        <v>0.042105263157894736</v>
      </c>
      <c r="G40" s="35">
        <f t="shared" si="2"/>
        <v>0</v>
      </c>
      <c r="H40" s="36">
        <f t="shared" si="3"/>
        <v>0</v>
      </c>
      <c r="I40" s="37" t="s">
        <v>53</v>
      </c>
      <c r="J40" s="53" t="s">
        <v>52</v>
      </c>
      <c r="K40" s="35">
        <f t="shared" si="4"/>
        <v>0.042105263157894736</v>
      </c>
      <c r="L40" s="35">
        <f t="shared" si="5"/>
        <v>0.042105263157894736</v>
      </c>
      <c r="M40" s="36">
        <f t="shared" si="6"/>
        <v>0.8947368421052632</v>
      </c>
      <c r="N40" s="53" t="s">
        <v>52</v>
      </c>
      <c r="O40" s="54">
        <f t="shared" si="7"/>
        <v>0.042105263157894736</v>
      </c>
      <c r="P40" s="54">
        <f t="shared" si="8"/>
        <v>0.10526315789473684</v>
      </c>
      <c r="Q40" s="54">
        <f t="shared" si="9"/>
        <v>0.15789473684210525</v>
      </c>
      <c r="R40" s="54">
        <f t="shared" si="10"/>
        <v>0.2631578947368421</v>
      </c>
      <c r="S40" s="54">
        <f t="shared" si="11"/>
        <v>0.042105263157894736</v>
      </c>
      <c r="T40" s="54">
        <f t="shared" si="12"/>
        <v>0.10526315789473684</v>
      </c>
      <c r="U40" s="54">
        <f t="shared" si="13"/>
        <v>0.10526315789473684</v>
      </c>
      <c r="V40" s="55">
        <f t="shared" si="14"/>
        <v>0.15789473684210525</v>
      </c>
    </row>
    <row r="41" spans="1:22" ht="12.75">
      <c r="A41"/>
      <c r="B41" s="32" t="s">
        <v>8</v>
      </c>
      <c r="C41" s="33"/>
      <c r="D41" s="53" t="s">
        <v>52</v>
      </c>
      <c r="E41" s="35">
        <f t="shared" si="15"/>
        <v>0.7415078707539354</v>
      </c>
      <c r="F41" s="35">
        <f t="shared" si="1"/>
        <v>0.1980115990057995</v>
      </c>
      <c r="G41" s="35">
        <f t="shared" si="2"/>
        <v>0.016570008285004142</v>
      </c>
      <c r="H41" s="36">
        <f t="shared" si="3"/>
        <v>0.013256006628003313</v>
      </c>
      <c r="I41" s="56" t="s">
        <v>53</v>
      </c>
      <c r="J41" s="53" t="s">
        <v>52</v>
      </c>
      <c r="K41" s="35">
        <f t="shared" si="4"/>
        <v>0.07951807228915662</v>
      </c>
      <c r="L41" s="35">
        <f t="shared" si="5"/>
        <v>0.033734939759036145</v>
      </c>
      <c r="M41" s="36">
        <f t="shared" si="6"/>
        <v>0.891566265060241</v>
      </c>
      <c r="N41" s="53" t="s">
        <v>52</v>
      </c>
      <c r="O41" s="54">
        <f t="shared" si="7"/>
        <v>0.06987951807228916</v>
      </c>
      <c r="P41" s="54">
        <f t="shared" si="8"/>
        <v>0.14698795180722893</v>
      </c>
      <c r="Q41" s="54">
        <f t="shared" si="9"/>
        <v>0.1710843373493976</v>
      </c>
      <c r="R41" s="54">
        <f t="shared" si="10"/>
        <v>0.12289156626506025</v>
      </c>
      <c r="S41" s="54">
        <f t="shared" si="11"/>
        <v>0.06265060240963856</v>
      </c>
      <c r="T41" s="54">
        <f t="shared" si="12"/>
        <v>0.1578313253012048</v>
      </c>
      <c r="U41" s="54">
        <f t="shared" si="13"/>
        <v>0.12650602409638553</v>
      </c>
      <c r="V41" s="55">
        <f t="shared" si="14"/>
        <v>0.11325301204819277</v>
      </c>
    </row>
    <row r="42" spans="1:22" ht="12.75">
      <c r="A42"/>
      <c r="B42" s="23" t="s">
        <v>51</v>
      </c>
      <c r="C42" s="24"/>
      <c r="D42" s="25" t="s">
        <v>52</v>
      </c>
      <c r="E42" s="26">
        <f t="shared" si="15"/>
        <v>0.762207692760794</v>
      </c>
      <c r="F42" s="26">
        <f>+(F19/D19)</f>
        <v>0.13229663662602345</v>
      </c>
      <c r="G42" s="26">
        <f>+(G19/D19)</f>
        <v>0.008776580078930318</v>
      </c>
      <c r="H42" s="27">
        <f>+(H19/D19)</f>
        <v>0.09041644577958415</v>
      </c>
      <c r="I42" s="28" t="s">
        <v>53</v>
      </c>
      <c r="J42" s="25" t="s">
        <v>52</v>
      </c>
      <c r="K42" s="26">
        <f t="shared" si="4"/>
        <v>0.07530120481927711</v>
      </c>
      <c r="L42" s="26">
        <f>+(L19/J19)</f>
        <v>0.07030120481927711</v>
      </c>
      <c r="M42" s="27">
        <f>+(M19/J19)</f>
        <v>0.8554216867469879</v>
      </c>
      <c r="N42" s="25" t="s">
        <v>52</v>
      </c>
      <c r="O42" s="29">
        <f t="shared" si="7"/>
        <v>0.0891041162227603</v>
      </c>
      <c r="P42" s="29">
        <f>+(P19/N19)</f>
        <v>0.17742130750605326</v>
      </c>
      <c r="Q42" s="29">
        <f>+(Q19/N19)</f>
        <v>0.15901937046004844</v>
      </c>
      <c r="R42" s="29">
        <f>+(R19/N19)</f>
        <v>0.13813559322033897</v>
      </c>
      <c r="S42" s="29">
        <f>+(S19/N19)</f>
        <v>0.13831719128329298</v>
      </c>
      <c r="T42" s="29">
        <f>+(T19/N19)</f>
        <v>0.1532082324455206</v>
      </c>
      <c r="U42" s="29">
        <f>+(U19/N19)</f>
        <v>0.08777239709443099</v>
      </c>
      <c r="V42" s="30">
        <f>+(V19/N19)</f>
        <v>0.0561138014527845</v>
      </c>
    </row>
    <row r="43" spans="1:22" ht="12.75">
      <c r="A43"/>
      <c r="B43" s="1" t="s">
        <v>57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/>
      <c r="B44" s="1" t="s">
        <v>58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/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/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/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/>
      <c r="B48" s="31" t="s">
        <v>54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/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/>
      <c r="B50" s="69" t="s">
        <v>12</v>
      </c>
      <c r="C50" s="70"/>
      <c r="D50" s="66" t="s">
        <v>13</v>
      </c>
      <c r="E50" s="71"/>
      <c r="F50" s="71"/>
      <c r="G50" s="71"/>
      <c r="H50" s="72"/>
      <c r="I50" s="6" t="s">
        <v>14</v>
      </c>
      <c r="J50" s="66" t="s">
        <v>15</v>
      </c>
      <c r="K50" s="67"/>
      <c r="L50" s="67"/>
      <c r="M50" s="68"/>
      <c r="N50" s="7" t="s">
        <v>16</v>
      </c>
      <c r="O50" s="66" t="s">
        <v>17</v>
      </c>
      <c r="P50" s="67"/>
      <c r="Q50" s="67"/>
      <c r="R50" s="67"/>
      <c r="S50" s="67"/>
      <c r="T50" s="67"/>
      <c r="U50" s="67"/>
      <c r="V50" s="68"/>
    </row>
    <row r="51" spans="1:22" ht="12.75">
      <c r="A51"/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55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1:22" ht="12.75">
      <c r="A52"/>
      <c r="B52" s="15" t="s">
        <v>31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1:22" ht="12.75">
      <c r="A53"/>
      <c r="B53" s="32" t="s">
        <v>59</v>
      </c>
      <c r="C53" s="33" t="s">
        <v>9</v>
      </c>
      <c r="D53" s="34">
        <f>+(D8/($D$19-$D$7))</f>
        <v>0.5606853390786909</v>
      </c>
      <c r="E53" s="35">
        <f>+(E8/($E$19-$E$7))</f>
        <v>0.5566037735849056</v>
      </c>
      <c r="F53" s="35">
        <f>+(F8/($F$19-$F$7))</f>
        <v>0.5720338983050848</v>
      </c>
      <c r="G53" s="35">
        <f>+(G8/($G$19-$G$7))</f>
        <v>0.6111111111111112</v>
      </c>
      <c r="H53" s="36">
        <f>+(H8/($H$19-$H$7))</f>
        <v>0.673469387755102</v>
      </c>
      <c r="I53" s="37" t="s">
        <v>53</v>
      </c>
      <c r="J53" s="34">
        <f>+(J8/($J$19-$J$7))</f>
        <v>0.5832443970117396</v>
      </c>
      <c r="K53" s="35">
        <f>+(K8/($K$19-$K$7))</f>
        <v>0.6198347107438017</v>
      </c>
      <c r="L53" s="35">
        <f>+(L8/($L$19-$L$7))</f>
        <v>0.5276381909547738</v>
      </c>
      <c r="M53" s="36">
        <f>+(M8/($M$19-$M$7))</f>
        <v>0.5837408312958435</v>
      </c>
      <c r="N53" s="34">
        <f>+(N8/($N$19-$N$7))</f>
        <v>0.5828877005347594</v>
      </c>
      <c r="O53" s="35">
        <f>+(O8/($O$19-$O$7))</f>
        <v>0.5617977528089888</v>
      </c>
      <c r="P53" s="35">
        <f>+(P8/($P$19-$P$7))</f>
        <v>0.6405097250167673</v>
      </c>
      <c r="Q53" s="35">
        <f>+(Q8/($Q$19-$Q$7))</f>
        <v>0.5678851174934726</v>
      </c>
      <c r="R53" s="35">
        <f>+(R8/($R$19-$R$7))</f>
        <v>0.6231778425655977</v>
      </c>
      <c r="S53" s="35">
        <f>+(S8/($S$19-$S$7))</f>
        <v>0.6306620209059234</v>
      </c>
      <c r="T53" s="35">
        <f>+(T8/($T$19-$T$7))</f>
        <v>0.5787348586810229</v>
      </c>
      <c r="U53" s="35">
        <f>+(U8/($U$19-$U$7))</f>
        <v>0.5033557046979866</v>
      </c>
      <c r="V53" s="36">
        <f>+(V8/($V$19-$V$7))</f>
        <v>0.4056437389770723</v>
      </c>
    </row>
    <row r="54" spans="1:22" ht="12.75">
      <c r="A54"/>
      <c r="B54" s="32" t="s">
        <v>1</v>
      </c>
      <c r="C54" s="33" t="s">
        <v>9</v>
      </c>
      <c r="D54" s="34">
        <f aca="true" t="shared" si="16" ref="D54:D63">+(D9/($D$19-$D$7))</f>
        <v>0.07079101261926747</v>
      </c>
      <c r="E54" s="35">
        <f aca="true" t="shared" si="17" ref="E54:E63">+(E9/($E$19-$E$7))</f>
        <v>0.07358490566037736</v>
      </c>
      <c r="F54" s="35">
        <f aca="true" t="shared" si="18" ref="F54:F63">+(F9/($F$19-$F$7))</f>
        <v>0.052259887005649715</v>
      </c>
      <c r="G54" s="35">
        <f aca="true" t="shared" si="19" ref="G54:G63">+(G9/($G$19-$G$7))</f>
        <v>0.16666666666666666</v>
      </c>
      <c r="H54" s="36">
        <f aca="true" t="shared" si="20" ref="H54:H63">+(H9/($H$19-$H$7))</f>
        <v>0.08163265306122448</v>
      </c>
      <c r="I54" s="37" t="s">
        <v>53</v>
      </c>
      <c r="J54" s="34">
        <f aca="true" t="shared" si="21" ref="J54:J63">+(J9/($J$19-$J$7))</f>
        <v>0.0736392742796158</v>
      </c>
      <c r="K54" s="35">
        <f aca="true" t="shared" si="22" ref="K54:K63">+(K9/($K$19-$K$7))</f>
        <v>0.10743801652892562</v>
      </c>
      <c r="L54" s="35">
        <f aca="true" t="shared" si="23" ref="L54:L63">+(L9/($L$19-$L$7))</f>
        <v>0.13400335008375208</v>
      </c>
      <c r="M54" s="36">
        <f aca="true" t="shared" si="24" ref="M54:M63">+(M9/($M$19-$M$7))</f>
        <v>0.06723716381418093</v>
      </c>
      <c r="N54" s="34">
        <f aca="true" t="shared" si="25" ref="N54:N63">+(N9/($N$19-$N$7))</f>
        <v>0.07379679144385026</v>
      </c>
      <c r="O54" s="35">
        <f aca="true" t="shared" si="26" ref="O54:O63">+(O9/($O$19-$O$7))</f>
        <v>0.12640449438202248</v>
      </c>
      <c r="P54" s="35">
        <f aca="true" t="shared" si="27" ref="P54:P63">+(P9/($P$19-$P$7))</f>
        <v>0.08718980549966465</v>
      </c>
      <c r="Q54" s="35">
        <f aca="true" t="shared" si="28" ref="Q54:Q63">+(Q9/($Q$19-$Q$7))</f>
        <v>0.09138381201044386</v>
      </c>
      <c r="R54" s="35">
        <f aca="true" t="shared" si="29" ref="R54:R63">+(R9/($R$19-$R$7))</f>
        <v>0.05466472303206997</v>
      </c>
      <c r="S54" s="35">
        <f aca="true" t="shared" si="30" ref="S54:S63">+(S9/($S$19-$S$7))</f>
        <v>0.07665505226480836</v>
      </c>
      <c r="T54" s="35">
        <f aca="true" t="shared" si="31" ref="T54:T63">+(T9/($T$19-$T$7))</f>
        <v>0.05047106325706595</v>
      </c>
      <c r="U54" s="35">
        <f aca="true" t="shared" si="32" ref="U54:U63">+(U9/($U$19-$U$7))</f>
        <v>0.053691275167785234</v>
      </c>
      <c r="V54" s="36">
        <f aca="true" t="shared" si="33" ref="V54:V63">+(V9/($V$19-$V$7))</f>
        <v>0.07054673721340388</v>
      </c>
    </row>
    <row r="55" spans="1:22" ht="12.75">
      <c r="A55"/>
      <c r="B55" s="32" t="s">
        <v>4</v>
      </c>
      <c r="C55" s="33" t="s">
        <v>9</v>
      </c>
      <c r="D55" s="34">
        <f t="shared" si="16"/>
        <v>0.07027803426695393</v>
      </c>
      <c r="E55" s="35">
        <f t="shared" si="17"/>
        <v>0.06729559748427673</v>
      </c>
      <c r="F55" s="35">
        <f t="shared" si="18"/>
        <v>0.09533898305084745</v>
      </c>
      <c r="G55" s="35">
        <f t="shared" si="19"/>
        <v>0</v>
      </c>
      <c r="H55" s="36">
        <f t="shared" si="20"/>
        <v>0.061224489795918366</v>
      </c>
      <c r="I55" s="37" t="s">
        <v>53</v>
      </c>
      <c r="J55" s="34">
        <f t="shared" si="21"/>
        <v>0.07310565635005337</v>
      </c>
      <c r="K55" s="35">
        <f t="shared" si="22"/>
        <v>0.04132231404958678</v>
      </c>
      <c r="L55" s="35">
        <f t="shared" si="23"/>
        <v>0.1423785594639866</v>
      </c>
      <c r="M55" s="36">
        <f t="shared" si="24"/>
        <v>0.07029339853300734</v>
      </c>
      <c r="N55" s="34">
        <f t="shared" si="25"/>
        <v>0.0732620320855615</v>
      </c>
      <c r="O55" s="35">
        <f t="shared" si="26"/>
        <v>0.08426966292134831</v>
      </c>
      <c r="P55" s="35">
        <f t="shared" si="27"/>
        <v>0.0670690811535882</v>
      </c>
      <c r="Q55" s="35">
        <f t="shared" si="28"/>
        <v>0.0685378590078329</v>
      </c>
      <c r="R55" s="35">
        <f t="shared" si="29"/>
        <v>0.05102040816326531</v>
      </c>
      <c r="S55" s="35">
        <f t="shared" si="30"/>
        <v>0.07665505226480836</v>
      </c>
      <c r="T55" s="35">
        <f t="shared" si="31"/>
        <v>0.1009421265141319</v>
      </c>
      <c r="U55" s="35">
        <f t="shared" si="32"/>
        <v>0.053691275167785234</v>
      </c>
      <c r="V55" s="36">
        <f t="shared" si="33"/>
        <v>0.08818342151675485</v>
      </c>
    </row>
    <row r="56" spans="1:22" ht="12.75">
      <c r="A56"/>
      <c r="B56" s="32" t="s">
        <v>2</v>
      </c>
      <c r="C56" s="33" t="s">
        <v>9</v>
      </c>
      <c r="D56" s="34">
        <f t="shared" si="16"/>
        <v>0.06720016415307274</v>
      </c>
      <c r="E56" s="35">
        <f t="shared" si="17"/>
        <v>0.06918238993710692</v>
      </c>
      <c r="F56" s="35">
        <f t="shared" si="18"/>
        <v>0.05296610169491525</v>
      </c>
      <c r="G56" s="35">
        <f t="shared" si="19"/>
        <v>0</v>
      </c>
      <c r="H56" s="36">
        <f t="shared" si="20"/>
        <v>0.10204081632653061</v>
      </c>
      <c r="I56" s="37" t="s">
        <v>53</v>
      </c>
      <c r="J56" s="34">
        <f t="shared" si="21"/>
        <v>0.06990394877267876</v>
      </c>
      <c r="K56" s="35">
        <f t="shared" si="22"/>
        <v>0.08264462809917356</v>
      </c>
      <c r="L56" s="35">
        <f t="shared" si="23"/>
        <v>0.08375209380234507</v>
      </c>
      <c r="M56" s="36">
        <f t="shared" si="24"/>
        <v>0.0678484107579462</v>
      </c>
      <c r="N56" s="34">
        <f t="shared" si="25"/>
        <v>0.06951871657754011</v>
      </c>
      <c r="O56" s="35">
        <f t="shared" si="26"/>
        <v>0.0702247191011236</v>
      </c>
      <c r="P56" s="35">
        <f t="shared" si="27"/>
        <v>0.05030181086519115</v>
      </c>
      <c r="Q56" s="35">
        <f t="shared" si="28"/>
        <v>0.05548302872062663</v>
      </c>
      <c r="R56" s="35">
        <f t="shared" si="29"/>
        <v>0.05466472303206997</v>
      </c>
      <c r="S56" s="35">
        <f t="shared" si="30"/>
        <v>0.07665505226480836</v>
      </c>
      <c r="T56" s="35">
        <f t="shared" si="31"/>
        <v>0.0740242261103634</v>
      </c>
      <c r="U56" s="35">
        <f t="shared" si="32"/>
        <v>0.08053691275167785</v>
      </c>
      <c r="V56" s="36">
        <f t="shared" si="33"/>
        <v>0.14991181657848324</v>
      </c>
    </row>
    <row r="57" spans="1:22" ht="12.75">
      <c r="A57"/>
      <c r="B57" s="32" t="s">
        <v>59</v>
      </c>
      <c r="C57" s="33" t="s">
        <v>11</v>
      </c>
      <c r="D57" s="34">
        <f t="shared" si="16"/>
        <v>0.02821380937724428</v>
      </c>
      <c r="E57" s="35">
        <f t="shared" si="17"/>
        <v>0.03018867924528302</v>
      </c>
      <c r="F57" s="35">
        <f t="shared" si="18"/>
        <v>0.02824858757062147</v>
      </c>
      <c r="G57" s="35">
        <f t="shared" si="19"/>
        <v>0</v>
      </c>
      <c r="H57" s="36">
        <f t="shared" si="20"/>
        <v>0</v>
      </c>
      <c r="I57" s="37" t="s">
        <v>53</v>
      </c>
      <c r="J57" s="34">
        <f t="shared" si="21"/>
        <v>0.02934898612593383</v>
      </c>
      <c r="K57" s="35">
        <f t="shared" si="22"/>
        <v>0.01652892561983471</v>
      </c>
      <c r="L57" s="35">
        <f t="shared" si="23"/>
        <v>0.01675041876046901</v>
      </c>
      <c r="M57" s="36">
        <f t="shared" si="24"/>
        <v>0.03178484107579462</v>
      </c>
      <c r="N57" s="34">
        <f t="shared" si="25"/>
        <v>0.029411764705882353</v>
      </c>
      <c r="O57" s="35">
        <f t="shared" si="26"/>
        <v>0.014044943820224719</v>
      </c>
      <c r="P57" s="35">
        <f t="shared" si="27"/>
        <v>0.030181086519114688</v>
      </c>
      <c r="Q57" s="35">
        <f t="shared" si="28"/>
        <v>0.0391644908616188</v>
      </c>
      <c r="R57" s="35">
        <f t="shared" si="29"/>
        <v>0.04008746355685131</v>
      </c>
      <c r="S57" s="35">
        <f t="shared" si="30"/>
        <v>0.027874564459930314</v>
      </c>
      <c r="T57" s="35">
        <f t="shared" si="31"/>
        <v>0.026917900403768506</v>
      </c>
      <c r="U57" s="35">
        <f t="shared" si="32"/>
        <v>0.020134228187919462</v>
      </c>
      <c r="V57" s="36">
        <f t="shared" si="33"/>
        <v>0.026455026455026454</v>
      </c>
    </row>
    <row r="58" spans="1:22" ht="12.75">
      <c r="A58"/>
      <c r="B58" s="32" t="s">
        <v>3</v>
      </c>
      <c r="C58" s="33" t="s">
        <v>9</v>
      </c>
      <c r="D58" s="34">
        <f t="shared" si="16"/>
        <v>0.025648917615676618</v>
      </c>
      <c r="E58" s="35">
        <f t="shared" si="17"/>
        <v>0.029559748427672956</v>
      </c>
      <c r="F58" s="35">
        <f t="shared" si="18"/>
        <v>0.01059322033898305</v>
      </c>
      <c r="G58" s="35">
        <f t="shared" si="19"/>
        <v>0</v>
      </c>
      <c r="H58" s="36">
        <f t="shared" si="20"/>
        <v>0</v>
      </c>
      <c r="I58" s="37" t="s">
        <v>53</v>
      </c>
      <c r="J58" s="34">
        <f t="shared" si="21"/>
        <v>0.026680896478121666</v>
      </c>
      <c r="K58" s="35">
        <f t="shared" si="22"/>
        <v>0.01652892561983471</v>
      </c>
      <c r="L58" s="35">
        <f t="shared" si="23"/>
        <v>0.02512562814070352</v>
      </c>
      <c r="M58" s="36">
        <f t="shared" si="24"/>
        <v>0.02750611246943765</v>
      </c>
      <c r="N58" s="34">
        <f t="shared" si="25"/>
        <v>0.026737967914438502</v>
      </c>
      <c r="O58" s="35">
        <f t="shared" si="26"/>
        <v>0.028089887640449437</v>
      </c>
      <c r="P58" s="35">
        <f t="shared" si="27"/>
        <v>0.01676727028839705</v>
      </c>
      <c r="Q58" s="35">
        <f t="shared" si="28"/>
        <v>0.03263707571801567</v>
      </c>
      <c r="R58" s="35">
        <f t="shared" si="29"/>
        <v>0.021865889212827987</v>
      </c>
      <c r="S58" s="35">
        <f t="shared" si="30"/>
        <v>0.024390243902439025</v>
      </c>
      <c r="T58" s="35">
        <f t="shared" si="31"/>
        <v>0.013458950201884253</v>
      </c>
      <c r="U58" s="35">
        <f t="shared" si="32"/>
        <v>0.06711409395973154</v>
      </c>
      <c r="V58" s="36">
        <f t="shared" si="33"/>
        <v>0.03527336860670194</v>
      </c>
    </row>
    <row r="59" spans="1:22" ht="12.75">
      <c r="A59"/>
      <c r="B59" s="32" t="s">
        <v>59</v>
      </c>
      <c r="C59" s="33" t="s">
        <v>10</v>
      </c>
      <c r="D59" s="34">
        <f t="shared" si="16"/>
        <v>0.01949317738791423</v>
      </c>
      <c r="E59" s="35">
        <f t="shared" si="17"/>
        <v>0.02012578616352201</v>
      </c>
      <c r="F59" s="35">
        <f t="shared" si="18"/>
        <v>0.01694915254237288</v>
      </c>
      <c r="G59" s="35">
        <f t="shared" si="19"/>
        <v>0</v>
      </c>
      <c r="H59" s="36">
        <f t="shared" si="20"/>
        <v>0.0163265306122449</v>
      </c>
      <c r="I59" s="37" t="s">
        <v>53</v>
      </c>
      <c r="J59" s="34">
        <f t="shared" si="21"/>
        <v>0.020277481323372464</v>
      </c>
      <c r="K59" s="35">
        <f t="shared" si="22"/>
        <v>0</v>
      </c>
      <c r="L59" s="35">
        <f t="shared" si="23"/>
        <v>0</v>
      </c>
      <c r="M59" s="36">
        <f t="shared" si="24"/>
        <v>0.023227383863080684</v>
      </c>
      <c r="N59" s="34">
        <f t="shared" si="25"/>
        <v>0.020320855614973262</v>
      </c>
      <c r="O59" s="35">
        <f t="shared" si="26"/>
        <v>0</v>
      </c>
      <c r="P59" s="35">
        <f t="shared" si="27"/>
        <v>0.00670690811535882</v>
      </c>
      <c r="Q59" s="35">
        <f t="shared" si="28"/>
        <v>0.0195822454308094</v>
      </c>
      <c r="R59" s="35">
        <f t="shared" si="29"/>
        <v>0.029154518950437316</v>
      </c>
      <c r="S59" s="35">
        <f t="shared" si="30"/>
        <v>0.027874564459930314</v>
      </c>
      <c r="T59" s="35">
        <f t="shared" si="31"/>
        <v>0.023553162853297442</v>
      </c>
      <c r="U59" s="35">
        <f t="shared" si="32"/>
        <v>0.04697986577181208</v>
      </c>
      <c r="V59" s="36">
        <f t="shared" si="33"/>
        <v>0.007054673721340388</v>
      </c>
    </row>
    <row r="60" spans="1:22" ht="12.75">
      <c r="A60"/>
      <c r="B60" s="32" t="s">
        <v>7</v>
      </c>
      <c r="C60" s="33" t="s">
        <v>11</v>
      </c>
      <c r="D60" s="34">
        <f t="shared" si="16"/>
        <v>0.013337437160151842</v>
      </c>
      <c r="E60" s="35">
        <f t="shared" si="17"/>
        <v>0.016352201257861635</v>
      </c>
      <c r="F60" s="35">
        <f t="shared" si="18"/>
        <v>0</v>
      </c>
      <c r="G60" s="35">
        <f t="shared" si="19"/>
        <v>0</v>
      </c>
      <c r="H60" s="36">
        <f t="shared" si="20"/>
        <v>0</v>
      </c>
      <c r="I60" s="37" t="s">
        <v>53</v>
      </c>
      <c r="J60" s="34">
        <f t="shared" si="21"/>
        <v>0.013874066168623266</v>
      </c>
      <c r="K60" s="35">
        <f t="shared" si="22"/>
        <v>0</v>
      </c>
      <c r="L60" s="35">
        <f t="shared" si="23"/>
        <v>0.01675041876046901</v>
      </c>
      <c r="M60" s="36">
        <f t="shared" si="24"/>
        <v>0.014669926650366748</v>
      </c>
      <c r="N60" s="34">
        <f t="shared" si="25"/>
        <v>0.013903743315508022</v>
      </c>
      <c r="O60" s="35">
        <f t="shared" si="26"/>
        <v>0</v>
      </c>
      <c r="P60" s="35">
        <f t="shared" si="27"/>
        <v>0.01006036217303823</v>
      </c>
      <c r="Q60" s="35">
        <f t="shared" si="28"/>
        <v>0.016318537859007835</v>
      </c>
      <c r="R60" s="35">
        <f t="shared" si="29"/>
        <v>0.025510204081632654</v>
      </c>
      <c r="S60" s="35">
        <f t="shared" si="30"/>
        <v>0.017421602787456445</v>
      </c>
      <c r="T60" s="35">
        <f t="shared" si="31"/>
        <v>0.016823687752355317</v>
      </c>
      <c r="U60" s="35">
        <f t="shared" si="32"/>
        <v>0</v>
      </c>
      <c r="V60" s="36">
        <f t="shared" si="33"/>
        <v>0.007054673721340388</v>
      </c>
    </row>
    <row r="61" spans="1:22" ht="12.75">
      <c r="A61"/>
      <c r="B61" s="32" t="s">
        <v>6</v>
      </c>
      <c r="C61" s="33" t="s">
        <v>10</v>
      </c>
      <c r="D61" s="34">
        <f t="shared" si="16"/>
        <v>0.01077254539858418</v>
      </c>
      <c r="E61" s="35">
        <f t="shared" si="17"/>
        <v>0.013207547169811321</v>
      </c>
      <c r="F61" s="35">
        <f t="shared" si="18"/>
        <v>0</v>
      </c>
      <c r="G61" s="35">
        <f t="shared" si="19"/>
        <v>0</v>
      </c>
      <c r="H61" s="36">
        <f t="shared" si="20"/>
        <v>0</v>
      </c>
      <c r="I61" s="37" t="s">
        <v>53</v>
      </c>
      <c r="J61" s="34">
        <f t="shared" si="21"/>
        <v>0.011205976520811099</v>
      </c>
      <c r="K61" s="35">
        <f t="shared" si="22"/>
        <v>0</v>
      </c>
      <c r="L61" s="35">
        <f t="shared" si="23"/>
        <v>0</v>
      </c>
      <c r="M61" s="36">
        <f t="shared" si="24"/>
        <v>0.012836185819070905</v>
      </c>
      <c r="N61" s="34">
        <f t="shared" si="25"/>
        <v>0.011229946524064172</v>
      </c>
      <c r="O61" s="35">
        <f t="shared" si="26"/>
        <v>0.028089887640449437</v>
      </c>
      <c r="P61" s="35">
        <f t="shared" si="27"/>
        <v>0.0026827632461435278</v>
      </c>
      <c r="Q61" s="35">
        <f t="shared" si="28"/>
        <v>0.006527415143603133</v>
      </c>
      <c r="R61" s="35">
        <f t="shared" si="29"/>
        <v>0.007288629737609329</v>
      </c>
      <c r="S61" s="35">
        <f t="shared" si="30"/>
        <v>0.0027874564459930314</v>
      </c>
      <c r="T61" s="35">
        <f t="shared" si="31"/>
        <v>0.020188425302826378</v>
      </c>
      <c r="U61" s="35">
        <f t="shared" si="32"/>
        <v>0.020134228187919462</v>
      </c>
      <c r="V61" s="36">
        <f t="shared" si="33"/>
        <v>0.01763668430335097</v>
      </c>
    </row>
    <row r="62" spans="1:22" ht="12.75">
      <c r="A62"/>
      <c r="B62" s="32" t="s">
        <v>5</v>
      </c>
      <c r="C62" s="33" t="s">
        <v>9</v>
      </c>
      <c r="D62" s="34">
        <f t="shared" si="16"/>
        <v>0.009746588693957114</v>
      </c>
      <c r="E62" s="35">
        <f t="shared" si="17"/>
        <v>0.011320754716981131</v>
      </c>
      <c r="F62" s="35">
        <f t="shared" si="18"/>
        <v>0.002824858757062147</v>
      </c>
      <c r="G62" s="35">
        <f t="shared" si="19"/>
        <v>0</v>
      </c>
      <c r="H62" s="36">
        <f t="shared" si="20"/>
        <v>0</v>
      </c>
      <c r="I62" s="37" t="s">
        <v>53</v>
      </c>
      <c r="J62" s="34">
        <f t="shared" si="21"/>
        <v>0.010138740661686232</v>
      </c>
      <c r="K62" s="35">
        <f t="shared" si="22"/>
        <v>0.006611570247933884</v>
      </c>
      <c r="L62" s="35">
        <f t="shared" si="23"/>
        <v>0.006700167504187605</v>
      </c>
      <c r="M62" s="36">
        <f t="shared" si="24"/>
        <v>0.01039119804400978</v>
      </c>
      <c r="N62" s="34">
        <f t="shared" si="25"/>
        <v>0.010160427807486631</v>
      </c>
      <c r="O62" s="35">
        <f t="shared" si="26"/>
        <v>0.0056179775280898875</v>
      </c>
      <c r="P62" s="35">
        <f t="shared" si="27"/>
        <v>0.00670690811535882</v>
      </c>
      <c r="Q62" s="35">
        <f t="shared" si="28"/>
        <v>0.0097911227154047</v>
      </c>
      <c r="R62" s="35">
        <f t="shared" si="29"/>
        <v>0.018221574344023325</v>
      </c>
      <c r="S62" s="35">
        <f t="shared" si="30"/>
        <v>0.0027874564459930314</v>
      </c>
      <c r="T62" s="35">
        <f t="shared" si="31"/>
        <v>0.006729475100942127</v>
      </c>
      <c r="U62" s="35">
        <f t="shared" si="32"/>
        <v>0.013422818791946308</v>
      </c>
      <c r="V62" s="36">
        <f t="shared" si="33"/>
        <v>0.026455026455026454</v>
      </c>
    </row>
    <row r="63" spans="1:22" ht="12.75">
      <c r="A63"/>
      <c r="B63" s="32" t="s">
        <v>8</v>
      </c>
      <c r="C63" s="33"/>
      <c r="D63" s="34">
        <f t="shared" si="16"/>
        <v>0.12383297424848672</v>
      </c>
      <c r="E63" s="35">
        <f t="shared" si="17"/>
        <v>0.11257861635220126</v>
      </c>
      <c r="F63" s="35">
        <f t="shared" si="18"/>
        <v>0.1687853107344633</v>
      </c>
      <c r="G63" s="35">
        <f t="shared" si="19"/>
        <v>0.2222222222222222</v>
      </c>
      <c r="H63" s="36">
        <f t="shared" si="20"/>
        <v>0.0653061224489796</v>
      </c>
      <c r="I63" s="37" t="s">
        <v>53</v>
      </c>
      <c r="J63" s="34">
        <f t="shared" si="21"/>
        <v>0.08858057630736393</v>
      </c>
      <c r="K63" s="35">
        <f t="shared" si="22"/>
        <v>0.10909090909090909</v>
      </c>
      <c r="L63" s="35">
        <f t="shared" si="23"/>
        <v>0.04690117252931323</v>
      </c>
      <c r="M63" s="36">
        <f t="shared" si="24"/>
        <v>0.09046454767726161</v>
      </c>
      <c r="N63" s="34">
        <f t="shared" si="25"/>
        <v>0.08877005347593583</v>
      </c>
      <c r="O63" s="35">
        <f t="shared" si="26"/>
        <v>0.08146067415730338</v>
      </c>
      <c r="P63" s="35">
        <f t="shared" si="27"/>
        <v>0.0818242790073776</v>
      </c>
      <c r="Q63" s="35">
        <f t="shared" si="28"/>
        <v>0.0926892950391645</v>
      </c>
      <c r="R63" s="35">
        <f t="shared" si="29"/>
        <v>0.07434402332361516</v>
      </c>
      <c r="S63" s="35">
        <f t="shared" si="30"/>
        <v>0.03623693379790941</v>
      </c>
      <c r="T63" s="35">
        <f t="shared" si="31"/>
        <v>0.08815612382234186</v>
      </c>
      <c r="U63" s="35">
        <f t="shared" si="32"/>
        <v>0.14093959731543623</v>
      </c>
      <c r="V63" s="36">
        <f t="shared" si="33"/>
        <v>0.1657848324514991</v>
      </c>
    </row>
    <row r="64" spans="1:22" ht="12.75">
      <c r="A64"/>
      <c r="B64" s="23" t="s">
        <v>51</v>
      </c>
      <c r="C64" s="24"/>
      <c r="D64" s="38">
        <v>1</v>
      </c>
      <c r="E64" s="26">
        <v>1</v>
      </c>
      <c r="F64" s="26">
        <v>1</v>
      </c>
      <c r="G64" s="26">
        <v>1</v>
      </c>
      <c r="H64" s="27">
        <v>1</v>
      </c>
      <c r="I64" s="39" t="s">
        <v>53</v>
      </c>
      <c r="J64" s="38">
        <v>1</v>
      </c>
      <c r="K64" s="26">
        <v>1</v>
      </c>
      <c r="L64" s="26">
        <v>1</v>
      </c>
      <c r="M64" s="27">
        <v>1</v>
      </c>
      <c r="N64" s="38">
        <v>1</v>
      </c>
      <c r="O64" s="26">
        <v>1</v>
      </c>
      <c r="P64" s="26">
        <v>1</v>
      </c>
      <c r="Q64" s="26">
        <v>1</v>
      </c>
      <c r="R64" s="26">
        <v>1</v>
      </c>
      <c r="S64" s="26">
        <v>1</v>
      </c>
      <c r="T64" s="26">
        <v>1</v>
      </c>
      <c r="U64" s="26">
        <v>1</v>
      </c>
      <c r="V64" s="27">
        <v>1</v>
      </c>
    </row>
    <row r="65" spans="1:2" ht="12.75">
      <c r="A65"/>
      <c r="B65" s="1" t="s">
        <v>58</v>
      </c>
    </row>
  </sheetData>
  <mergeCells count="12">
    <mergeCell ref="B50:C50"/>
    <mergeCell ref="D50:H50"/>
    <mergeCell ref="J50:M50"/>
    <mergeCell ref="O50:V50"/>
    <mergeCell ref="O4:V4"/>
    <mergeCell ref="B27:C27"/>
    <mergeCell ref="D27:H27"/>
    <mergeCell ref="J27:M27"/>
    <mergeCell ref="O27:V27"/>
    <mergeCell ref="B4:C4"/>
    <mergeCell ref="D4:H4"/>
    <mergeCell ref="J4:M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2004-12-28T15:50:41Z</dcterms:created>
  <dcterms:modified xsi:type="dcterms:W3CDTF">2005-01-04T15:02:45Z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