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IPL86475" sheetId="1" r:id="rId1"/>
  </sheets>
  <definedNames>
    <definedName name="DATABASE">'IPL86475'!$B$7:$V$17</definedName>
  </definedNames>
  <calcPr fullCalcOnLoad="1"/>
</workbook>
</file>

<file path=xl/sharedStrings.xml><?xml version="1.0" encoding="utf-8"?>
<sst xmlns="http://schemas.openxmlformats.org/spreadsheetml/2006/main" count="270" uniqueCount="61">
  <si>
    <t>Baltimore city</t>
  </si>
  <si>
    <t>Woodlawn CDP *</t>
  </si>
  <si>
    <t>Randallstown CDP</t>
  </si>
  <si>
    <t>Owings Mills CDP</t>
  </si>
  <si>
    <t>Milford Mill CDP</t>
  </si>
  <si>
    <t>Lochearn CDP</t>
  </si>
  <si>
    <t>Ellicott City CDP</t>
  </si>
  <si>
    <t>Eldersburg CDP</t>
  </si>
  <si>
    <t>All Other</t>
  </si>
  <si>
    <t>Columbia CDP</t>
  </si>
  <si>
    <t>Catonsville CDP</t>
  </si>
  <si>
    <t>Maryland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</si>
  <si>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</si>
  <si>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</si>
  <si>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</si>
  <si>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</si>
  <si>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</si>
  <si>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</si>
  <si>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</si>
  <si>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</si>
  <si>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</si>
  <si>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</si>
  <si>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</si>
  <si>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</si>
  <si>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</si>
  <si>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</si>
  <si>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</si>
  <si>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</si>
  <si>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</si>
  <si>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</si>
  <si>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</si>
  <si>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</si>
  <si>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</si>
  <si>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</si>
  <si>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</si>
  <si>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</si>
  <si>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</si>
  <si>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</si>
  <si>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</si>
  <si>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</si>
  <si>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</si>
  <si>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</si>
  <si>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</si>
  <si>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</si>
  <si>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</si>
  <si>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</si>
  <si>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</si>
  <si>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</si>
  <si>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</si>
  <si>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</si>
  <si>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</si>
  <si>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</si>
  <si>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</si>
  <si>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</si>
  <si>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</si>
  <si>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</si>
  <si>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Place of Work</t>
  </si>
  <si>
    <t>In-flow :  Work in Woodlawn CDP, Maryland, Resident In :</t>
  </si>
  <si>
    <t>* These are intra place commuters ( live and work in the same place )</t>
  </si>
  <si>
    <t>Can not be determined #</t>
  </si>
  <si>
    <t># In a place of &lt;2,500 population, or not in a place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</si>
</sst>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V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140625" style="1" customWidth="1"/>
    <col min="3" max="3" width="10.710937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3.5" customHeight="1">
      <c r="B1" s="2" t="s">
        <v>57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3.5" customHeight="1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3.5" customHeight="1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3.5" customHeight="1">
      <c r="B4" s="66" t="s">
        <v>12</v>
      </c>
      <c r="C4" s="67"/>
      <c r="D4" s="68" t="s">
        <v>13</v>
      </c>
      <c r="E4" s="69"/>
      <c r="F4" s="69"/>
      <c r="G4" s="69"/>
      <c r="H4" s="70"/>
      <c r="I4" s="6" t="s">
        <v>14</v>
      </c>
      <c r="J4" s="68" t="s">
        <v>15</v>
      </c>
      <c r="K4" s="71"/>
      <c r="L4" s="71"/>
      <c r="M4" s="72"/>
      <c r="N4" s="7" t="s">
        <v>16</v>
      </c>
      <c r="O4" s="68" t="s">
        <v>17</v>
      </c>
      <c r="P4" s="71"/>
      <c r="Q4" s="71"/>
      <c r="R4" s="71"/>
      <c r="S4" s="71"/>
      <c r="T4" s="71"/>
      <c r="U4" s="71"/>
      <c r="V4" s="72"/>
    </row>
    <row r="5" spans="2:22" ht="13.5" customHeight="1">
      <c r="B5" s="8"/>
      <c r="C5" s="9"/>
      <c r="D5" s="6" t="s">
        <v>16</v>
      </c>
      <c r="E5" s="10" t="s">
        <v>18</v>
      </c>
      <c r="F5" s="10"/>
      <c r="G5" s="10" t="s">
        <v>19</v>
      </c>
      <c r="H5" s="11"/>
      <c r="I5" s="12" t="s">
        <v>20</v>
      </c>
      <c r="J5" s="6" t="s">
        <v>16</v>
      </c>
      <c r="K5" s="10" t="s">
        <v>21</v>
      </c>
      <c r="L5" s="10" t="s">
        <v>22</v>
      </c>
      <c r="M5" s="11" t="s">
        <v>23</v>
      </c>
      <c r="N5" s="13" t="s">
        <v>24</v>
      </c>
      <c r="O5" s="10"/>
      <c r="P5" s="14" t="s">
        <v>25</v>
      </c>
      <c r="Q5" s="14" t="s">
        <v>26</v>
      </c>
      <c r="R5" s="14" t="s">
        <v>27</v>
      </c>
      <c r="S5" s="14" t="s">
        <v>28</v>
      </c>
      <c r="T5" s="14" t="s">
        <v>29</v>
      </c>
      <c r="U5" s="14" t="s">
        <v>30</v>
      </c>
      <c r="V5" s="11"/>
    </row>
    <row r="6" spans="2:22" ht="13.5" customHeight="1">
      <c r="B6" s="15" t="s">
        <v>31</v>
      </c>
      <c r="C6" s="16" t="s">
        <v>32</v>
      </c>
      <c r="D6" s="17" t="s">
        <v>33</v>
      </c>
      <c r="E6" s="18" t="s">
        <v>34</v>
      </c>
      <c r="F6" s="18" t="s">
        <v>35</v>
      </c>
      <c r="G6" s="18" t="s">
        <v>36</v>
      </c>
      <c r="H6" s="19" t="s">
        <v>37</v>
      </c>
      <c r="I6" s="18" t="s">
        <v>38</v>
      </c>
      <c r="J6" s="17" t="s">
        <v>33</v>
      </c>
      <c r="K6" s="18" t="s">
        <v>39</v>
      </c>
      <c r="L6" s="18" t="s">
        <v>40</v>
      </c>
      <c r="M6" s="19" t="s">
        <v>40</v>
      </c>
      <c r="N6" s="20" t="s">
        <v>41</v>
      </c>
      <c r="O6" s="18" t="s">
        <v>42</v>
      </c>
      <c r="P6" s="21" t="s">
        <v>43</v>
      </c>
      <c r="Q6" s="21" t="s">
        <v>44</v>
      </c>
      <c r="R6" s="21" t="s">
        <v>45</v>
      </c>
      <c r="S6" s="21" t="s">
        <v>46</v>
      </c>
      <c r="T6" s="21" t="s">
        <v>47</v>
      </c>
      <c r="U6" s="21" t="s">
        <v>48</v>
      </c>
      <c r="V6" s="22" t="s">
        <v>49</v>
      </c>
    </row>
    <row r="7" spans="2:22" ht="12.75">
      <c r="B7" s="8" t="s">
        <v>0</v>
      </c>
      <c r="C7" s="9" t="s">
        <v>11</v>
      </c>
      <c r="D7" s="57">
        <v>5820</v>
      </c>
      <c r="E7" s="58">
        <v>3435</v>
      </c>
      <c r="F7" s="58">
        <v>1040</v>
      </c>
      <c r="G7" s="58">
        <v>1125</v>
      </c>
      <c r="H7" s="58">
        <v>125</v>
      </c>
      <c r="I7" s="59">
        <v>32</v>
      </c>
      <c r="J7" s="58">
        <v>5765</v>
      </c>
      <c r="K7" s="58">
        <v>305</v>
      </c>
      <c r="L7" s="58">
        <v>365</v>
      </c>
      <c r="M7" s="60">
        <v>5095</v>
      </c>
      <c r="N7" s="58">
        <v>5725</v>
      </c>
      <c r="O7" s="58">
        <v>325</v>
      </c>
      <c r="P7" s="58">
        <v>745</v>
      </c>
      <c r="Q7" s="58">
        <v>770</v>
      </c>
      <c r="R7" s="58">
        <v>815</v>
      </c>
      <c r="S7" s="58">
        <v>725</v>
      </c>
      <c r="T7" s="58">
        <v>775</v>
      </c>
      <c r="U7" s="58">
        <v>820</v>
      </c>
      <c r="V7" s="60">
        <v>755</v>
      </c>
    </row>
    <row r="8" spans="2:22" ht="12.75">
      <c r="B8" s="39" t="s">
        <v>59</v>
      </c>
      <c r="C8" s="40" t="s">
        <v>11</v>
      </c>
      <c r="D8" s="61">
        <v>2910</v>
      </c>
      <c r="E8" s="62">
        <v>2400</v>
      </c>
      <c r="F8" s="62">
        <v>500</v>
      </c>
      <c r="G8" s="62">
        <v>0</v>
      </c>
      <c r="H8" s="62">
        <v>10</v>
      </c>
      <c r="I8" s="63">
        <v>36</v>
      </c>
      <c r="J8" s="62">
        <v>2910</v>
      </c>
      <c r="K8" s="62">
        <v>10</v>
      </c>
      <c r="L8" s="62">
        <v>4</v>
      </c>
      <c r="M8" s="64">
        <v>2890</v>
      </c>
      <c r="N8" s="62">
        <v>2910</v>
      </c>
      <c r="O8" s="62">
        <v>25</v>
      </c>
      <c r="P8" s="62">
        <v>20</v>
      </c>
      <c r="Q8" s="62">
        <v>85</v>
      </c>
      <c r="R8" s="62">
        <v>95</v>
      </c>
      <c r="S8" s="62">
        <v>185</v>
      </c>
      <c r="T8" s="62">
        <v>430</v>
      </c>
      <c r="U8" s="62">
        <v>685</v>
      </c>
      <c r="V8" s="64">
        <v>1385</v>
      </c>
    </row>
    <row r="9" spans="2:22" ht="12.75">
      <c r="B9" s="39" t="s">
        <v>1</v>
      </c>
      <c r="C9" s="40" t="s">
        <v>11</v>
      </c>
      <c r="D9" s="61">
        <v>2400</v>
      </c>
      <c r="E9" s="62">
        <v>1365</v>
      </c>
      <c r="F9" s="62">
        <v>335</v>
      </c>
      <c r="G9" s="62">
        <v>74</v>
      </c>
      <c r="H9" s="62">
        <v>610</v>
      </c>
      <c r="I9" s="63">
        <v>17</v>
      </c>
      <c r="J9" s="62">
        <v>2400</v>
      </c>
      <c r="K9" s="62">
        <v>100</v>
      </c>
      <c r="L9" s="62">
        <v>90</v>
      </c>
      <c r="M9" s="64">
        <v>2210</v>
      </c>
      <c r="N9" s="62">
        <v>2385</v>
      </c>
      <c r="O9" s="62">
        <v>80</v>
      </c>
      <c r="P9" s="62">
        <v>245</v>
      </c>
      <c r="Q9" s="62">
        <v>295</v>
      </c>
      <c r="R9" s="62">
        <v>220</v>
      </c>
      <c r="S9" s="62">
        <v>260</v>
      </c>
      <c r="T9" s="62">
        <v>380</v>
      </c>
      <c r="U9" s="62">
        <v>470</v>
      </c>
      <c r="V9" s="64">
        <v>440</v>
      </c>
    </row>
    <row r="10" spans="2:22" ht="12.75">
      <c r="B10" s="39" t="s">
        <v>10</v>
      </c>
      <c r="C10" s="40" t="s">
        <v>11</v>
      </c>
      <c r="D10" s="61">
        <v>1115</v>
      </c>
      <c r="E10" s="62">
        <v>890</v>
      </c>
      <c r="F10" s="62">
        <v>185</v>
      </c>
      <c r="G10" s="62">
        <v>0</v>
      </c>
      <c r="H10" s="62">
        <v>30</v>
      </c>
      <c r="I10" s="63">
        <v>15</v>
      </c>
      <c r="J10" s="62">
        <v>1105</v>
      </c>
      <c r="K10" s="62">
        <v>30</v>
      </c>
      <c r="L10" s="62">
        <v>15</v>
      </c>
      <c r="M10" s="64">
        <v>1060</v>
      </c>
      <c r="N10" s="62">
        <v>1100</v>
      </c>
      <c r="O10" s="62">
        <v>20</v>
      </c>
      <c r="P10" s="62">
        <v>110</v>
      </c>
      <c r="Q10" s="62">
        <v>35</v>
      </c>
      <c r="R10" s="62">
        <v>95</v>
      </c>
      <c r="S10" s="62">
        <v>90</v>
      </c>
      <c r="T10" s="62">
        <v>155</v>
      </c>
      <c r="U10" s="62">
        <v>250</v>
      </c>
      <c r="V10" s="64">
        <v>345</v>
      </c>
    </row>
    <row r="11" spans="2:22" ht="12.75">
      <c r="B11" s="39" t="s">
        <v>2</v>
      </c>
      <c r="C11" s="40" t="s">
        <v>11</v>
      </c>
      <c r="D11" s="61">
        <v>1075</v>
      </c>
      <c r="E11" s="62">
        <v>975</v>
      </c>
      <c r="F11" s="62">
        <v>80</v>
      </c>
      <c r="G11" s="62">
        <v>10</v>
      </c>
      <c r="H11" s="62">
        <v>10</v>
      </c>
      <c r="I11" s="63">
        <v>25</v>
      </c>
      <c r="J11" s="62">
        <v>1075</v>
      </c>
      <c r="K11" s="62">
        <v>20</v>
      </c>
      <c r="L11" s="62">
        <v>0</v>
      </c>
      <c r="M11" s="64">
        <v>1055</v>
      </c>
      <c r="N11" s="62">
        <v>1075</v>
      </c>
      <c r="O11" s="62">
        <v>20</v>
      </c>
      <c r="P11" s="62">
        <v>30</v>
      </c>
      <c r="Q11" s="62">
        <v>65</v>
      </c>
      <c r="R11" s="62">
        <v>70</v>
      </c>
      <c r="S11" s="62">
        <v>145</v>
      </c>
      <c r="T11" s="62">
        <v>195</v>
      </c>
      <c r="U11" s="62">
        <v>155</v>
      </c>
      <c r="V11" s="64">
        <v>400</v>
      </c>
    </row>
    <row r="12" spans="2:22" ht="12.75">
      <c r="B12" s="39" t="s">
        <v>5</v>
      </c>
      <c r="C12" s="40" t="s">
        <v>11</v>
      </c>
      <c r="D12" s="61">
        <v>995</v>
      </c>
      <c r="E12" s="62">
        <v>660</v>
      </c>
      <c r="F12" s="62">
        <v>190</v>
      </c>
      <c r="G12" s="62">
        <v>75</v>
      </c>
      <c r="H12" s="62">
        <v>45</v>
      </c>
      <c r="I12" s="63">
        <v>21</v>
      </c>
      <c r="J12" s="62">
        <v>995</v>
      </c>
      <c r="K12" s="62">
        <v>20</v>
      </c>
      <c r="L12" s="62">
        <v>85</v>
      </c>
      <c r="M12" s="64">
        <v>890</v>
      </c>
      <c r="N12" s="62">
        <v>970</v>
      </c>
      <c r="O12" s="62">
        <v>45</v>
      </c>
      <c r="P12" s="62">
        <v>105</v>
      </c>
      <c r="Q12" s="62">
        <v>65</v>
      </c>
      <c r="R12" s="62">
        <v>90</v>
      </c>
      <c r="S12" s="62">
        <v>95</v>
      </c>
      <c r="T12" s="62">
        <v>145</v>
      </c>
      <c r="U12" s="62">
        <v>215</v>
      </c>
      <c r="V12" s="64">
        <v>205</v>
      </c>
    </row>
    <row r="13" spans="2:22" ht="12.75">
      <c r="B13" s="39" t="s">
        <v>6</v>
      </c>
      <c r="C13" s="40" t="s">
        <v>11</v>
      </c>
      <c r="D13" s="61">
        <v>880</v>
      </c>
      <c r="E13" s="62">
        <v>790</v>
      </c>
      <c r="F13" s="62">
        <v>85</v>
      </c>
      <c r="G13" s="62">
        <v>0</v>
      </c>
      <c r="H13" s="62">
        <v>0</v>
      </c>
      <c r="I13" s="63">
        <v>19</v>
      </c>
      <c r="J13" s="62">
        <v>880</v>
      </c>
      <c r="K13" s="62">
        <v>15</v>
      </c>
      <c r="L13" s="62">
        <v>25</v>
      </c>
      <c r="M13" s="64">
        <v>840</v>
      </c>
      <c r="N13" s="62">
        <v>880</v>
      </c>
      <c r="O13" s="62">
        <v>4</v>
      </c>
      <c r="P13" s="62">
        <v>80</v>
      </c>
      <c r="Q13" s="62">
        <v>30</v>
      </c>
      <c r="R13" s="62">
        <v>4</v>
      </c>
      <c r="S13" s="62">
        <v>25</v>
      </c>
      <c r="T13" s="62">
        <v>85</v>
      </c>
      <c r="U13" s="62">
        <v>185</v>
      </c>
      <c r="V13" s="64">
        <v>455</v>
      </c>
    </row>
    <row r="14" spans="2:22" ht="12.75">
      <c r="B14" s="39" t="s">
        <v>4</v>
      </c>
      <c r="C14" s="40" t="s">
        <v>11</v>
      </c>
      <c r="D14" s="61">
        <v>740</v>
      </c>
      <c r="E14" s="62">
        <v>490</v>
      </c>
      <c r="F14" s="62">
        <v>100</v>
      </c>
      <c r="G14" s="62">
        <v>95</v>
      </c>
      <c r="H14" s="62">
        <v>45</v>
      </c>
      <c r="I14" s="63">
        <v>17</v>
      </c>
      <c r="J14" s="62">
        <v>740</v>
      </c>
      <c r="K14" s="62">
        <v>45</v>
      </c>
      <c r="L14" s="62">
        <v>30</v>
      </c>
      <c r="M14" s="64">
        <v>665</v>
      </c>
      <c r="N14" s="62">
        <v>735</v>
      </c>
      <c r="O14" s="62">
        <v>10</v>
      </c>
      <c r="P14" s="62">
        <v>100</v>
      </c>
      <c r="Q14" s="62">
        <v>105</v>
      </c>
      <c r="R14" s="62">
        <v>45</v>
      </c>
      <c r="S14" s="62">
        <v>100</v>
      </c>
      <c r="T14" s="62">
        <v>115</v>
      </c>
      <c r="U14" s="62">
        <v>115</v>
      </c>
      <c r="V14" s="64">
        <v>145</v>
      </c>
    </row>
    <row r="15" spans="2:22" ht="12.75">
      <c r="B15" s="39" t="s">
        <v>9</v>
      </c>
      <c r="C15" s="40" t="s">
        <v>11</v>
      </c>
      <c r="D15" s="61">
        <v>735</v>
      </c>
      <c r="E15" s="62">
        <v>650</v>
      </c>
      <c r="F15" s="62">
        <v>65</v>
      </c>
      <c r="G15" s="62">
        <v>0</v>
      </c>
      <c r="H15" s="62">
        <v>0</v>
      </c>
      <c r="I15" s="63">
        <v>26</v>
      </c>
      <c r="J15" s="62">
        <v>735</v>
      </c>
      <c r="K15" s="62">
        <v>0</v>
      </c>
      <c r="L15" s="62">
        <v>4</v>
      </c>
      <c r="M15" s="64">
        <v>730</v>
      </c>
      <c r="N15" s="62">
        <v>715</v>
      </c>
      <c r="O15" s="62">
        <v>0</v>
      </c>
      <c r="P15" s="62">
        <v>10</v>
      </c>
      <c r="Q15" s="62">
        <v>25</v>
      </c>
      <c r="R15" s="62">
        <v>35</v>
      </c>
      <c r="S15" s="62">
        <v>40</v>
      </c>
      <c r="T15" s="62">
        <v>215</v>
      </c>
      <c r="U15" s="62">
        <v>50</v>
      </c>
      <c r="V15" s="64">
        <v>340</v>
      </c>
    </row>
    <row r="16" spans="2:22" ht="12.75">
      <c r="B16" s="39" t="s">
        <v>3</v>
      </c>
      <c r="C16" s="40" t="s">
        <v>11</v>
      </c>
      <c r="D16" s="61">
        <v>490</v>
      </c>
      <c r="E16" s="62">
        <v>475</v>
      </c>
      <c r="F16" s="62">
        <v>15</v>
      </c>
      <c r="G16" s="62">
        <v>0</v>
      </c>
      <c r="H16" s="62">
        <v>0</v>
      </c>
      <c r="I16" s="63">
        <v>21</v>
      </c>
      <c r="J16" s="62">
        <v>490</v>
      </c>
      <c r="K16" s="62">
        <v>20</v>
      </c>
      <c r="L16" s="62">
        <v>0</v>
      </c>
      <c r="M16" s="64">
        <v>470</v>
      </c>
      <c r="N16" s="62">
        <v>490</v>
      </c>
      <c r="O16" s="62">
        <v>20</v>
      </c>
      <c r="P16" s="62">
        <v>10</v>
      </c>
      <c r="Q16" s="62">
        <v>45</v>
      </c>
      <c r="R16" s="62">
        <v>40</v>
      </c>
      <c r="S16" s="62">
        <v>100</v>
      </c>
      <c r="T16" s="62">
        <v>115</v>
      </c>
      <c r="U16" s="62">
        <v>75</v>
      </c>
      <c r="V16" s="64">
        <v>90</v>
      </c>
    </row>
    <row r="17" spans="2:22" ht="12.75">
      <c r="B17" s="39" t="s">
        <v>7</v>
      </c>
      <c r="C17" s="40" t="s">
        <v>11</v>
      </c>
      <c r="D17" s="61">
        <v>460</v>
      </c>
      <c r="E17" s="62">
        <v>355</v>
      </c>
      <c r="F17" s="62">
        <v>105</v>
      </c>
      <c r="G17" s="62">
        <v>0</v>
      </c>
      <c r="H17" s="62">
        <v>0</v>
      </c>
      <c r="I17" s="63">
        <v>32</v>
      </c>
      <c r="J17" s="62">
        <v>460</v>
      </c>
      <c r="K17" s="62">
        <v>0</v>
      </c>
      <c r="L17" s="62">
        <v>0</v>
      </c>
      <c r="M17" s="64">
        <v>460</v>
      </c>
      <c r="N17" s="62">
        <v>460</v>
      </c>
      <c r="O17" s="62">
        <v>0</v>
      </c>
      <c r="P17" s="62">
        <v>0</v>
      </c>
      <c r="Q17" s="62">
        <v>0</v>
      </c>
      <c r="R17" s="62">
        <v>25</v>
      </c>
      <c r="S17" s="62">
        <v>35</v>
      </c>
      <c r="T17" s="62">
        <v>55</v>
      </c>
      <c r="U17" s="62">
        <v>120</v>
      </c>
      <c r="V17" s="64">
        <v>225</v>
      </c>
    </row>
    <row r="18" spans="2:22" ht="12.75">
      <c r="B18" s="39" t="s">
        <v>8</v>
      </c>
      <c r="C18" s="40"/>
      <c r="D18" s="61">
        <v>8045</v>
      </c>
      <c r="E18" s="62">
        <v>6766</v>
      </c>
      <c r="F18" s="62">
        <v>1019</v>
      </c>
      <c r="G18" s="62">
        <v>99</v>
      </c>
      <c r="H18" s="62">
        <v>97</v>
      </c>
      <c r="I18" s="65" t="s">
        <v>51</v>
      </c>
      <c r="J18" s="62">
        <v>7355</v>
      </c>
      <c r="K18" s="62">
        <v>160</v>
      </c>
      <c r="L18" s="62">
        <v>164</v>
      </c>
      <c r="M18" s="64">
        <v>7025</v>
      </c>
      <c r="N18" s="62">
        <v>7355</v>
      </c>
      <c r="O18" s="62">
        <v>147</v>
      </c>
      <c r="P18" s="62">
        <v>486</v>
      </c>
      <c r="Q18" s="62">
        <v>511</v>
      </c>
      <c r="R18" s="62">
        <v>666</v>
      </c>
      <c r="S18" s="62">
        <v>733</v>
      </c>
      <c r="T18" s="62">
        <v>1217</v>
      </c>
      <c r="U18" s="62">
        <v>1620</v>
      </c>
      <c r="V18" s="64">
        <v>1931</v>
      </c>
    </row>
    <row r="19" spans="2:22" ht="12.75">
      <c r="B19" s="23" t="s">
        <v>50</v>
      </c>
      <c r="C19" s="24"/>
      <c r="D19" s="25">
        <f>SUM(D7:D18)</f>
        <v>25665</v>
      </c>
      <c r="E19" s="26">
        <f>SUM(E7:E18)</f>
        <v>19251</v>
      </c>
      <c r="F19" s="26">
        <f>SUM(F7:F18)</f>
        <v>3719</v>
      </c>
      <c r="G19" s="26">
        <f>SUM(G7:G18)</f>
        <v>1478</v>
      </c>
      <c r="H19" s="26">
        <f>SUM(H7:H18)</f>
        <v>972</v>
      </c>
      <c r="I19" s="27" t="s">
        <v>51</v>
      </c>
      <c r="J19" s="26">
        <f aca="true" t="shared" si="0" ref="J19:V19">SUM(J7:J18)</f>
        <v>24910</v>
      </c>
      <c r="K19" s="26">
        <f t="shared" si="0"/>
        <v>725</v>
      </c>
      <c r="L19" s="26">
        <f t="shared" si="0"/>
        <v>782</v>
      </c>
      <c r="M19" s="28">
        <f t="shared" si="0"/>
        <v>23390</v>
      </c>
      <c r="N19" s="26">
        <f t="shared" si="0"/>
        <v>24800</v>
      </c>
      <c r="O19" s="26">
        <f t="shared" si="0"/>
        <v>696</v>
      </c>
      <c r="P19" s="26">
        <f t="shared" si="0"/>
        <v>1941</v>
      </c>
      <c r="Q19" s="26">
        <f t="shared" si="0"/>
        <v>2031</v>
      </c>
      <c r="R19" s="26">
        <f t="shared" si="0"/>
        <v>2200</v>
      </c>
      <c r="S19" s="26">
        <f t="shared" si="0"/>
        <v>2533</v>
      </c>
      <c r="T19" s="26">
        <f t="shared" si="0"/>
        <v>3882</v>
      </c>
      <c r="U19" s="26">
        <f t="shared" si="0"/>
        <v>4760</v>
      </c>
      <c r="V19" s="28">
        <f t="shared" si="0"/>
        <v>6716</v>
      </c>
    </row>
    <row r="20" spans="2:22" ht="12.75">
      <c r="B20" s="1" t="s">
        <v>58</v>
      </c>
      <c r="C20" s="29"/>
      <c r="D20" s="30"/>
      <c r="E20" s="30"/>
      <c r="F20" s="30"/>
      <c r="G20" s="30"/>
      <c r="H20" s="30"/>
      <c r="I20" s="31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2:22" ht="12.75">
      <c r="B21" s="1" t="s">
        <v>60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32" t="s">
        <v>52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66" t="s">
        <v>12</v>
      </c>
      <c r="C27" s="67"/>
      <c r="D27" s="68" t="s">
        <v>13</v>
      </c>
      <c r="E27" s="69"/>
      <c r="F27" s="69"/>
      <c r="G27" s="69"/>
      <c r="H27" s="70"/>
      <c r="I27" s="6" t="s">
        <v>14</v>
      </c>
      <c r="J27" s="68" t="s">
        <v>15</v>
      </c>
      <c r="K27" s="71"/>
      <c r="L27" s="71"/>
      <c r="M27" s="72"/>
      <c r="N27" s="7" t="s">
        <v>16</v>
      </c>
      <c r="O27" s="68" t="s">
        <v>17</v>
      </c>
      <c r="P27" s="71"/>
      <c r="Q27" s="71"/>
      <c r="R27" s="71"/>
      <c r="S27" s="71"/>
      <c r="T27" s="71"/>
      <c r="U27" s="71"/>
      <c r="V27" s="72"/>
    </row>
    <row r="28" spans="2:22" ht="12.75">
      <c r="B28" s="8"/>
      <c r="C28" s="9"/>
      <c r="D28" s="6" t="s">
        <v>16</v>
      </c>
      <c r="E28" s="10" t="s">
        <v>18</v>
      </c>
      <c r="F28" s="10"/>
      <c r="G28" s="10" t="s">
        <v>19</v>
      </c>
      <c r="H28" s="11"/>
      <c r="I28" s="12" t="s">
        <v>20</v>
      </c>
      <c r="J28" s="6" t="s">
        <v>16</v>
      </c>
      <c r="K28" s="10" t="s">
        <v>21</v>
      </c>
      <c r="L28" s="10" t="s">
        <v>53</v>
      </c>
      <c r="M28" s="11" t="s">
        <v>23</v>
      </c>
      <c r="N28" s="13" t="s">
        <v>24</v>
      </c>
      <c r="O28" s="10"/>
      <c r="P28" s="14" t="s">
        <v>25</v>
      </c>
      <c r="Q28" s="14" t="s">
        <v>26</v>
      </c>
      <c r="R28" s="14" t="s">
        <v>27</v>
      </c>
      <c r="S28" s="14" t="s">
        <v>28</v>
      </c>
      <c r="T28" s="14" t="s">
        <v>29</v>
      </c>
      <c r="U28" s="14" t="s">
        <v>30</v>
      </c>
      <c r="V28" s="11"/>
    </row>
    <row r="29" spans="2:22" ht="12.75">
      <c r="B29" s="15" t="s">
        <v>31</v>
      </c>
      <c r="C29" s="16" t="s">
        <v>32</v>
      </c>
      <c r="D29" s="17" t="s">
        <v>33</v>
      </c>
      <c r="E29" s="18" t="s">
        <v>34</v>
      </c>
      <c r="F29" s="18" t="s">
        <v>35</v>
      </c>
      <c r="G29" s="18" t="s">
        <v>36</v>
      </c>
      <c r="H29" s="19" t="s">
        <v>37</v>
      </c>
      <c r="I29" s="18" t="s">
        <v>38</v>
      </c>
      <c r="J29" s="17" t="s">
        <v>33</v>
      </c>
      <c r="K29" s="18" t="s">
        <v>39</v>
      </c>
      <c r="L29" s="18" t="s">
        <v>40</v>
      </c>
      <c r="M29" s="19" t="s">
        <v>40</v>
      </c>
      <c r="N29" s="20" t="s">
        <v>41</v>
      </c>
      <c r="O29" s="18" t="s">
        <v>42</v>
      </c>
      <c r="P29" s="21" t="s">
        <v>43</v>
      </c>
      <c r="Q29" s="21" t="s">
        <v>44</v>
      </c>
      <c r="R29" s="21" t="s">
        <v>45</v>
      </c>
      <c r="S29" s="21" t="s">
        <v>46</v>
      </c>
      <c r="T29" s="21" t="s">
        <v>47</v>
      </c>
      <c r="U29" s="21" t="s">
        <v>48</v>
      </c>
      <c r="V29" s="22" t="s">
        <v>49</v>
      </c>
    </row>
    <row r="30" spans="2:22" ht="12.75">
      <c r="B30" s="8" t="s">
        <v>0</v>
      </c>
      <c r="C30" s="9" t="s">
        <v>11</v>
      </c>
      <c r="D30" s="33" t="s">
        <v>54</v>
      </c>
      <c r="E30" s="34">
        <f>+(E7/D7)</f>
        <v>0.5902061855670103</v>
      </c>
      <c r="F30" s="34">
        <f>+(F7/D7)</f>
        <v>0.17869415807560138</v>
      </c>
      <c r="G30" s="34">
        <f>+(G7/D7)</f>
        <v>0.19329896907216496</v>
      </c>
      <c r="H30" s="35">
        <f>+(H7/D7)</f>
        <v>0.02147766323024055</v>
      </c>
      <c r="I30" s="36" t="s">
        <v>51</v>
      </c>
      <c r="J30" s="33" t="s">
        <v>54</v>
      </c>
      <c r="K30" s="34">
        <f>+(K7/J7)</f>
        <v>0.05290546400693842</v>
      </c>
      <c r="L30" s="34">
        <f>+(L7/J7)</f>
        <v>0.06331309627059845</v>
      </c>
      <c r="M30" s="35">
        <f>+(M7/J7)</f>
        <v>0.8837814397224631</v>
      </c>
      <c r="N30" s="33" t="s">
        <v>54</v>
      </c>
      <c r="O30" s="37">
        <f>+(O7/N7)</f>
        <v>0.056768558951965066</v>
      </c>
      <c r="P30" s="37">
        <f>+(P7/N7)</f>
        <v>0.13013100436681221</v>
      </c>
      <c r="Q30" s="37">
        <f>+(Q7/N7)</f>
        <v>0.13449781659388646</v>
      </c>
      <c r="R30" s="37">
        <f>+(R7/N7)</f>
        <v>0.1423580786026201</v>
      </c>
      <c r="S30" s="37">
        <f>+(S7/N7)</f>
        <v>0.12663755458515283</v>
      </c>
      <c r="T30" s="37">
        <f>+(T7/N7)</f>
        <v>0.13537117903930132</v>
      </c>
      <c r="U30" s="37">
        <f>+(U7/N7)</f>
        <v>0.14323144104803492</v>
      </c>
      <c r="V30" s="38">
        <f>+(V7/N7)</f>
        <v>0.13187772925764193</v>
      </c>
    </row>
    <row r="31" spans="2:22" ht="12.75">
      <c r="B31" s="39" t="s">
        <v>59</v>
      </c>
      <c r="C31" s="40" t="s">
        <v>11</v>
      </c>
      <c r="D31" s="41" t="s">
        <v>54</v>
      </c>
      <c r="E31" s="42">
        <f>+(E8/D8)</f>
        <v>0.8247422680412371</v>
      </c>
      <c r="F31" s="42">
        <f>+(F8/D8)</f>
        <v>0.1718213058419244</v>
      </c>
      <c r="G31" s="42">
        <f aca="true" t="shared" si="1" ref="G31:G41">+(G8/D8)</f>
        <v>0</v>
      </c>
      <c r="H31" s="43">
        <f aca="true" t="shared" si="2" ref="H31:H41">+(H8/D8)</f>
        <v>0.003436426116838488</v>
      </c>
      <c r="I31" s="36" t="s">
        <v>51</v>
      </c>
      <c r="J31" s="41" t="s">
        <v>54</v>
      </c>
      <c r="K31" s="42">
        <f aca="true" t="shared" si="3" ref="K31:K42">+(K8/J8)</f>
        <v>0.003436426116838488</v>
      </c>
      <c r="L31" s="42">
        <f aca="true" t="shared" si="4" ref="L31:L41">+(L8/J8)</f>
        <v>0.0013745704467353953</v>
      </c>
      <c r="M31" s="43">
        <f aca="true" t="shared" si="5" ref="M31:M41">+(M8/J8)</f>
        <v>0.993127147766323</v>
      </c>
      <c r="N31" s="41" t="s">
        <v>54</v>
      </c>
      <c r="O31" s="44">
        <f aca="true" t="shared" si="6" ref="O31:O42">+(O8/N8)</f>
        <v>0.00859106529209622</v>
      </c>
      <c r="P31" s="44">
        <f aca="true" t="shared" si="7" ref="P31:P41">+(P8/N8)</f>
        <v>0.006872852233676976</v>
      </c>
      <c r="Q31" s="44">
        <f aca="true" t="shared" si="8" ref="Q31:Q41">+(Q8/N8)</f>
        <v>0.029209621993127148</v>
      </c>
      <c r="R31" s="44">
        <f aca="true" t="shared" si="9" ref="R31:R41">+(R8/N8)</f>
        <v>0.03264604810996564</v>
      </c>
      <c r="S31" s="44">
        <f aca="true" t="shared" si="10" ref="S31:S41">+(S8/N8)</f>
        <v>0.06357388316151202</v>
      </c>
      <c r="T31" s="44">
        <f aca="true" t="shared" si="11" ref="T31:T41">+(T8/N8)</f>
        <v>0.14776632302405499</v>
      </c>
      <c r="U31" s="44">
        <f aca="true" t="shared" si="12" ref="U31:U41">+(U8/N8)</f>
        <v>0.23539518900343642</v>
      </c>
      <c r="V31" s="45">
        <f aca="true" t="shared" si="13" ref="V31:V41">+(V8/N8)</f>
        <v>0.47594501718213056</v>
      </c>
    </row>
    <row r="32" spans="2:22" ht="12.75">
      <c r="B32" s="39" t="s">
        <v>1</v>
      </c>
      <c r="C32" s="40" t="s">
        <v>11</v>
      </c>
      <c r="D32" s="41" t="s">
        <v>54</v>
      </c>
      <c r="E32" s="42">
        <f>+(E9/D9)</f>
        <v>0.56875</v>
      </c>
      <c r="F32" s="42">
        <f>+(F9/D9)</f>
        <v>0.13958333333333334</v>
      </c>
      <c r="G32" s="42">
        <f>+(G9/D9)</f>
        <v>0.030833333333333334</v>
      </c>
      <c r="H32" s="43">
        <f t="shared" si="2"/>
        <v>0.25416666666666665</v>
      </c>
      <c r="I32" s="36" t="s">
        <v>51</v>
      </c>
      <c r="J32" s="41" t="s">
        <v>54</v>
      </c>
      <c r="K32" s="42">
        <f t="shared" si="3"/>
        <v>0.041666666666666664</v>
      </c>
      <c r="L32" s="42">
        <f t="shared" si="4"/>
        <v>0.0375</v>
      </c>
      <c r="M32" s="43">
        <f t="shared" si="5"/>
        <v>0.9208333333333333</v>
      </c>
      <c r="N32" s="41" t="s">
        <v>54</v>
      </c>
      <c r="O32" s="44">
        <f t="shared" si="6"/>
        <v>0.033542976939203356</v>
      </c>
      <c r="P32" s="44">
        <f t="shared" si="7"/>
        <v>0.10272536687631027</v>
      </c>
      <c r="Q32" s="44">
        <f t="shared" si="8"/>
        <v>0.12368972746331237</v>
      </c>
      <c r="R32" s="44">
        <f t="shared" si="9"/>
        <v>0.09224318658280922</v>
      </c>
      <c r="S32" s="44">
        <f t="shared" si="10"/>
        <v>0.1090146750524109</v>
      </c>
      <c r="T32" s="44">
        <f t="shared" si="11"/>
        <v>0.15932914046121593</v>
      </c>
      <c r="U32" s="44">
        <f t="shared" si="12"/>
        <v>0.1970649895178197</v>
      </c>
      <c r="V32" s="45">
        <f t="shared" si="13"/>
        <v>0.18448637316561844</v>
      </c>
    </row>
    <row r="33" spans="2:22" ht="12.75">
      <c r="B33" s="39" t="s">
        <v>10</v>
      </c>
      <c r="C33" s="40" t="s">
        <v>11</v>
      </c>
      <c r="D33" s="41" t="s">
        <v>54</v>
      </c>
      <c r="E33" s="42">
        <f aca="true" t="shared" si="14" ref="E33:E42">+(E10/D10)</f>
        <v>0.7982062780269058</v>
      </c>
      <c r="F33" s="42">
        <f aca="true" t="shared" si="15" ref="F33:F41">+(F10/D10)</f>
        <v>0.16591928251121077</v>
      </c>
      <c r="G33" s="42">
        <f>+(G10/D10)</f>
        <v>0</v>
      </c>
      <c r="H33" s="43">
        <f>+(H10/D10)</f>
        <v>0.026905829596412557</v>
      </c>
      <c r="I33" s="36" t="s">
        <v>51</v>
      </c>
      <c r="J33" s="41" t="s">
        <v>54</v>
      </c>
      <c r="K33" s="42">
        <f t="shared" si="3"/>
        <v>0.027149321266968326</v>
      </c>
      <c r="L33" s="42">
        <f t="shared" si="4"/>
        <v>0.013574660633484163</v>
      </c>
      <c r="M33" s="43">
        <f t="shared" si="5"/>
        <v>0.9592760180995475</v>
      </c>
      <c r="N33" s="41" t="s">
        <v>54</v>
      </c>
      <c r="O33" s="44">
        <f t="shared" si="6"/>
        <v>0.01818181818181818</v>
      </c>
      <c r="P33" s="44">
        <f t="shared" si="7"/>
        <v>0.1</v>
      </c>
      <c r="Q33" s="44">
        <f t="shared" si="8"/>
        <v>0.031818181818181815</v>
      </c>
      <c r="R33" s="44">
        <f t="shared" si="9"/>
        <v>0.08636363636363636</v>
      </c>
      <c r="S33" s="44">
        <f t="shared" si="10"/>
        <v>0.08181818181818182</v>
      </c>
      <c r="T33" s="44">
        <f t="shared" si="11"/>
        <v>0.1409090909090909</v>
      </c>
      <c r="U33" s="44">
        <f t="shared" si="12"/>
        <v>0.22727272727272727</v>
      </c>
      <c r="V33" s="45">
        <f t="shared" si="13"/>
        <v>0.31363636363636366</v>
      </c>
    </row>
    <row r="34" spans="2:22" ht="12.75">
      <c r="B34" s="39" t="s">
        <v>2</v>
      </c>
      <c r="C34" s="40" t="s">
        <v>11</v>
      </c>
      <c r="D34" s="41" t="s">
        <v>54</v>
      </c>
      <c r="E34" s="42">
        <f>+(E11/D11)</f>
        <v>0.9069767441860465</v>
      </c>
      <c r="F34" s="42">
        <f t="shared" si="15"/>
        <v>0.07441860465116279</v>
      </c>
      <c r="G34" s="42">
        <f t="shared" si="1"/>
        <v>0.009302325581395349</v>
      </c>
      <c r="H34" s="43">
        <f t="shared" si="2"/>
        <v>0.009302325581395349</v>
      </c>
      <c r="I34" s="36" t="s">
        <v>51</v>
      </c>
      <c r="J34" s="41" t="s">
        <v>54</v>
      </c>
      <c r="K34" s="42">
        <f t="shared" si="3"/>
        <v>0.018604651162790697</v>
      </c>
      <c r="L34" s="42">
        <f t="shared" si="4"/>
        <v>0</v>
      </c>
      <c r="M34" s="43">
        <f t="shared" si="5"/>
        <v>0.9813953488372092</v>
      </c>
      <c r="N34" s="41" t="s">
        <v>54</v>
      </c>
      <c r="O34" s="44">
        <f t="shared" si="6"/>
        <v>0.018604651162790697</v>
      </c>
      <c r="P34" s="44">
        <f t="shared" si="7"/>
        <v>0.027906976744186046</v>
      </c>
      <c r="Q34" s="44">
        <f t="shared" si="8"/>
        <v>0.06046511627906977</v>
      </c>
      <c r="R34" s="44">
        <f t="shared" si="9"/>
        <v>0.06511627906976744</v>
      </c>
      <c r="S34" s="44">
        <f t="shared" si="10"/>
        <v>0.13488372093023257</v>
      </c>
      <c r="T34" s="44">
        <f t="shared" si="11"/>
        <v>0.1813953488372093</v>
      </c>
      <c r="U34" s="44">
        <f t="shared" si="12"/>
        <v>0.14418604651162792</v>
      </c>
      <c r="V34" s="45">
        <f t="shared" si="13"/>
        <v>0.37209302325581395</v>
      </c>
    </row>
    <row r="35" spans="2:22" ht="12.75">
      <c r="B35" s="39" t="s">
        <v>5</v>
      </c>
      <c r="C35" s="40" t="s">
        <v>11</v>
      </c>
      <c r="D35" s="41" t="s">
        <v>54</v>
      </c>
      <c r="E35" s="42">
        <f t="shared" si="14"/>
        <v>0.6633165829145728</v>
      </c>
      <c r="F35" s="42">
        <f t="shared" si="15"/>
        <v>0.19095477386934673</v>
      </c>
      <c r="G35" s="42">
        <f t="shared" si="1"/>
        <v>0.07537688442211055</v>
      </c>
      <c r="H35" s="43">
        <f t="shared" si="2"/>
        <v>0.04522613065326633</v>
      </c>
      <c r="I35" s="36" t="s">
        <v>51</v>
      </c>
      <c r="J35" s="41" t="s">
        <v>54</v>
      </c>
      <c r="K35" s="42">
        <f t="shared" si="3"/>
        <v>0.020100502512562814</v>
      </c>
      <c r="L35" s="42">
        <f t="shared" si="4"/>
        <v>0.08542713567839195</v>
      </c>
      <c r="M35" s="43">
        <f t="shared" si="5"/>
        <v>0.8944723618090452</v>
      </c>
      <c r="N35" s="41" t="s">
        <v>54</v>
      </c>
      <c r="O35" s="44">
        <f t="shared" si="6"/>
        <v>0.04639175257731959</v>
      </c>
      <c r="P35" s="44">
        <f t="shared" si="7"/>
        <v>0.10824742268041238</v>
      </c>
      <c r="Q35" s="44">
        <f t="shared" si="8"/>
        <v>0.06701030927835051</v>
      </c>
      <c r="R35" s="44">
        <f t="shared" si="9"/>
        <v>0.09278350515463918</v>
      </c>
      <c r="S35" s="44">
        <f t="shared" si="10"/>
        <v>0.0979381443298969</v>
      </c>
      <c r="T35" s="44">
        <f t="shared" si="11"/>
        <v>0.14948453608247422</v>
      </c>
      <c r="U35" s="44">
        <f t="shared" si="12"/>
        <v>0.22164948453608246</v>
      </c>
      <c r="V35" s="45">
        <f t="shared" si="13"/>
        <v>0.211340206185567</v>
      </c>
    </row>
    <row r="36" spans="2:22" ht="12.75">
      <c r="B36" s="39" t="s">
        <v>6</v>
      </c>
      <c r="C36" s="40" t="s">
        <v>11</v>
      </c>
      <c r="D36" s="41" t="s">
        <v>54</v>
      </c>
      <c r="E36" s="42">
        <f t="shared" si="14"/>
        <v>0.8977272727272727</v>
      </c>
      <c r="F36" s="42">
        <f t="shared" si="15"/>
        <v>0.09659090909090909</v>
      </c>
      <c r="G36" s="42">
        <f t="shared" si="1"/>
        <v>0</v>
      </c>
      <c r="H36" s="43">
        <f t="shared" si="2"/>
        <v>0</v>
      </c>
      <c r="I36" s="36" t="s">
        <v>51</v>
      </c>
      <c r="J36" s="41" t="s">
        <v>54</v>
      </c>
      <c r="K36" s="42">
        <f t="shared" si="3"/>
        <v>0.017045454545454544</v>
      </c>
      <c r="L36" s="42">
        <f t="shared" si="4"/>
        <v>0.028409090909090908</v>
      </c>
      <c r="M36" s="43">
        <f t="shared" si="5"/>
        <v>0.9545454545454546</v>
      </c>
      <c r="N36" s="41" t="s">
        <v>54</v>
      </c>
      <c r="O36" s="44">
        <f t="shared" si="6"/>
        <v>0.004545454545454545</v>
      </c>
      <c r="P36" s="44">
        <f t="shared" si="7"/>
        <v>0.09090909090909091</v>
      </c>
      <c r="Q36" s="44">
        <f t="shared" si="8"/>
        <v>0.03409090909090909</v>
      </c>
      <c r="R36" s="44">
        <f t="shared" si="9"/>
        <v>0.004545454545454545</v>
      </c>
      <c r="S36" s="44">
        <f t="shared" si="10"/>
        <v>0.028409090909090908</v>
      </c>
      <c r="T36" s="44">
        <f t="shared" si="11"/>
        <v>0.09659090909090909</v>
      </c>
      <c r="U36" s="44">
        <f t="shared" si="12"/>
        <v>0.21022727272727273</v>
      </c>
      <c r="V36" s="45">
        <f t="shared" si="13"/>
        <v>0.5170454545454546</v>
      </c>
    </row>
    <row r="37" spans="2:22" ht="12.75">
      <c r="B37" s="39" t="s">
        <v>4</v>
      </c>
      <c r="C37" s="40" t="s">
        <v>11</v>
      </c>
      <c r="D37" s="41" t="s">
        <v>54</v>
      </c>
      <c r="E37" s="42">
        <f t="shared" si="14"/>
        <v>0.6621621621621622</v>
      </c>
      <c r="F37" s="42">
        <f t="shared" si="15"/>
        <v>0.13513513513513514</v>
      </c>
      <c r="G37" s="42">
        <f t="shared" si="1"/>
        <v>0.12837837837837837</v>
      </c>
      <c r="H37" s="43">
        <f t="shared" si="2"/>
        <v>0.060810810810810814</v>
      </c>
      <c r="I37" s="36" t="s">
        <v>51</v>
      </c>
      <c r="J37" s="41" t="s">
        <v>54</v>
      </c>
      <c r="K37" s="42">
        <f t="shared" si="3"/>
        <v>0.060810810810810814</v>
      </c>
      <c r="L37" s="42">
        <f t="shared" si="4"/>
        <v>0.04054054054054054</v>
      </c>
      <c r="M37" s="43">
        <f t="shared" si="5"/>
        <v>0.8986486486486487</v>
      </c>
      <c r="N37" s="41" t="s">
        <v>54</v>
      </c>
      <c r="O37" s="44">
        <f t="shared" si="6"/>
        <v>0.013605442176870748</v>
      </c>
      <c r="P37" s="44">
        <f t="shared" si="7"/>
        <v>0.1360544217687075</v>
      </c>
      <c r="Q37" s="44">
        <f t="shared" si="8"/>
        <v>0.14285714285714285</v>
      </c>
      <c r="R37" s="44">
        <f t="shared" si="9"/>
        <v>0.061224489795918366</v>
      </c>
      <c r="S37" s="44">
        <f t="shared" si="10"/>
        <v>0.1360544217687075</v>
      </c>
      <c r="T37" s="44">
        <f t="shared" si="11"/>
        <v>0.1564625850340136</v>
      </c>
      <c r="U37" s="44">
        <f t="shared" si="12"/>
        <v>0.1564625850340136</v>
      </c>
      <c r="V37" s="45">
        <f t="shared" si="13"/>
        <v>0.19727891156462585</v>
      </c>
    </row>
    <row r="38" spans="2:22" ht="12.75">
      <c r="B38" s="39" t="s">
        <v>9</v>
      </c>
      <c r="C38" s="40" t="s">
        <v>11</v>
      </c>
      <c r="D38" s="41" t="s">
        <v>54</v>
      </c>
      <c r="E38" s="42">
        <f t="shared" si="14"/>
        <v>0.8843537414965986</v>
      </c>
      <c r="F38" s="42">
        <f t="shared" si="15"/>
        <v>0.08843537414965986</v>
      </c>
      <c r="G38" s="42">
        <f t="shared" si="1"/>
        <v>0</v>
      </c>
      <c r="H38" s="43">
        <f t="shared" si="2"/>
        <v>0</v>
      </c>
      <c r="I38" s="36" t="s">
        <v>51</v>
      </c>
      <c r="J38" s="41" t="s">
        <v>54</v>
      </c>
      <c r="K38" s="42">
        <f t="shared" si="3"/>
        <v>0</v>
      </c>
      <c r="L38" s="42">
        <f t="shared" si="4"/>
        <v>0.005442176870748299</v>
      </c>
      <c r="M38" s="43">
        <f t="shared" si="5"/>
        <v>0.9931972789115646</v>
      </c>
      <c r="N38" s="41" t="s">
        <v>54</v>
      </c>
      <c r="O38" s="44">
        <f t="shared" si="6"/>
        <v>0</v>
      </c>
      <c r="P38" s="44">
        <f t="shared" si="7"/>
        <v>0.013986013986013986</v>
      </c>
      <c r="Q38" s="44">
        <f t="shared" si="8"/>
        <v>0.03496503496503497</v>
      </c>
      <c r="R38" s="44">
        <f t="shared" si="9"/>
        <v>0.04895104895104895</v>
      </c>
      <c r="S38" s="44">
        <f t="shared" si="10"/>
        <v>0.055944055944055944</v>
      </c>
      <c r="T38" s="44">
        <f t="shared" si="11"/>
        <v>0.3006993006993007</v>
      </c>
      <c r="U38" s="44">
        <f t="shared" si="12"/>
        <v>0.06993006993006994</v>
      </c>
      <c r="V38" s="45">
        <f t="shared" si="13"/>
        <v>0.4755244755244755</v>
      </c>
    </row>
    <row r="39" spans="2:22" ht="12.75">
      <c r="B39" s="39" t="s">
        <v>3</v>
      </c>
      <c r="C39" s="40" t="s">
        <v>11</v>
      </c>
      <c r="D39" s="41" t="s">
        <v>54</v>
      </c>
      <c r="E39" s="42">
        <f t="shared" si="14"/>
        <v>0.9693877551020408</v>
      </c>
      <c r="F39" s="42">
        <f t="shared" si="15"/>
        <v>0.030612244897959183</v>
      </c>
      <c r="G39" s="42">
        <f t="shared" si="1"/>
        <v>0</v>
      </c>
      <c r="H39" s="43">
        <f t="shared" si="2"/>
        <v>0</v>
      </c>
      <c r="I39" s="36" t="s">
        <v>51</v>
      </c>
      <c r="J39" s="41" t="s">
        <v>54</v>
      </c>
      <c r="K39" s="42">
        <f t="shared" si="3"/>
        <v>0.04081632653061224</v>
      </c>
      <c r="L39" s="42">
        <f t="shared" si="4"/>
        <v>0</v>
      </c>
      <c r="M39" s="43">
        <f t="shared" si="5"/>
        <v>0.9591836734693877</v>
      </c>
      <c r="N39" s="41" t="s">
        <v>54</v>
      </c>
      <c r="O39" s="44">
        <f t="shared" si="6"/>
        <v>0.04081632653061224</v>
      </c>
      <c r="P39" s="44">
        <f t="shared" si="7"/>
        <v>0.02040816326530612</v>
      </c>
      <c r="Q39" s="44">
        <f t="shared" si="8"/>
        <v>0.09183673469387756</v>
      </c>
      <c r="R39" s="44">
        <f t="shared" si="9"/>
        <v>0.08163265306122448</v>
      </c>
      <c r="S39" s="44">
        <f t="shared" si="10"/>
        <v>0.20408163265306123</v>
      </c>
      <c r="T39" s="44">
        <f t="shared" si="11"/>
        <v>0.23469387755102042</v>
      </c>
      <c r="U39" s="44">
        <f t="shared" si="12"/>
        <v>0.15306122448979592</v>
      </c>
      <c r="V39" s="45">
        <f t="shared" si="13"/>
        <v>0.1836734693877551</v>
      </c>
    </row>
    <row r="40" spans="2:22" ht="12.75">
      <c r="B40" s="39" t="s">
        <v>7</v>
      </c>
      <c r="C40" s="40" t="s">
        <v>11</v>
      </c>
      <c r="D40" s="41" t="s">
        <v>54</v>
      </c>
      <c r="E40" s="42">
        <f t="shared" si="14"/>
        <v>0.7717391304347826</v>
      </c>
      <c r="F40" s="42">
        <f t="shared" si="15"/>
        <v>0.22826086956521738</v>
      </c>
      <c r="G40" s="42">
        <f t="shared" si="1"/>
        <v>0</v>
      </c>
      <c r="H40" s="43">
        <f t="shared" si="2"/>
        <v>0</v>
      </c>
      <c r="I40" s="36" t="s">
        <v>51</v>
      </c>
      <c r="J40" s="41" t="s">
        <v>54</v>
      </c>
      <c r="K40" s="42">
        <f t="shared" si="3"/>
        <v>0</v>
      </c>
      <c r="L40" s="42">
        <f t="shared" si="4"/>
        <v>0</v>
      </c>
      <c r="M40" s="43">
        <f t="shared" si="5"/>
        <v>1</v>
      </c>
      <c r="N40" s="41" t="s">
        <v>54</v>
      </c>
      <c r="O40" s="44">
        <f t="shared" si="6"/>
        <v>0</v>
      </c>
      <c r="P40" s="44">
        <f t="shared" si="7"/>
        <v>0</v>
      </c>
      <c r="Q40" s="44">
        <f t="shared" si="8"/>
        <v>0</v>
      </c>
      <c r="R40" s="44">
        <f t="shared" si="9"/>
        <v>0.05434782608695652</v>
      </c>
      <c r="S40" s="44">
        <f t="shared" si="10"/>
        <v>0.07608695652173914</v>
      </c>
      <c r="T40" s="44">
        <f t="shared" si="11"/>
        <v>0.11956521739130435</v>
      </c>
      <c r="U40" s="44">
        <f t="shared" si="12"/>
        <v>0.2608695652173913</v>
      </c>
      <c r="V40" s="45">
        <f t="shared" si="13"/>
        <v>0.4891304347826087</v>
      </c>
    </row>
    <row r="41" spans="2:22" ht="12.75">
      <c r="B41" s="39" t="s">
        <v>8</v>
      </c>
      <c r="C41" s="40"/>
      <c r="D41" s="41" t="s">
        <v>54</v>
      </c>
      <c r="E41" s="42">
        <f t="shared" si="14"/>
        <v>0.8410192666252331</v>
      </c>
      <c r="F41" s="42">
        <f t="shared" si="15"/>
        <v>0.1266625233064015</v>
      </c>
      <c r="G41" s="42">
        <f t="shared" si="1"/>
        <v>0.01230577998756992</v>
      </c>
      <c r="H41" s="43">
        <f t="shared" si="2"/>
        <v>0.012057178371659415</v>
      </c>
      <c r="I41" s="46" t="s">
        <v>51</v>
      </c>
      <c r="J41" s="41" t="s">
        <v>54</v>
      </c>
      <c r="K41" s="42">
        <f t="shared" si="3"/>
        <v>0.021753908905506457</v>
      </c>
      <c r="L41" s="42">
        <f t="shared" si="4"/>
        <v>0.02229775662814412</v>
      </c>
      <c r="M41" s="43">
        <f t="shared" si="5"/>
        <v>0.9551325628823929</v>
      </c>
      <c r="N41" s="41" t="s">
        <v>54</v>
      </c>
      <c r="O41" s="44">
        <f t="shared" si="6"/>
        <v>0.019986403806934058</v>
      </c>
      <c r="P41" s="44">
        <f t="shared" si="7"/>
        <v>0.06607749830047586</v>
      </c>
      <c r="Q41" s="44">
        <f t="shared" si="8"/>
        <v>0.06947654656696126</v>
      </c>
      <c r="R41" s="44">
        <f t="shared" si="9"/>
        <v>0.09055064581917063</v>
      </c>
      <c r="S41" s="44">
        <f t="shared" si="10"/>
        <v>0.09966009517335146</v>
      </c>
      <c r="T41" s="44">
        <f t="shared" si="11"/>
        <v>0.1654656696125085</v>
      </c>
      <c r="U41" s="44">
        <f t="shared" si="12"/>
        <v>0.2202583276682529</v>
      </c>
      <c r="V41" s="45">
        <f t="shared" si="13"/>
        <v>0.2625424881033311</v>
      </c>
    </row>
    <row r="42" spans="2:22" ht="12.75">
      <c r="B42" s="23" t="s">
        <v>50</v>
      </c>
      <c r="C42" s="24"/>
      <c r="D42" s="47" t="s">
        <v>54</v>
      </c>
      <c r="E42" s="48">
        <f t="shared" si="14"/>
        <v>0.7500876680303916</v>
      </c>
      <c r="F42" s="48">
        <f>+(F19/D19)</f>
        <v>0.1449055133450224</v>
      </c>
      <c r="G42" s="48">
        <f>+(G19/D19)</f>
        <v>0.05758815507500487</v>
      </c>
      <c r="H42" s="49">
        <f>+(H19/D19)</f>
        <v>0.03787258912916423</v>
      </c>
      <c r="I42" s="50" t="s">
        <v>51</v>
      </c>
      <c r="J42" s="47" t="s">
        <v>54</v>
      </c>
      <c r="K42" s="48">
        <f t="shared" si="3"/>
        <v>0.029104777197912483</v>
      </c>
      <c r="L42" s="48">
        <f>+(L19/J19)</f>
        <v>0.0313930148534725</v>
      </c>
      <c r="M42" s="49">
        <f>+(M19/J19)</f>
        <v>0.9389803291850662</v>
      </c>
      <c r="N42" s="47" t="s">
        <v>54</v>
      </c>
      <c r="O42" s="51">
        <f t="shared" si="6"/>
        <v>0.028064516129032258</v>
      </c>
      <c r="P42" s="51">
        <f>+(P19/N19)</f>
        <v>0.07826612903225806</v>
      </c>
      <c r="Q42" s="51">
        <f>+(Q19/N19)</f>
        <v>0.08189516129032258</v>
      </c>
      <c r="R42" s="51">
        <f>+(R19/N19)</f>
        <v>0.08870967741935484</v>
      </c>
      <c r="S42" s="51">
        <f>+(S19/N19)</f>
        <v>0.10213709677419355</v>
      </c>
      <c r="T42" s="51">
        <f>+(T19/N19)</f>
        <v>0.15653225806451612</v>
      </c>
      <c r="U42" s="51">
        <f>+(U19/N19)</f>
        <v>0.19193548387096773</v>
      </c>
      <c r="V42" s="52">
        <f>+(V19/N19)</f>
        <v>0.27080645161290323</v>
      </c>
    </row>
    <row r="43" spans="2:22" ht="12.75">
      <c r="B43" s="1" t="s">
        <v>58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60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2" t="s">
        <v>55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66" t="s">
        <v>56</v>
      </c>
      <c r="C50" s="67"/>
      <c r="D50" s="68" t="s">
        <v>13</v>
      </c>
      <c r="E50" s="69"/>
      <c r="F50" s="69"/>
      <c r="G50" s="69"/>
      <c r="H50" s="70"/>
      <c r="I50" s="6" t="s">
        <v>14</v>
      </c>
      <c r="J50" s="68" t="s">
        <v>15</v>
      </c>
      <c r="K50" s="71"/>
      <c r="L50" s="71"/>
      <c r="M50" s="72"/>
      <c r="N50" s="7" t="s">
        <v>16</v>
      </c>
      <c r="O50" s="68" t="s">
        <v>17</v>
      </c>
      <c r="P50" s="71"/>
      <c r="Q50" s="71"/>
      <c r="R50" s="71"/>
      <c r="S50" s="71"/>
      <c r="T50" s="71"/>
      <c r="U50" s="71"/>
      <c r="V50" s="72"/>
    </row>
    <row r="51" spans="2:22" ht="12.75">
      <c r="B51" s="8"/>
      <c r="C51" s="9"/>
      <c r="D51" s="6" t="s">
        <v>16</v>
      </c>
      <c r="E51" s="10" t="s">
        <v>18</v>
      </c>
      <c r="F51" s="10"/>
      <c r="G51" s="10" t="s">
        <v>19</v>
      </c>
      <c r="H51" s="11"/>
      <c r="I51" s="12" t="s">
        <v>20</v>
      </c>
      <c r="J51" s="6" t="s">
        <v>16</v>
      </c>
      <c r="K51" s="10" t="s">
        <v>21</v>
      </c>
      <c r="L51" s="10" t="s">
        <v>53</v>
      </c>
      <c r="M51" s="11" t="s">
        <v>23</v>
      </c>
      <c r="N51" s="13" t="s">
        <v>24</v>
      </c>
      <c r="O51" s="10"/>
      <c r="P51" s="14" t="s">
        <v>25</v>
      </c>
      <c r="Q51" s="14" t="s">
        <v>26</v>
      </c>
      <c r="R51" s="14" t="s">
        <v>27</v>
      </c>
      <c r="S51" s="14" t="s">
        <v>28</v>
      </c>
      <c r="T51" s="14" t="s">
        <v>29</v>
      </c>
      <c r="U51" s="14" t="s">
        <v>30</v>
      </c>
      <c r="V51" s="11"/>
    </row>
    <row r="52" spans="2:22" ht="12.75">
      <c r="B52" s="15" t="s">
        <v>31</v>
      </c>
      <c r="C52" s="16" t="s">
        <v>32</v>
      </c>
      <c r="D52" s="17" t="s">
        <v>33</v>
      </c>
      <c r="E52" s="18" t="s">
        <v>34</v>
      </c>
      <c r="F52" s="18" t="s">
        <v>35</v>
      </c>
      <c r="G52" s="18" t="s">
        <v>36</v>
      </c>
      <c r="H52" s="19" t="s">
        <v>37</v>
      </c>
      <c r="I52" s="18" t="s">
        <v>38</v>
      </c>
      <c r="J52" s="17" t="s">
        <v>33</v>
      </c>
      <c r="K52" s="18" t="s">
        <v>39</v>
      </c>
      <c r="L52" s="18" t="s">
        <v>40</v>
      </c>
      <c r="M52" s="19" t="s">
        <v>40</v>
      </c>
      <c r="N52" s="20" t="s">
        <v>41</v>
      </c>
      <c r="O52" s="18" t="s">
        <v>42</v>
      </c>
      <c r="P52" s="21" t="s">
        <v>43</v>
      </c>
      <c r="Q52" s="21" t="s">
        <v>44</v>
      </c>
      <c r="R52" s="21" t="s">
        <v>45</v>
      </c>
      <c r="S52" s="21" t="s">
        <v>46</v>
      </c>
      <c r="T52" s="21" t="s">
        <v>47</v>
      </c>
      <c r="U52" s="21" t="s">
        <v>48</v>
      </c>
      <c r="V52" s="22" t="s">
        <v>49</v>
      </c>
    </row>
    <row r="53" spans="2:22" ht="12.75">
      <c r="B53" s="8" t="s">
        <v>0</v>
      </c>
      <c r="C53" s="9" t="s">
        <v>11</v>
      </c>
      <c r="D53" s="53">
        <f>+(D7/($D$19-$D$9))</f>
        <v>0.2501611863313991</v>
      </c>
      <c r="E53" s="34">
        <f>+(E7/($E$19-$E$9))</f>
        <v>0.19204964776920497</v>
      </c>
      <c r="F53" s="34">
        <f>+(F7/($F$19-$F$9))</f>
        <v>0.3073286052009456</v>
      </c>
      <c r="G53" s="34">
        <f>+(G7/($G$19-$G$9))</f>
        <v>0.8012820512820513</v>
      </c>
      <c r="H53" s="35">
        <f>+(H7/($H$19-$H$9))</f>
        <v>0.3453038674033149</v>
      </c>
      <c r="I53" s="36" t="s">
        <v>51</v>
      </c>
      <c r="J53" s="53">
        <f>+(J7/($J$19-$J$9))</f>
        <v>0.2561083962683252</v>
      </c>
      <c r="K53" s="34">
        <f>+(K7/($K$19-$K$9))</f>
        <v>0.488</v>
      </c>
      <c r="L53" s="34">
        <f>+(L7/($L$19-$L$9))</f>
        <v>0.5274566473988439</v>
      </c>
      <c r="M53" s="35">
        <f>+(M7/($M$19-$M$9))</f>
        <v>0.24055712936732768</v>
      </c>
      <c r="N53" s="34">
        <f>+(N7/($N$19-$N$9))</f>
        <v>0.25540932411331696</v>
      </c>
      <c r="O53" s="34">
        <f>+(O7/($O$19-$O$9))</f>
        <v>0.5275974025974026</v>
      </c>
      <c r="P53" s="34">
        <f>+(P7/($P$19-$P$9))</f>
        <v>0.4392688679245283</v>
      </c>
      <c r="Q53" s="34">
        <f>+(Q7/($Q$19-$Q$9))</f>
        <v>0.4435483870967742</v>
      </c>
      <c r="R53" s="34">
        <f>+(R7/($R$19-$R$9))</f>
        <v>0.4116161616161616</v>
      </c>
      <c r="S53" s="34">
        <f>+(S7/($S$19-$S$9))</f>
        <v>0.31896172459304883</v>
      </c>
      <c r="T53" s="34">
        <f>+(T7/($T$19-$T$9))</f>
        <v>0.221302113078241</v>
      </c>
      <c r="U53" s="34">
        <f>+(U7/($U$19-$U$9))</f>
        <v>0.19114219114219114</v>
      </c>
      <c r="V53" s="35">
        <f>+(V7/($V$19-$V$9))</f>
        <v>0.12029955385595921</v>
      </c>
    </row>
    <row r="54" spans="2:22" ht="12.75">
      <c r="B54" s="39" t="s">
        <v>59</v>
      </c>
      <c r="C54" s="40" t="s">
        <v>11</v>
      </c>
      <c r="D54" s="54">
        <f>+(D8/($D$19-$D$9))</f>
        <v>0.12508059316569956</v>
      </c>
      <c r="E54" s="42">
        <f>+(E8/($E$19-$E$9))</f>
        <v>0.13418316001341832</v>
      </c>
      <c r="F54" s="42">
        <f>+(F8/($F$19-$F$9))</f>
        <v>0.14775413711583923</v>
      </c>
      <c r="G54" s="42">
        <f>+(G8/($G$19-$G$9))</f>
        <v>0</v>
      </c>
      <c r="H54" s="43">
        <f>+(H8/($H$19-$H$9))</f>
        <v>0.027624309392265192</v>
      </c>
      <c r="I54" s="36" t="s">
        <v>51</v>
      </c>
      <c r="J54" s="54">
        <f>+(J8/($J$19-$J$9))</f>
        <v>0.12927587738782764</v>
      </c>
      <c r="K54" s="42">
        <f>+(K8/($K$19-$K$9))</f>
        <v>0.016</v>
      </c>
      <c r="L54" s="42">
        <f>+(L8/($L$19-$L$9))</f>
        <v>0.005780346820809248</v>
      </c>
      <c r="M54" s="43">
        <f>+(M8/($M$19-$M$9))</f>
        <v>0.1364494806421152</v>
      </c>
      <c r="N54" s="42">
        <f>+(N8/($N$19-$N$9))</f>
        <v>0.1298237787196074</v>
      </c>
      <c r="O54" s="42">
        <f>+(O8/($O$19-$O$9))</f>
        <v>0.040584415584415584</v>
      </c>
      <c r="P54" s="42">
        <f>+(P8/($P$19-$P$9))</f>
        <v>0.01179245283018868</v>
      </c>
      <c r="Q54" s="42">
        <f>+(Q8/($Q$19-$Q$9))</f>
        <v>0.048963133640553</v>
      </c>
      <c r="R54" s="42">
        <f>+(R8/($R$19-$R$9))</f>
        <v>0.047979797979797977</v>
      </c>
      <c r="S54" s="42">
        <f>+(S8/($S$19-$S$9))</f>
        <v>0.08139023317201936</v>
      </c>
      <c r="T54" s="42">
        <f>+(T8/($T$19-$T$9))</f>
        <v>0.12278697886921759</v>
      </c>
      <c r="U54" s="42">
        <f>+(U8/($U$19-$U$9))</f>
        <v>0.15967365967365968</v>
      </c>
      <c r="V54" s="43">
        <f>+(V8/($V$19-$V$9))</f>
        <v>0.2206819630337795</v>
      </c>
    </row>
    <row r="55" spans="2:22" ht="12.75">
      <c r="B55" s="39" t="s">
        <v>10</v>
      </c>
      <c r="C55" s="40" t="s">
        <v>11</v>
      </c>
      <c r="D55" s="54">
        <f aca="true" t="shared" si="16" ref="D55:D63">+(D10/($D$19-$D$9))</f>
        <v>0.04792606920266495</v>
      </c>
      <c r="E55" s="42">
        <f>+(E10/($E$19-$E$9))</f>
        <v>0.04975958850497596</v>
      </c>
      <c r="F55" s="42">
        <f>+(F10/($F$19-$F$9))</f>
        <v>0.05466903073286052</v>
      </c>
      <c r="G55" s="42">
        <f>+(G10/($G$19-$G$9))</f>
        <v>0</v>
      </c>
      <c r="H55" s="43">
        <f>+(H10/($H$19-$H$9))</f>
        <v>0.08287292817679558</v>
      </c>
      <c r="I55" s="36" t="s">
        <v>51</v>
      </c>
      <c r="J55" s="54">
        <f aca="true" t="shared" si="17" ref="J55:J63">+(J10/($J$19-$J$9))</f>
        <v>0.049089293647267884</v>
      </c>
      <c r="K55" s="42">
        <f aca="true" t="shared" si="18" ref="K55:K63">+(K10/($K$19-$K$9))</f>
        <v>0.048</v>
      </c>
      <c r="L55" s="42">
        <f aca="true" t="shared" si="19" ref="L55:L63">+(L10/($L$19-$L$9))</f>
        <v>0.02167630057803468</v>
      </c>
      <c r="M55" s="43">
        <f aca="true" t="shared" si="20" ref="M55:M63">+(M10/($M$19-$M$9))</f>
        <v>0.05004721435316336</v>
      </c>
      <c r="N55" s="42">
        <f aca="true" t="shared" si="21" ref="N55:N63">+(N10/($N$19-$N$9))</f>
        <v>0.049074280615659154</v>
      </c>
      <c r="O55" s="42">
        <f aca="true" t="shared" si="22" ref="O55:O63">+(O10/($O$19-$O$9))</f>
        <v>0.032467532467532464</v>
      </c>
      <c r="P55" s="42">
        <f aca="true" t="shared" si="23" ref="P55:P63">+(P10/($P$19-$P$9))</f>
        <v>0.06485849056603774</v>
      </c>
      <c r="Q55" s="42">
        <f aca="true" t="shared" si="24" ref="Q55:Q63">+(Q10/($Q$19-$Q$9))</f>
        <v>0.020161290322580645</v>
      </c>
      <c r="R55" s="42">
        <f aca="true" t="shared" si="25" ref="R55:R63">+(R10/($R$19-$R$9))</f>
        <v>0.047979797979797977</v>
      </c>
      <c r="S55" s="42">
        <f aca="true" t="shared" si="26" ref="S55:S63">+(S10/($S$19-$S$9))</f>
        <v>0.039595248570171576</v>
      </c>
      <c r="T55" s="42">
        <f aca="true" t="shared" si="27" ref="T55:T63">+(T10/($T$19-$T$9))</f>
        <v>0.0442604226156482</v>
      </c>
      <c r="U55" s="42">
        <f aca="true" t="shared" si="28" ref="U55:U63">+(U10/($U$19-$U$9))</f>
        <v>0.05827505827505827</v>
      </c>
      <c r="V55" s="43">
        <f aca="true" t="shared" si="29" ref="V55:V63">+(V10/($V$19-$V$9))</f>
        <v>0.05497131931166348</v>
      </c>
    </row>
    <row r="56" spans="2:22" ht="12.75">
      <c r="B56" s="39" t="s">
        <v>2</v>
      </c>
      <c r="C56" s="40" t="s">
        <v>11</v>
      </c>
      <c r="D56" s="54">
        <f t="shared" si="16"/>
        <v>0.04620674833440791</v>
      </c>
      <c r="E56" s="42">
        <f aca="true" t="shared" si="30" ref="E56:E63">+(E11/($E$19-$E$9))</f>
        <v>0.05451190875545119</v>
      </c>
      <c r="F56" s="42">
        <f aca="true" t="shared" si="31" ref="F56:F63">+(F11/($F$19-$F$9))</f>
        <v>0.02364066193853428</v>
      </c>
      <c r="G56" s="42">
        <f aca="true" t="shared" si="32" ref="G56:G63">+(G11/($G$19-$G$9))</f>
        <v>0.007122507122507123</v>
      </c>
      <c r="H56" s="43">
        <f aca="true" t="shared" si="33" ref="H56:H63">+(H11/($H$19-$H$9))</f>
        <v>0.027624309392265192</v>
      </c>
      <c r="I56" s="36" t="s">
        <v>51</v>
      </c>
      <c r="J56" s="54">
        <f t="shared" si="17"/>
        <v>0.04775655264326966</v>
      </c>
      <c r="K56" s="42">
        <f t="shared" si="18"/>
        <v>0.032</v>
      </c>
      <c r="L56" s="42">
        <f t="shared" si="19"/>
        <v>0</v>
      </c>
      <c r="M56" s="43">
        <f t="shared" si="20"/>
        <v>0.049811142587346556</v>
      </c>
      <c r="N56" s="42">
        <f t="shared" si="21"/>
        <v>0.04795895605621236</v>
      </c>
      <c r="O56" s="42">
        <f t="shared" si="22"/>
        <v>0.032467532467532464</v>
      </c>
      <c r="P56" s="42">
        <f t="shared" si="23"/>
        <v>0.01768867924528302</v>
      </c>
      <c r="Q56" s="42">
        <f t="shared" si="24"/>
        <v>0.03744239631336405</v>
      </c>
      <c r="R56" s="42">
        <f t="shared" si="25"/>
        <v>0.03535353535353535</v>
      </c>
      <c r="S56" s="42">
        <f t="shared" si="26"/>
        <v>0.06379234491860977</v>
      </c>
      <c r="T56" s="42">
        <f t="shared" si="27"/>
        <v>0.05568246716162193</v>
      </c>
      <c r="U56" s="42">
        <f t="shared" si="28"/>
        <v>0.03613053613053613</v>
      </c>
      <c r="V56" s="43">
        <f t="shared" si="29"/>
        <v>0.06373486297004462</v>
      </c>
    </row>
    <row r="57" spans="2:22" ht="12.75">
      <c r="B57" s="39" t="s">
        <v>5</v>
      </c>
      <c r="C57" s="40" t="s">
        <v>11</v>
      </c>
      <c r="D57" s="54">
        <f t="shared" si="16"/>
        <v>0.04276810659789383</v>
      </c>
      <c r="E57" s="42">
        <f t="shared" si="30"/>
        <v>0.03690036900369004</v>
      </c>
      <c r="F57" s="42">
        <f t="shared" si="31"/>
        <v>0.05614657210401891</v>
      </c>
      <c r="G57" s="42">
        <f t="shared" si="32"/>
        <v>0.053418803418803416</v>
      </c>
      <c r="H57" s="43">
        <f t="shared" si="33"/>
        <v>0.12430939226519337</v>
      </c>
      <c r="I57" s="36" t="s">
        <v>51</v>
      </c>
      <c r="J57" s="54">
        <f t="shared" si="17"/>
        <v>0.04420257663260773</v>
      </c>
      <c r="K57" s="42">
        <f t="shared" si="18"/>
        <v>0.032</v>
      </c>
      <c r="L57" s="42">
        <f t="shared" si="19"/>
        <v>0.12283236994219653</v>
      </c>
      <c r="M57" s="43">
        <f t="shared" si="20"/>
        <v>0.042020774315391876</v>
      </c>
      <c r="N57" s="42">
        <f t="shared" si="21"/>
        <v>0.043274592906535805</v>
      </c>
      <c r="O57" s="42">
        <f t="shared" si="22"/>
        <v>0.07305194805194805</v>
      </c>
      <c r="P57" s="42">
        <f t="shared" si="23"/>
        <v>0.061910377358490566</v>
      </c>
      <c r="Q57" s="42">
        <f t="shared" si="24"/>
        <v>0.03744239631336405</v>
      </c>
      <c r="R57" s="42">
        <f t="shared" si="25"/>
        <v>0.045454545454545456</v>
      </c>
      <c r="S57" s="42">
        <f t="shared" si="26"/>
        <v>0.04179498460184778</v>
      </c>
      <c r="T57" s="42">
        <f t="shared" si="27"/>
        <v>0.04140491147915477</v>
      </c>
      <c r="U57" s="42">
        <f t="shared" si="28"/>
        <v>0.05011655011655012</v>
      </c>
      <c r="V57" s="43">
        <f t="shared" si="29"/>
        <v>0.032664117272147866</v>
      </c>
    </row>
    <row r="58" spans="2:22" ht="12.75">
      <c r="B58" s="39" t="s">
        <v>6</v>
      </c>
      <c r="C58" s="40" t="s">
        <v>11</v>
      </c>
      <c r="D58" s="54">
        <f t="shared" si="16"/>
        <v>0.037825059101654845</v>
      </c>
      <c r="E58" s="42">
        <f t="shared" si="30"/>
        <v>0.04416862350441686</v>
      </c>
      <c r="F58" s="42">
        <f t="shared" si="31"/>
        <v>0.025118203309692673</v>
      </c>
      <c r="G58" s="42">
        <f t="shared" si="32"/>
        <v>0</v>
      </c>
      <c r="H58" s="43">
        <f t="shared" si="33"/>
        <v>0</v>
      </c>
      <c r="I58" s="36" t="s">
        <v>51</v>
      </c>
      <c r="J58" s="54">
        <f t="shared" si="17"/>
        <v>0.03909373611728121</v>
      </c>
      <c r="K58" s="42">
        <f t="shared" si="18"/>
        <v>0.024</v>
      </c>
      <c r="L58" s="42">
        <f t="shared" si="19"/>
        <v>0.036127167630057806</v>
      </c>
      <c r="M58" s="43">
        <f t="shared" si="20"/>
        <v>0.039660056657223795</v>
      </c>
      <c r="N58" s="42">
        <f t="shared" si="21"/>
        <v>0.039259424492527326</v>
      </c>
      <c r="O58" s="42">
        <f t="shared" si="22"/>
        <v>0.006493506493506494</v>
      </c>
      <c r="P58" s="42">
        <f t="shared" si="23"/>
        <v>0.04716981132075472</v>
      </c>
      <c r="Q58" s="42">
        <f t="shared" si="24"/>
        <v>0.01728110599078341</v>
      </c>
      <c r="R58" s="42">
        <f t="shared" si="25"/>
        <v>0.00202020202020202</v>
      </c>
      <c r="S58" s="42">
        <f t="shared" si="26"/>
        <v>0.010998680158380994</v>
      </c>
      <c r="T58" s="42">
        <f t="shared" si="27"/>
        <v>0.024271844660194174</v>
      </c>
      <c r="U58" s="42">
        <f t="shared" si="28"/>
        <v>0.04312354312354312</v>
      </c>
      <c r="V58" s="43">
        <f t="shared" si="29"/>
        <v>0.07249840662842574</v>
      </c>
    </row>
    <row r="59" spans="2:22" ht="12.75">
      <c r="B59" s="39" t="s">
        <v>4</v>
      </c>
      <c r="C59" s="40" t="s">
        <v>11</v>
      </c>
      <c r="D59" s="54">
        <f t="shared" si="16"/>
        <v>0.03180743606275521</v>
      </c>
      <c r="E59" s="42">
        <f t="shared" si="30"/>
        <v>0.027395728502739573</v>
      </c>
      <c r="F59" s="42">
        <f t="shared" si="31"/>
        <v>0.02955082742316785</v>
      </c>
      <c r="G59" s="42">
        <f t="shared" si="32"/>
        <v>0.06766381766381767</v>
      </c>
      <c r="H59" s="43">
        <f t="shared" si="33"/>
        <v>0.12430939226519337</v>
      </c>
      <c r="I59" s="36" t="s">
        <v>51</v>
      </c>
      <c r="J59" s="54">
        <f t="shared" si="17"/>
        <v>0.03287427809862283</v>
      </c>
      <c r="K59" s="42">
        <f t="shared" si="18"/>
        <v>0.072</v>
      </c>
      <c r="L59" s="42">
        <f t="shared" si="19"/>
        <v>0.04335260115606936</v>
      </c>
      <c r="M59" s="43">
        <f t="shared" si="20"/>
        <v>0.0313975448536355</v>
      </c>
      <c r="N59" s="42">
        <f t="shared" si="21"/>
        <v>0.03279054204773589</v>
      </c>
      <c r="O59" s="42">
        <f t="shared" si="22"/>
        <v>0.016233766233766232</v>
      </c>
      <c r="P59" s="42">
        <f t="shared" si="23"/>
        <v>0.0589622641509434</v>
      </c>
      <c r="Q59" s="42">
        <f t="shared" si="24"/>
        <v>0.06048387096774194</v>
      </c>
      <c r="R59" s="42">
        <f t="shared" si="25"/>
        <v>0.022727272727272728</v>
      </c>
      <c r="S59" s="42">
        <f t="shared" si="26"/>
        <v>0.04399472063352398</v>
      </c>
      <c r="T59" s="42">
        <f t="shared" si="27"/>
        <v>0.03283837806967447</v>
      </c>
      <c r="U59" s="42">
        <f t="shared" si="28"/>
        <v>0.026806526806526808</v>
      </c>
      <c r="V59" s="43">
        <f t="shared" si="29"/>
        <v>0.023103887826641172</v>
      </c>
    </row>
    <row r="60" spans="2:22" ht="12.75">
      <c r="B60" s="39" t="s">
        <v>9</v>
      </c>
      <c r="C60" s="40" t="s">
        <v>11</v>
      </c>
      <c r="D60" s="54">
        <f t="shared" si="16"/>
        <v>0.03159252095422308</v>
      </c>
      <c r="E60" s="42">
        <f t="shared" si="30"/>
        <v>0.03634127250363413</v>
      </c>
      <c r="F60" s="42">
        <f t="shared" si="31"/>
        <v>0.0192080378250591</v>
      </c>
      <c r="G60" s="42">
        <f t="shared" si="32"/>
        <v>0</v>
      </c>
      <c r="H60" s="43">
        <f t="shared" si="33"/>
        <v>0</v>
      </c>
      <c r="I60" s="36" t="s">
        <v>51</v>
      </c>
      <c r="J60" s="54">
        <f t="shared" si="17"/>
        <v>0.032652154597956465</v>
      </c>
      <c r="K60" s="42">
        <f t="shared" si="18"/>
        <v>0</v>
      </c>
      <c r="L60" s="42">
        <f t="shared" si="19"/>
        <v>0.005780346820809248</v>
      </c>
      <c r="M60" s="43">
        <f t="shared" si="20"/>
        <v>0.03446647780925401</v>
      </c>
      <c r="N60" s="42">
        <f t="shared" si="21"/>
        <v>0.03189828240017845</v>
      </c>
      <c r="O60" s="42">
        <f t="shared" si="22"/>
        <v>0</v>
      </c>
      <c r="P60" s="42">
        <f t="shared" si="23"/>
        <v>0.00589622641509434</v>
      </c>
      <c r="Q60" s="42">
        <f t="shared" si="24"/>
        <v>0.014400921658986175</v>
      </c>
      <c r="R60" s="42">
        <f t="shared" si="25"/>
        <v>0.017676767676767676</v>
      </c>
      <c r="S60" s="42">
        <f t="shared" si="26"/>
        <v>0.01759788825340959</v>
      </c>
      <c r="T60" s="42">
        <f t="shared" si="27"/>
        <v>0.061393489434608796</v>
      </c>
      <c r="U60" s="42">
        <f t="shared" si="28"/>
        <v>0.011655011655011656</v>
      </c>
      <c r="V60" s="43">
        <f t="shared" si="29"/>
        <v>0.05417463352453792</v>
      </c>
    </row>
    <row r="61" spans="2:22" ht="12.75">
      <c r="B61" s="39" t="s">
        <v>3</v>
      </c>
      <c r="C61" s="40" t="s">
        <v>11</v>
      </c>
      <c r="D61" s="54">
        <f t="shared" si="16"/>
        <v>0.02106168063614872</v>
      </c>
      <c r="E61" s="42">
        <f t="shared" si="30"/>
        <v>0.026557083752655707</v>
      </c>
      <c r="F61" s="42">
        <f t="shared" si="31"/>
        <v>0.004432624113475178</v>
      </c>
      <c r="G61" s="42">
        <f t="shared" si="32"/>
        <v>0</v>
      </c>
      <c r="H61" s="43">
        <f t="shared" si="33"/>
        <v>0</v>
      </c>
      <c r="I61" s="36" t="s">
        <v>51</v>
      </c>
      <c r="J61" s="54">
        <f t="shared" si="17"/>
        <v>0.021768103065304308</v>
      </c>
      <c r="K61" s="42">
        <f t="shared" si="18"/>
        <v>0.032</v>
      </c>
      <c r="L61" s="42">
        <f t="shared" si="19"/>
        <v>0</v>
      </c>
      <c r="M61" s="43">
        <f t="shared" si="20"/>
        <v>0.022190745986779982</v>
      </c>
      <c r="N61" s="42">
        <f t="shared" si="21"/>
        <v>0.02186036136515726</v>
      </c>
      <c r="O61" s="42">
        <f t="shared" si="22"/>
        <v>0.032467532467532464</v>
      </c>
      <c r="P61" s="42">
        <f t="shared" si="23"/>
        <v>0.00589622641509434</v>
      </c>
      <c r="Q61" s="42">
        <f t="shared" si="24"/>
        <v>0.025921658986175114</v>
      </c>
      <c r="R61" s="42">
        <f t="shared" si="25"/>
        <v>0.020202020202020204</v>
      </c>
      <c r="S61" s="42">
        <f t="shared" si="26"/>
        <v>0.04399472063352398</v>
      </c>
      <c r="T61" s="42">
        <f t="shared" si="27"/>
        <v>0.03283837806967447</v>
      </c>
      <c r="U61" s="42">
        <f t="shared" si="28"/>
        <v>0.017482517482517484</v>
      </c>
      <c r="V61" s="43">
        <f t="shared" si="29"/>
        <v>0.014340344168260038</v>
      </c>
    </row>
    <row r="62" spans="2:22" ht="12.75">
      <c r="B62" s="39" t="s">
        <v>7</v>
      </c>
      <c r="C62" s="40" t="s">
        <v>11</v>
      </c>
      <c r="D62" s="54">
        <f t="shared" si="16"/>
        <v>0.019772189984955942</v>
      </c>
      <c r="E62" s="42">
        <f t="shared" si="30"/>
        <v>0.019847925751984793</v>
      </c>
      <c r="F62" s="42">
        <f t="shared" si="31"/>
        <v>0.03102836879432624</v>
      </c>
      <c r="G62" s="42">
        <f t="shared" si="32"/>
        <v>0</v>
      </c>
      <c r="H62" s="43">
        <f t="shared" si="33"/>
        <v>0</v>
      </c>
      <c r="I62" s="36" t="s">
        <v>51</v>
      </c>
      <c r="J62" s="54">
        <f t="shared" si="17"/>
        <v>0.020435362061306087</v>
      </c>
      <c r="K62" s="42">
        <f t="shared" si="18"/>
        <v>0</v>
      </c>
      <c r="L62" s="42">
        <f t="shared" si="19"/>
        <v>0</v>
      </c>
      <c r="M62" s="43">
        <f t="shared" si="20"/>
        <v>0.021718602455146365</v>
      </c>
      <c r="N62" s="42">
        <f t="shared" si="21"/>
        <v>0.0205219718938211</v>
      </c>
      <c r="O62" s="42">
        <f t="shared" si="22"/>
        <v>0</v>
      </c>
      <c r="P62" s="42">
        <f t="shared" si="23"/>
        <v>0</v>
      </c>
      <c r="Q62" s="42">
        <f t="shared" si="24"/>
        <v>0</v>
      </c>
      <c r="R62" s="42">
        <f t="shared" si="25"/>
        <v>0.012626262626262626</v>
      </c>
      <c r="S62" s="42">
        <f t="shared" si="26"/>
        <v>0.015398152221733392</v>
      </c>
      <c r="T62" s="42">
        <f t="shared" si="27"/>
        <v>0.015705311250713876</v>
      </c>
      <c r="U62" s="42">
        <f t="shared" si="28"/>
        <v>0.027972027972027972</v>
      </c>
      <c r="V62" s="43">
        <f t="shared" si="29"/>
        <v>0.035850860420650096</v>
      </c>
    </row>
    <row r="63" spans="2:22" ht="12.75">
      <c r="B63" s="39" t="s">
        <v>8</v>
      </c>
      <c r="C63" s="40"/>
      <c r="D63" s="54">
        <f t="shared" si="16"/>
        <v>0.34579840962819686</v>
      </c>
      <c r="E63" s="42">
        <f t="shared" si="30"/>
        <v>0.3782846919378285</v>
      </c>
      <c r="F63" s="42">
        <f t="shared" si="31"/>
        <v>0.30112293144208035</v>
      </c>
      <c r="G63" s="42">
        <f t="shared" si="32"/>
        <v>0.07051282051282051</v>
      </c>
      <c r="H63" s="43">
        <f t="shared" si="33"/>
        <v>0.26795580110497236</v>
      </c>
      <c r="I63" s="36" t="s">
        <v>51</v>
      </c>
      <c r="J63" s="54">
        <f t="shared" si="17"/>
        <v>0.32674366948023104</v>
      </c>
      <c r="K63" s="42">
        <f t="shared" si="18"/>
        <v>0.256</v>
      </c>
      <c r="L63" s="42">
        <f t="shared" si="19"/>
        <v>0.23699421965317918</v>
      </c>
      <c r="M63" s="43">
        <f t="shared" si="20"/>
        <v>0.3316808309726157</v>
      </c>
      <c r="N63" s="42">
        <f t="shared" si="21"/>
        <v>0.32812848538924827</v>
      </c>
      <c r="O63" s="42">
        <f t="shared" si="22"/>
        <v>0.23863636363636365</v>
      </c>
      <c r="P63" s="42">
        <f t="shared" si="23"/>
        <v>0.2865566037735849</v>
      </c>
      <c r="Q63" s="42">
        <f t="shared" si="24"/>
        <v>0.29435483870967744</v>
      </c>
      <c r="R63" s="42">
        <f t="shared" si="25"/>
        <v>0.33636363636363636</v>
      </c>
      <c r="S63" s="42">
        <f t="shared" si="26"/>
        <v>0.3224813022437307</v>
      </c>
      <c r="T63" s="42">
        <f t="shared" si="27"/>
        <v>0.3475157053112507</v>
      </c>
      <c r="U63" s="42">
        <f t="shared" si="28"/>
        <v>0.3776223776223776</v>
      </c>
      <c r="V63" s="43">
        <f t="shared" si="29"/>
        <v>0.30768005098789036</v>
      </c>
    </row>
    <row r="64" spans="2:22" ht="12.75">
      <c r="B64" s="23" t="s">
        <v>50</v>
      </c>
      <c r="C64" s="24"/>
      <c r="D64" s="55">
        <v>1</v>
      </c>
      <c r="E64" s="48">
        <v>1</v>
      </c>
      <c r="F64" s="48">
        <v>1</v>
      </c>
      <c r="G64" s="48">
        <v>1</v>
      </c>
      <c r="H64" s="49">
        <v>1</v>
      </c>
      <c r="I64" s="56" t="s">
        <v>51</v>
      </c>
      <c r="J64" s="55">
        <v>1</v>
      </c>
      <c r="K64" s="48">
        <v>1</v>
      </c>
      <c r="L64" s="48">
        <v>1</v>
      </c>
      <c r="M64" s="49">
        <v>1</v>
      </c>
      <c r="N64" s="48">
        <v>1</v>
      </c>
      <c r="O64" s="48">
        <v>1</v>
      </c>
      <c r="P64" s="48">
        <v>1</v>
      </c>
      <c r="Q64" s="48">
        <v>1</v>
      </c>
      <c r="R64" s="48">
        <v>1</v>
      </c>
      <c r="S64" s="48">
        <v>1</v>
      </c>
      <c r="T64" s="48">
        <v>1</v>
      </c>
      <c r="U64" s="48">
        <v>1</v>
      </c>
      <c r="V64" s="49">
        <v>1</v>
      </c>
    </row>
    <row r="65" ht="12.75">
      <c r="B65" s="1" t="s">
        <v>60</v>
      </c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2005-01-03T19:24:47Z</dcterms:created>
  <dcterms:modified xsi:type="dcterms:W3CDTF">2005-01-04T14:51:24Z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