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78425" sheetId="1" r:id="rId1"/>
  </sheets>
  <definedNames>
    <definedName name="DATABASE">'IPL78425'!$B$7:$V$17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<sst xmlns="http://schemas.openxmlformats.org/spreadsheetml/2006/main" count="270" uniqueCount="61">
  <si>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</si>
  <si>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Bel Air South CDP</t>
  </si>
  <si>
    <t>Carney CDP</t>
  </si>
  <si>
    <t>Cockeysville CDP</t>
  </si>
  <si>
    <t>Lutherville-Timonium CDP</t>
  </si>
  <si>
    <t>Pikesville CDP</t>
  </si>
  <si>
    <t>Perry Hill CDP</t>
  </si>
  <si>
    <t>Towson CDP *</t>
  </si>
  <si>
    <t>All Other</t>
  </si>
  <si>
    <t>Maryland</t>
  </si>
  <si>
    <t>Pennsylvania</t>
  </si>
  <si>
    <t>Parkville CDP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</si>
  <si>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</si>
  <si>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</si>
  <si>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</si>
  <si>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</si>
  <si>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</si>
  <si>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</si>
  <si>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</si>
  <si>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</si>
  <si>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</si>
  <si>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</si>
  <si>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</si>
  <si>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</si>
  <si>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</si>
  <si>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</si>
  <si>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</si>
  <si>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</si>
  <si>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</si>
  <si>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</si>
  <si>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</si>
  <si>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</si>
  <si>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</si>
  <si>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</si>
  <si>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</si>
  <si>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</si>
  <si>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</si>
  <si>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</si>
  <si>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</si>
  <si>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</si>
  <si>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</si>
  <si>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</si>
  <si>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</si>
  <si>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</si>
  <si>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</si>
  <si>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</si>
  <si>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</si>
  <si>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</si>
  <si>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</si>
  <si>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</si>
  <si>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Towson CDP,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</si>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</sst>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421875" style="1" customWidth="1"/>
    <col min="3" max="3" width="12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8" t="s">
        <v>12</v>
      </c>
      <c r="C4" s="69"/>
      <c r="D4" s="70" t="s">
        <v>13</v>
      </c>
      <c r="E4" s="71"/>
      <c r="F4" s="71"/>
      <c r="G4" s="71"/>
      <c r="H4" s="72"/>
      <c r="I4" s="6" t="s">
        <v>14</v>
      </c>
      <c r="J4" s="70" t="s">
        <v>15</v>
      </c>
      <c r="K4" s="73"/>
      <c r="L4" s="73"/>
      <c r="M4" s="74"/>
      <c r="N4" s="7" t="s">
        <v>16</v>
      </c>
      <c r="O4" s="70" t="s">
        <v>17</v>
      </c>
      <c r="P4" s="73"/>
      <c r="Q4" s="73"/>
      <c r="R4" s="73"/>
      <c r="S4" s="73"/>
      <c r="T4" s="73"/>
      <c r="U4" s="73"/>
      <c r="V4" s="74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9</v>
      </c>
      <c r="D7" s="59">
        <v>10725</v>
      </c>
      <c r="E7" s="60">
        <v>6720</v>
      </c>
      <c r="F7" s="60">
        <v>1545</v>
      </c>
      <c r="G7" s="60">
        <v>2100</v>
      </c>
      <c r="H7" s="60">
        <v>210</v>
      </c>
      <c r="I7" s="61">
        <v>31</v>
      </c>
      <c r="J7" s="60">
        <v>10600</v>
      </c>
      <c r="K7" s="60">
        <v>955</v>
      </c>
      <c r="L7" s="60">
        <v>785</v>
      </c>
      <c r="M7" s="62">
        <v>8855</v>
      </c>
      <c r="N7" s="60">
        <v>10580</v>
      </c>
      <c r="O7" s="60">
        <v>855</v>
      </c>
      <c r="P7" s="60">
        <v>2040</v>
      </c>
      <c r="Q7" s="60">
        <v>1465</v>
      </c>
      <c r="R7" s="60">
        <v>1095</v>
      </c>
      <c r="S7" s="60">
        <v>1165</v>
      </c>
      <c r="T7" s="60">
        <v>1290</v>
      </c>
      <c r="U7" s="60">
        <v>1315</v>
      </c>
      <c r="V7" s="62">
        <v>1355</v>
      </c>
    </row>
    <row r="8" spans="2:22" ht="12.75">
      <c r="B8" s="39" t="s">
        <v>7</v>
      </c>
      <c r="C8" s="40" t="s">
        <v>9</v>
      </c>
      <c r="D8" s="63">
        <v>7605</v>
      </c>
      <c r="E8" s="64">
        <v>4575</v>
      </c>
      <c r="F8" s="64">
        <v>435</v>
      </c>
      <c r="G8" s="64">
        <v>44</v>
      </c>
      <c r="H8" s="64">
        <v>1395</v>
      </c>
      <c r="I8" s="65">
        <v>11</v>
      </c>
      <c r="J8" s="64">
        <v>6460</v>
      </c>
      <c r="K8" s="64">
        <v>460</v>
      </c>
      <c r="L8" s="64">
        <v>205</v>
      </c>
      <c r="M8" s="66">
        <v>5795</v>
      </c>
      <c r="N8" s="64">
        <v>6450</v>
      </c>
      <c r="O8" s="64">
        <v>380</v>
      </c>
      <c r="P8" s="64">
        <v>630</v>
      </c>
      <c r="Q8" s="64">
        <v>475</v>
      </c>
      <c r="R8" s="64">
        <v>615</v>
      </c>
      <c r="S8" s="64">
        <v>540</v>
      </c>
      <c r="T8" s="64">
        <v>760</v>
      </c>
      <c r="U8" s="64">
        <v>1100</v>
      </c>
      <c r="V8" s="66">
        <v>1945</v>
      </c>
    </row>
    <row r="9" spans="2:22" ht="12.75">
      <c r="B9" s="39" t="s">
        <v>60</v>
      </c>
      <c r="C9" s="40" t="s">
        <v>9</v>
      </c>
      <c r="D9" s="63">
        <v>7375</v>
      </c>
      <c r="E9" s="64">
        <v>6635</v>
      </c>
      <c r="F9" s="64">
        <v>625</v>
      </c>
      <c r="G9" s="64">
        <v>25</v>
      </c>
      <c r="H9" s="64">
        <v>70</v>
      </c>
      <c r="I9" s="65">
        <v>34</v>
      </c>
      <c r="J9" s="64">
        <v>7355</v>
      </c>
      <c r="K9" s="64">
        <v>85</v>
      </c>
      <c r="L9" s="64">
        <v>85</v>
      </c>
      <c r="M9" s="66">
        <v>7190</v>
      </c>
      <c r="N9" s="64">
        <v>7355</v>
      </c>
      <c r="O9" s="64">
        <v>65</v>
      </c>
      <c r="P9" s="64">
        <v>335</v>
      </c>
      <c r="Q9" s="64">
        <v>365</v>
      </c>
      <c r="R9" s="64">
        <v>525</v>
      </c>
      <c r="S9" s="64">
        <v>435</v>
      </c>
      <c r="T9" s="64">
        <v>885</v>
      </c>
      <c r="U9" s="64">
        <v>1605</v>
      </c>
      <c r="V9" s="66">
        <v>3135</v>
      </c>
    </row>
    <row r="10" spans="2:22" ht="12.75">
      <c r="B10" s="39" t="s">
        <v>11</v>
      </c>
      <c r="C10" s="40" t="s">
        <v>9</v>
      </c>
      <c r="D10" s="63">
        <v>2305</v>
      </c>
      <c r="E10" s="64">
        <v>1845</v>
      </c>
      <c r="F10" s="64">
        <v>205</v>
      </c>
      <c r="G10" s="64">
        <v>170</v>
      </c>
      <c r="H10" s="64">
        <v>85</v>
      </c>
      <c r="I10" s="65">
        <v>18</v>
      </c>
      <c r="J10" s="64">
        <v>2305</v>
      </c>
      <c r="K10" s="64">
        <v>135</v>
      </c>
      <c r="L10" s="64">
        <v>155</v>
      </c>
      <c r="M10" s="66">
        <v>2015</v>
      </c>
      <c r="N10" s="64">
        <v>2305</v>
      </c>
      <c r="O10" s="64">
        <v>125</v>
      </c>
      <c r="P10" s="64">
        <v>375</v>
      </c>
      <c r="Q10" s="64">
        <v>285</v>
      </c>
      <c r="R10" s="64">
        <v>255</v>
      </c>
      <c r="S10" s="64">
        <v>315</v>
      </c>
      <c r="T10" s="64">
        <v>400</v>
      </c>
      <c r="U10" s="64">
        <v>350</v>
      </c>
      <c r="V10" s="66">
        <v>195</v>
      </c>
    </row>
    <row r="11" spans="2:22" ht="12.75">
      <c r="B11" s="39" t="s">
        <v>2</v>
      </c>
      <c r="C11" s="40" t="s">
        <v>9</v>
      </c>
      <c r="D11" s="63">
        <v>1815</v>
      </c>
      <c r="E11" s="64">
        <v>1625</v>
      </c>
      <c r="F11" s="64">
        <v>170</v>
      </c>
      <c r="G11" s="64">
        <v>4</v>
      </c>
      <c r="H11" s="64">
        <v>15</v>
      </c>
      <c r="I11" s="65">
        <v>21</v>
      </c>
      <c r="J11" s="64">
        <v>1815</v>
      </c>
      <c r="K11" s="64">
        <v>40</v>
      </c>
      <c r="L11" s="64">
        <v>35</v>
      </c>
      <c r="M11" s="66">
        <v>1740</v>
      </c>
      <c r="N11" s="64">
        <v>1815</v>
      </c>
      <c r="O11" s="64">
        <v>40</v>
      </c>
      <c r="P11" s="64">
        <v>140</v>
      </c>
      <c r="Q11" s="64">
        <v>155</v>
      </c>
      <c r="R11" s="64">
        <v>210</v>
      </c>
      <c r="S11" s="64">
        <v>230</v>
      </c>
      <c r="T11" s="64">
        <v>340</v>
      </c>
      <c r="U11" s="64">
        <v>375</v>
      </c>
      <c r="V11" s="66">
        <v>325</v>
      </c>
    </row>
    <row r="12" spans="2:22" ht="12.75">
      <c r="B12" s="39" t="s">
        <v>6</v>
      </c>
      <c r="C12" s="40" t="s">
        <v>9</v>
      </c>
      <c r="D12" s="63">
        <v>1650</v>
      </c>
      <c r="E12" s="64">
        <v>1550</v>
      </c>
      <c r="F12" s="64">
        <v>85</v>
      </c>
      <c r="G12" s="64">
        <v>0</v>
      </c>
      <c r="H12" s="64">
        <v>10</v>
      </c>
      <c r="I12" s="65">
        <v>26</v>
      </c>
      <c r="J12" s="64">
        <v>1650</v>
      </c>
      <c r="K12" s="64">
        <v>30</v>
      </c>
      <c r="L12" s="64">
        <v>30</v>
      </c>
      <c r="M12" s="66">
        <v>1590</v>
      </c>
      <c r="N12" s="64">
        <v>1650</v>
      </c>
      <c r="O12" s="64">
        <v>0</v>
      </c>
      <c r="P12" s="64">
        <v>70</v>
      </c>
      <c r="Q12" s="64">
        <v>75</v>
      </c>
      <c r="R12" s="64">
        <v>215</v>
      </c>
      <c r="S12" s="64">
        <v>145</v>
      </c>
      <c r="T12" s="64">
        <v>390</v>
      </c>
      <c r="U12" s="64">
        <v>350</v>
      </c>
      <c r="V12" s="66">
        <v>405</v>
      </c>
    </row>
    <row r="13" spans="2:22" ht="12.75">
      <c r="B13" s="39" t="s">
        <v>3</v>
      </c>
      <c r="C13" s="40" t="s">
        <v>9</v>
      </c>
      <c r="D13" s="63">
        <v>1495</v>
      </c>
      <c r="E13" s="64">
        <v>1350</v>
      </c>
      <c r="F13" s="64">
        <v>110</v>
      </c>
      <c r="G13" s="64">
        <v>20</v>
      </c>
      <c r="H13" s="64">
        <v>15</v>
      </c>
      <c r="I13" s="65">
        <v>20</v>
      </c>
      <c r="J13" s="64">
        <v>1495</v>
      </c>
      <c r="K13" s="64">
        <v>170</v>
      </c>
      <c r="L13" s="64">
        <v>85</v>
      </c>
      <c r="M13" s="66">
        <v>1235</v>
      </c>
      <c r="N13" s="64">
        <v>1495</v>
      </c>
      <c r="O13" s="64">
        <v>140</v>
      </c>
      <c r="P13" s="64">
        <v>225</v>
      </c>
      <c r="Q13" s="64">
        <v>215</v>
      </c>
      <c r="R13" s="64">
        <v>145</v>
      </c>
      <c r="S13" s="64">
        <v>160</v>
      </c>
      <c r="T13" s="64">
        <v>85</v>
      </c>
      <c r="U13" s="64">
        <v>165</v>
      </c>
      <c r="V13" s="66">
        <v>355</v>
      </c>
    </row>
    <row r="14" spans="2:22" ht="12.75">
      <c r="B14" s="39" t="s">
        <v>4</v>
      </c>
      <c r="C14" s="40" t="s">
        <v>9</v>
      </c>
      <c r="D14" s="63">
        <v>1220</v>
      </c>
      <c r="E14" s="64">
        <v>1100</v>
      </c>
      <c r="F14" s="64">
        <v>115</v>
      </c>
      <c r="G14" s="64">
        <v>4</v>
      </c>
      <c r="H14" s="64">
        <v>0</v>
      </c>
      <c r="I14" s="65">
        <v>15</v>
      </c>
      <c r="J14" s="64">
        <v>1220</v>
      </c>
      <c r="K14" s="64">
        <v>0</v>
      </c>
      <c r="L14" s="64">
        <v>20</v>
      </c>
      <c r="M14" s="66">
        <v>1200</v>
      </c>
      <c r="N14" s="64">
        <v>1220</v>
      </c>
      <c r="O14" s="64">
        <v>0</v>
      </c>
      <c r="P14" s="64">
        <v>70</v>
      </c>
      <c r="Q14" s="64">
        <v>75</v>
      </c>
      <c r="R14" s="64">
        <v>135</v>
      </c>
      <c r="S14" s="64">
        <v>85</v>
      </c>
      <c r="T14" s="64">
        <v>170</v>
      </c>
      <c r="U14" s="64">
        <v>290</v>
      </c>
      <c r="V14" s="66">
        <v>395</v>
      </c>
    </row>
    <row r="15" spans="2:22" ht="12.75">
      <c r="B15" s="39" t="s">
        <v>1</v>
      </c>
      <c r="C15" s="40" t="s">
        <v>9</v>
      </c>
      <c r="D15" s="63">
        <v>1025</v>
      </c>
      <c r="E15" s="64">
        <v>1000</v>
      </c>
      <c r="F15" s="64">
        <v>30</v>
      </c>
      <c r="G15" s="64">
        <v>0</v>
      </c>
      <c r="H15" s="64">
        <v>0</v>
      </c>
      <c r="I15" s="65">
        <v>38</v>
      </c>
      <c r="J15" s="64">
        <v>1025</v>
      </c>
      <c r="K15" s="64">
        <v>4</v>
      </c>
      <c r="L15" s="64">
        <v>0</v>
      </c>
      <c r="M15" s="66">
        <v>1020</v>
      </c>
      <c r="N15" s="64">
        <v>1025</v>
      </c>
      <c r="O15" s="64">
        <v>0</v>
      </c>
      <c r="P15" s="64">
        <v>25</v>
      </c>
      <c r="Q15" s="64">
        <v>35</v>
      </c>
      <c r="R15" s="64">
        <v>105</v>
      </c>
      <c r="S15" s="64">
        <v>170</v>
      </c>
      <c r="T15" s="64">
        <v>135</v>
      </c>
      <c r="U15" s="64">
        <v>350</v>
      </c>
      <c r="V15" s="66">
        <v>205</v>
      </c>
    </row>
    <row r="16" spans="2:22" ht="12.75">
      <c r="B16" s="39" t="s">
        <v>5</v>
      </c>
      <c r="C16" s="40" t="s">
        <v>9</v>
      </c>
      <c r="D16" s="63">
        <v>985</v>
      </c>
      <c r="E16" s="64">
        <v>925</v>
      </c>
      <c r="F16" s="64">
        <v>44</v>
      </c>
      <c r="G16" s="64">
        <v>10</v>
      </c>
      <c r="H16" s="64">
        <v>4</v>
      </c>
      <c r="I16" s="65">
        <v>20</v>
      </c>
      <c r="J16" s="64">
        <v>985</v>
      </c>
      <c r="K16" s="64">
        <v>10</v>
      </c>
      <c r="L16" s="64">
        <v>10</v>
      </c>
      <c r="M16" s="66">
        <v>965</v>
      </c>
      <c r="N16" s="64">
        <v>985</v>
      </c>
      <c r="O16" s="64">
        <v>10</v>
      </c>
      <c r="P16" s="64">
        <v>15</v>
      </c>
      <c r="Q16" s="64">
        <v>90</v>
      </c>
      <c r="R16" s="64">
        <v>40</v>
      </c>
      <c r="S16" s="64">
        <v>80</v>
      </c>
      <c r="T16" s="64">
        <v>155</v>
      </c>
      <c r="U16" s="64">
        <v>145</v>
      </c>
      <c r="V16" s="66">
        <v>455</v>
      </c>
    </row>
    <row r="17" spans="2:22" ht="12.75">
      <c r="B17" s="39" t="s">
        <v>60</v>
      </c>
      <c r="C17" s="40" t="s">
        <v>10</v>
      </c>
      <c r="D17" s="63">
        <v>980</v>
      </c>
      <c r="E17" s="64">
        <v>875</v>
      </c>
      <c r="F17" s="64">
        <v>95</v>
      </c>
      <c r="G17" s="64">
        <v>0</v>
      </c>
      <c r="H17" s="64">
        <v>10</v>
      </c>
      <c r="I17" s="65">
        <v>47</v>
      </c>
      <c r="J17" s="64">
        <v>980</v>
      </c>
      <c r="K17" s="64">
        <v>4</v>
      </c>
      <c r="L17" s="64">
        <v>20</v>
      </c>
      <c r="M17" s="66">
        <v>955</v>
      </c>
      <c r="N17" s="64">
        <v>980</v>
      </c>
      <c r="O17" s="64">
        <v>15</v>
      </c>
      <c r="P17" s="64">
        <v>60</v>
      </c>
      <c r="Q17" s="64">
        <v>40</v>
      </c>
      <c r="R17" s="64">
        <v>105</v>
      </c>
      <c r="S17" s="64">
        <v>80</v>
      </c>
      <c r="T17" s="64">
        <v>210</v>
      </c>
      <c r="U17" s="64">
        <v>240</v>
      </c>
      <c r="V17" s="66">
        <v>235</v>
      </c>
    </row>
    <row r="18" spans="2:22" ht="12.75">
      <c r="B18" s="39" t="s">
        <v>8</v>
      </c>
      <c r="C18" s="40"/>
      <c r="D18" s="63">
        <v>17943</v>
      </c>
      <c r="E18" s="64">
        <v>15538</v>
      </c>
      <c r="F18" s="64">
        <v>1737</v>
      </c>
      <c r="G18" s="64">
        <v>305</v>
      </c>
      <c r="H18" s="64">
        <v>239</v>
      </c>
      <c r="I18" s="67" t="s">
        <v>52</v>
      </c>
      <c r="J18" s="64">
        <v>17135</v>
      </c>
      <c r="K18" s="64">
        <v>390</v>
      </c>
      <c r="L18" s="64">
        <v>511</v>
      </c>
      <c r="M18" s="66">
        <v>16225</v>
      </c>
      <c r="N18" s="64">
        <v>17115</v>
      </c>
      <c r="O18" s="64">
        <v>339</v>
      </c>
      <c r="P18" s="64">
        <v>1424</v>
      </c>
      <c r="Q18" s="64">
        <v>1548</v>
      </c>
      <c r="R18" s="64">
        <v>1467</v>
      </c>
      <c r="S18" s="64">
        <v>1686</v>
      </c>
      <c r="T18" s="64">
        <v>2746</v>
      </c>
      <c r="U18" s="64">
        <v>3395</v>
      </c>
      <c r="V18" s="66">
        <v>4413</v>
      </c>
    </row>
    <row r="19" spans="2:22" ht="12.75">
      <c r="B19" s="23" t="s">
        <v>51</v>
      </c>
      <c r="C19" s="24"/>
      <c r="D19" s="25">
        <f>SUM(D7:D18)</f>
        <v>55123</v>
      </c>
      <c r="E19" s="26">
        <f>SUM(E7:E18)</f>
        <v>43738</v>
      </c>
      <c r="F19" s="26">
        <f>SUM(F7:F18)</f>
        <v>5196</v>
      </c>
      <c r="G19" s="26">
        <f>SUM(G7:G18)</f>
        <v>2682</v>
      </c>
      <c r="H19" s="26">
        <f>SUM(H7:H18)</f>
        <v>2053</v>
      </c>
      <c r="I19" s="27" t="s">
        <v>52</v>
      </c>
      <c r="J19" s="26">
        <f aca="true" t="shared" si="0" ref="J19:V19">SUM(J7:J18)</f>
        <v>53025</v>
      </c>
      <c r="K19" s="26">
        <f t="shared" si="0"/>
        <v>2283</v>
      </c>
      <c r="L19" s="26">
        <f t="shared" si="0"/>
        <v>1941</v>
      </c>
      <c r="M19" s="28">
        <f t="shared" si="0"/>
        <v>48785</v>
      </c>
      <c r="N19" s="26">
        <f t="shared" si="0"/>
        <v>52975</v>
      </c>
      <c r="O19" s="26">
        <f t="shared" si="0"/>
        <v>1969</v>
      </c>
      <c r="P19" s="26">
        <f t="shared" si="0"/>
        <v>5409</v>
      </c>
      <c r="Q19" s="26">
        <f t="shared" si="0"/>
        <v>4823</v>
      </c>
      <c r="R19" s="26">
        <f t="shared" si="0"/>
        <v>4912</v>
      </c>
      <c r="S19" s="26">
        <f t="shared" si="0"/>
        <v>5091</v>
      </c>
      <c r="T19" s="26">
        <f t="shared" si="0"/>
        <v>7566</v>
      </c>
      <c r="U19" s="26">
        <f t="shared" si="0"/>
        <v>9680</v>
      </c>
      <c r="V19" s="28">
        <f t="shared" si="0"/>
        <v>13418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8" t="s">
        <v>12</v>
      </c>
      <c r="C27" s="69"/>
      <c r="D27" s="70" t="s">
        <v>13</v>
      </c>
      <c r="E27" s="71"/>
      <c r="F27" s="71"/>
      <c r="G27" s="71"/>
      <c r="H27" s="72"/>
      <c r="I27" s="6" t="s">
        <v>14</v>
      </c>
      <c r="J27" s="70" t="s">
        <v>15</v>
      </c>
      <c r="K27" s="73"/>
      <c r="L27" s="73"/>
      <c r="M27" s="74"/>
      <c r="N27" s="7" t="s">
        <v>16</v>
      </c>
      <c r="O27" s="70" t="s">
        <v>17</v>
      </c>
      <c r="P27" s="73"/>
      <c r="Q27" s="73"/>
      <c r="R27" s="73"/>
      <c r="S27" s="73"/>
      <c r="T27" s="73"/>
      <c r="U27" s="73"/>
      <c r="V27" s="74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9</v>
      </c>
      <c r="D30" s="33" t="s">
        <v>55</v>
      </c>
      <c r="E30" s="34">
        <f>+(E7/D7)</f>
        <v>0.6265734265734266</v>
      </c>
      <c r="F30" s="34">
        <f>+(F7/D7)</f>
        <v>0.14405594405594405</v>
      </c>
      <c r="G30" s="34">
        <f>+(G7/D7)</f>
        <v>0.1958041958041958</v>
      </c>
      <c r="H30" s="35">
        <f>+(H7/D7)</f>
        <v>0.019580419580419582</v>
      </c>
      <c r="I30" s="36" t="s">
        <v>52</v>
      </c>
      <c r="J30" s="33" t="s">
        <v>55</v>
      </c>
      <c r="K30" s="34">
        <f>+(K7/J7)</f>
        <v>0.0900943396226415</v>
      </c>
      <c r="L30" s="34">
        <f>+(L7/J7)</f>
        <v>0.0740566037735849</v>
      </c>
      <c r="M30" s="35">
        <f>+(M7/J7)</f>
        <v>0.835377358490566</v>
      </c>
      <c r="N30" s="33" t="s">
        <v>55</v>
      </c>
      <c r="O30" s="37">
        <f>+(O7/N7)</f>
        <v>0.08081285444234404</v>
      </c>
      <c r="P30" s="37">
        <f>+(P7/N7)</f>
        <v>0.19281663516068054</v>
      </c>
      <c r="Q30" s="37">
        <f>+(Q7/N7)</f>
        <v>0.138468809073724</v>
      </c>
      <c r="R30" s="37">
        <f>+(R7/N7)</f>
        <v>0.10349716446124764</v>
      </c>
      <c r="S30" s="37">
        <f>+(S7/N7)</f>
        <v>0.11011342155009451</v>
      </c>
      <c r="T30" s="37">
        <f>+(T7/N7)</f>
        <v>0.1219281663516068</v>
      </c>
      <c r="U30" s="37">
        <f>+(U7/N7)</f>
        <v>0.12429111531190926</v>
      </c>
      <c r="V30" s="38">
        <f>+(V7/N7)</f>
        <v>0.1280718336483932</v>
      </c>
    </row>
    <row r="31" spans="2:22" ht="12.75">
      <c r="B31" s="39" t="s">
        <v>7</v>
      </c>
      <c r="C31" s="40" t="s">
        <v>9</v>
      </c>
      <c r="D31" s="41" t="s">
        <v>55</v>
      </c>
      <c r="E31" s="42">
        <f>+(E8/D8)</f>
        <v>0.6015779092702169</v>
      </c>
      <c r="F31" s="42">
        <f>+(F8/D8)</f>
        <v>0.05719921104536489</v>
      </c>
      <c r="G31" s="42">
        <f aca="true" t="shared" si="1" ref="G31:G41">+(G8/D8)</f>
        <v>0.005785667324128862</v>
      </c>
      <c r="H31" s="43">
        <f aca="true" t="shared" si="2" ref="H31:H41">+(H8/D8)</f>
        <v>0.1834319526627219</v>
      </c>
      <c r="I31" s="36" t="s">
        <v>52</v>
      </c>
      <c r="J31" s="41" t="s">
        <v>55</v>
      </c>
      <c r="K31" s="42">
        <f aca="true" t="shared" si="3" ref="K31:K42">+(K8/J8)</f>
        <v>0.07120743034055728</v>
      </c>
      <c r="L31" s="42">
        <f aca="true" t="shared" si="4" ref="L31:L41">+(L8/J8)</f>
        <v>0.03173374613003096</v>
      </c>
      <c r="M31" s="43">
        <f aca="true" t="shared" si="5" ref="M31:M41">+(M8/J8)</f>
        <v>0.8970588235294118</v>
      </c>
      <c r="N31" s="41" t="s">
        <v>55</v>
      </c>
      <c r="O31" s="44">
        <f aca="true" t="shared" si="6" ref="O31:O42">+(O8/N8)</f>
        <v>0.05891472868217054</v>
      </c>
      <c r="P31" s="44">
        <f aca="true" t="shared" si="7" ref="P31:P41">+(P8/N8)</f>
        <v>0.09767441860465116</v>
      </c>
      <c r="Q31" s="44">
        <f aca="true" t="shared" si="8" ref="Q31:Q41">+(Q8/N8)</f>
        <v>0.07364341085271318</v>
      </c>
      <c r="R31" s="44">
        <f aca="true" t="shared" si="9" ref="R31:R41">+(R8/N8)</f>
        <v>0.09534883720930233</v>
      </c>
      <c r="S31" s="44">
        <f aca="true" t="shared" si="10" ref="S31:S41">+(S8/N8)</f>
        <v>0.08372093023255814</v>
      </c>
      <c r="T31" s="44">
        <f aca="true" t="shared" si="11" ref="T31:T41">+(T8/N8)</f>
        <v>0.11782945736434108</v>
      </c>
      <c r="U31" s="44">
        <f aca="true" t="shared" si="12" ref="U31:U41">+(U8/N8)</f>
        <v>0.17054263565891473</v>
      </c>
      <c r="V31" s="45">
        <f aca="true" t="shared" si="13" ref="V31:V41">+(V8/N8)</f>
        <v>0.3015503875968992</v>
      </c>
    </row>
    <row r="32" spans="2:22" ht="12.75">
      <c r="B32" s="39" t="s">
        <v>60</v>
      </c>
      <c r="C32" s="40" t="s">
        <v>9</v>
      </c>
      <c r="D32" s="41" t="s">
        <v>55</v>
      </c>
      <c r="E32" s="42">
        <f>+(E9/D9)</f>
        <v>0.8996610169491526</v>
      </c>
      <c r="F32" s="42">
        <f>+(F9/D9)</f>
        <v>0.0847457627118644</v>
      </c>
      <c r="G32" s="42">
        <f>+(G9/D9)</f>
        <v>0.003389830508474576</v>
      </c>
      <c r="H32" s="43">
        <f t="shared" si="2"/>
        <v>0.009491525423728813</v>
      </c>
      <c r="I32" s="36" t="s">
        <v>52</v>
      </c>
      <c r="J32" s="41" t="s">
        <v>55</v>
      </c>
      <c r="K32" s="42">
        <f t="shared" si="3"/>
        <v>0.011556764106050306</v>
      </c>
      <c r="L32" s="42">
        <f t="shared" si="4"/>
        <v>0.011556764106050306</v>
      </c>
      <c r="M32" s="43">
        <f t="shared" si="5"/>
        <v>0.9775662814411965</v>
      </c>
      <c r="N32" s="41" t="s">
        <v>55</v>
      </c>
      <c r="O32" s="44">
        <f t="shared" si="6"/>
        <v>0.008837525492861998</v>
      </c>
      <c r="P32" s="44">
        <f t="shared" si="7"/>
        <v>0.045547246770904146</v>
      </c>
      <c r="Q32" s="44">
        <f t="shared" si="8"/>
        <v>0.04962610469068661</v>
      </c>
      <c r="R32" s="44">
        <f t="shared" si="9"/>
        <v>0.07138001359619306</v>
      </c>
      <c r="S32" s="44">
        <f t="shared" si="10"/>
        <v>0.05914343983684568</v>
      </c>
      <c r="T32" s="44">
        <f t="shared" si="11"/>
        <v>0.1203263086335826</v>
      </c>
      <c r="U32" s="44">
        <f t="shared" si="12"/>
        <v>0.21821889870836167</v>
      </c>
      <c r="V32" s="45">
        <f t="shared" si="13"/>
        <v>0.4262406526172672</v>
      </c>
    </row>
    <row r="33" spans="2:22" ht="12.75">
      <c r="B33" s="39" t="s">
        <v>11</v>
      </c>
      <c r="C33" s="40" t="s">
        <v>9</v>
      </c>
      <c r="D33" s="41" t="s">
        <v>55</v>
      </c>
      <c r="E33" s="42">
        <f aca="true" t="shared" si="14" ref="E33:E42">+(E10/D10)</f>
        <v>0.8004338394793926</v>
      </c>
      <c r="F33" s="42">
        <f aca="true" t="shared" si="15" ref="F33:F41">+(F10/D10)</f>
        <v>0.08893709327548807</v>
      </c>
      <c r="G33" s="42">
        <f>+(G10/D10)</f>
        <v>0.0737527114967462</v>
      </c>
      <c r="H33" s="43">
        <f>+(H10/D10)</f>
        <v>0.0368763557483731</v>
      </c>
      <c r="I33" s="36" t="s">
        <v>52</v>
      </c>
      <c r="J33" s="41" t="s">
        <v>55</v>
      </c>
      <c r="K33" s="42">
        <f t="shared" si="3"/>
        <v>0.05856832971800434</v>
      </c>
      <c r="L33" s="42">
        <f t="shared" si="4"/>
        <v>0.06724511930585683</v>
      </c>
      <c r="M33" s="43">
        <f t="shared" si="5"/>
        <v>0.8741865509761388</v>
      </c>
      <c r="N33" s="41" t="s">
        <v>55</v>
      </c>
      <c r="O33" s="44">
        <f t="shared" si="6"/>
        <v>0.05422993492407809</v>
      </c>
      <c r="P33" s="44">
        <f t="shared" si="7"/>
        <v>0.16268980477223427</v>
      </c>
      <c r="Q33" s="44">
        <f t="shared" si="8"/>
        <v>0.12364425162689804</v>
      </c>
      <c r="R33" s="44">
        <f t="shared" si="9"/>
        <v>0.11062906724511931</v>
      </c>
      <c r="S33" s="44">
        <f t="shared" si="10"/>
        <v>0.13665943600867678</v>
      </c>
      <c r="T33" s="44">
        <f t="shared" si="11"/>
        <v>0.1735357917570499</v>
      </c>
      <c r="U33" s="44">
        <f t="shared" si="12"/>
        <v>0.15184381778741865</v>
      </c>
      <c r="V33" s="45">
        <f t="shared" si="13"/>
        <v>0.08459869848156182</v>
      </c>
    </row>
    <row r="34" spans="2:22" ht="12.75">
      <c r="B34" s="39" t="s">
        <v>2</v>
      </c>
      <c r="C34" s="40" t="s">
        <v>9</v>
      </c>
      <c r="D34" s="41" t="s">
        <v>55</v>
      </c>
      <c r="E34" s="42">
        <f>+(E11/D11)</f>
        <v>0.8953168044077136</v>
      </c>
      <c r="F34" s="42">
        <f t="shared" si="15"/>
        <v>0.09366391184573003</v>
      </c>
      <c r="G34" s="42">
        <f t="shared" si="1"/>
        <v>0.0022038567493112946</v>
      </c>
      <c r="H34" s="43">
        <f t="shared" si="2"/>
        <v>0.008264462809917356</v>
      </c>
      <c r="I34" s="36" t="s">
        <v>52</v>
      </c>
      <c r="J34" s="41" t="s">
        <v>55</v>
      </c>
      <c r="K34" s="42">
        <f t="shared" si="3"/>
        <v>0.02203856749311295</v>
      </c>
      <c r="L34" s="42">
        <f t="shared" si="4"/>
        <v>0.01928374655647383</v>
      </c>
      <c r="M34" s="43">
        <f t="shared" si="5"/>
        <v>0.9586776859504132</v>
      </c>
      <c r="N34" s="41" t="s">
        <v>55</v>
      </c>
      <c r="O34" s="44">
        <f t="shared" si="6"/>
        <v>0.02203856749311295</v>
      </c>
      <c r="P34" s="44">
        <f t="shared" si="7"/>
        <v>0.07713498622589532</v>
      </c>
      <c r="Q34" s="44">
        <f t="shared" si="8"/>
        <v>0.08539944903581267</v>
      </c>
      <c r="R34" s="44">
        <f t="shared" si="9"/>
        <v>0.11570247933884298</v>
      </c>
      <c r="S34" s="44">
        <f t="shared" si="10"/>
        <v>0.12672176308539945</v>
      </c>
      <c r="T34" s="44">
        <f t="shared" si="11"/>
        <v>0.18732782369146006</v>
      </c>
      <c r="U34" s="44">
        <f t="shared" si="12"/>
        <v>0.2066115702479339</v>
      </c>
      <c r="V34" s="45">
        <f t="shared" si="13"/>
        <v>0.1790633608815427</v>
      </c>
    </row>
    <row r="35" spans="2:22" ht="12.75">
      <c r="B35" s="39" t="s">
        <v>6</v>
      </c>
      <c r="C35" s="40" t="s">
        <v>9</v>
      </c>
      <c r="D35" s="41" t="s">
        <v>55</v>
      </c>
      <c r="E35" s="42">
        <f t="shared" si="14"/>
        <v>0.9393939393939394</v>
      </c>
      <c r="F35" s="42">
        <f t="shared" si="15"/>
        <v>0.051515151515151514</v>
      </c>
      <c r="G35" s="42">
        <f t="shared" si="1"/>
        <v>0</v>
      </c>
      <c r="H35" s="43">
        <f t="shared" si="2"/>
        <v>0.006060606060606061</v>
      </c>
      <c r="I35" s="36" t="s">
        <v>52</v>
      </c>
      <c r="J35" s="41" t="s">
        <v>55</v>
      </c>
      <c r="K35" s="42">
        <f t="shared" si="3"/>
        <v>0.01818181818181818</v>
      </c>
      <c r="L35" s="42">
        <f t="shared" si="4"/>
        <v>0.01818181818181818</v>
      </c>
      <c r="M35" s="43">
        <f t="shared" si="5"/>
        <v>0.9636363636363636</v>
      </c>
      <c r="N35" s="41" t="s">
        <v>55</v>
      </c>
      <c r="O35" s="44">
        <f t="shared" si="6"/>
        <v>0</v>
      </c>
      <c r="P35" s="44">
        <f t="shared" si="7"/>
        <v>0.04242424242424243</v>
      </c>
      <c r="Q35" s="44">
        <f t="shared" si="8"/>
        <v>0.045454545454545456</v>
      </c>
      <c r="R35" s="44">
        <f t="shared" si="9"/>
        <v>0.1303030303030303</v>
      </c>
      <c r="S35" s="44">
        <f t="shared" si="10"/>
        <v>0.08787878787878788</v>
      </c>
      <c r="T35" s="44">
        <f t="shared" si="11"/>
        <v>0.23636363636363636</v>
      </c>
      <c r="U35" s="44">
        <f t="shared" si="12"/>
        <v>0.21212121212121213</v>
      </c>
      <c r="V35" s="45">
        <f t="shared" si="13"/>
        <v>0.24545454545454545</v>
      </c>
    </row>
    <row r="36" spans="2:22" ht="12.75">
      <c r="B36" s="39" t="s">
        <v>3</v>
      </c>
      <c r="C36" s="40" t="s">
        <v>9</v>
      </c>
      <c r="D36" s="41" t="s">
        <v>55</v>
      </c>
      <c r="E36" s="42">
        <f t="shared" si="14"/>
        <v>0.903010033444816</v>
      </c>
      <c r="F36" s="42">
        <f t="shared" si="15"/>
        <v>0.07357859531772576</v>
      </c>
      <c r="G36" s="42">
        <f t="shared" si="1"/>
        <v>0.013377926421404682</v>
      </c>
      <c r="H36" s="43">
        <f t="shared" si="2"/>
        <v>0.010033444816053512</v>
      </c>
      <c r="I36" s="36" t="s">
        <v>52</v>
      </c>
      <c r="J36" s="41" t="s">
        <v>55</v>
      </c>
      <c r="K36" s="42">
        <f t="shared" si="3"/>
        <v>0.11371237458193979</v>
      </c>
      <c r="L36" s="42">
        <f t="shared" si="4"/>
        <v>0.056856187290969896</v>
      </c>
      <c r="M36" s="43">
        <f t="shared" si="5"/>
        <v>0.8260869565217391</v>
      </c>
      <c r="N36" s="41" t="s">
        <v>55</v>
      </c>
      <c r="O36" s="44">
        <f t="shared" si="6"/>
        <v>0.09364548494983277</v>
      </c>
      <c r="P36" s="44">
        <f t="shared" si="7"/>
        <v>0.1505016722408027</v>
      </c>
      <c r="Q36" s="44">
        <f t="shared" si="8"/>
        <v>0.14381270903010032</v>
      </c>
      <c r="R36" s="44">
        <f t="shared" si="9"/>
        <v>0.09698996655518395</v>
      </c>
      <c r="S36" s="44">
        <f t="shared" si="10"/>
        <v>0.10702341137123746</v>
      </c>
      <c r="T36" s="44">
        <f t="shared" si="11"/>
        <v>0.056856187290969896</v>
      </c>
      <c r="U36" s="44">
        <f t="shared" si="12"/>
        <v>0.11036789297658862</v>
      </c>
      <c r="V36" s="45">
        <f t="shared" si="13"/>
        <v>0.23745819397993312</v>
      </c>
    </row>
    <row r="37" spans="2:22" ht="12.75">
      <c r="B37" s="39" t="s">
        <v>4</v>
      </c>
      <c r="C37" s="40" t="s">
        <v>9</v>
      </c>
      <c r="D37" s="41" t="s">
        <v>55</v>
      </c>
      <c r="E37" s="42">
        <f t="shared" si="14"/>
        <v>0.9016393442622951</v>
      </c>
      <c r="F37" s="42">
        <f t="shared" si="15"/>
        <v>0.0942622950819672</v>
      </c>
      <c r="G37" s="42">
        <f t="shared" si="1"/>
        <v>0.003278688524590164</v>
      </c>
      <c r="H37" s="43">
        <f t="shared" si="2"/>
        <v>0</v>
      </c>
      <c r="I37" s="36" t="s">
        <v>52</v>
      </c>
      <c r="J37" s="41" t="s">
        <v>55</v>
      </c>
      <c r="K37" s="42">
        <f t="shared" si="3"/>
        <v>0</v>
      </c>
      <c r="L37" s="42">
        <f t="shared" si="4"/>
        <v>0.01639344262295082</v>
      </c>
      <c r="M37" s="43">
        <f t="shared" si="5"/>
        <v>0.9836065573770492</v>
      </c>
      <c r="N37" s="41" t="s">
        <v>55</v>
      </c>
      <c r="O37" s="44">
        <f t="shared" si="6"/>
        <v>0</v>
      </c>
      <c r="P37" s="44">
        <f t="shared" si="7"/>
        <v>0.05737704918032787</v>
      </c>
      <c r="Q37" s="44">
        <f t="shared" si="8"/>
        <v>0.06147540983606557</v>
      </c>
      <c r="R37" s="44">
        <f t="shared" si="9"/>
        <v>0.11065573770491803</v>
      </c>
      <c r="S37" s="44">
        <f t="shared" si="10"/>
        <v>0.06967213114754098</v>
      </c>
      <c r="T37" s="44">
        <f t="shared" si="11"/>
        <v>0.13934426229508196</v>
      </c>
      <c r="U37" s="44">
        <f t="shared" si="12"/>
        <v>0.23770491803278687</v>
      </c>
      <c r="V37" s="45">
        <f t="shared" si="13"/>
        <v>0.3237704918032787</v>
      </c>
    </row>
    <row r="38" spans="2:22" ht="12.75">
      <c r="B38" s="39" t="s">
        <v>1</v>
      </c>
      <c r="C38" s="40" t="s">
        <v>9</v>
      </c>
      <c r="D38" s="41" t="s">
        <v>55</v>
      </c>
      <c r="E38" s="42">
        <f t="shared" si="14"/>
        <v>0.975609756097561</v>
      </c>
      <c r="F38" s="42">
        <f t="shared" si="15"/>
        <v>0.02926829268292683</v>
      </c>
      <c r="G38" s="42">
        <f t="shared" si="1"/>
        <v>0</v>
      </c>
      <c r="H38" s="43">
        <f t="shared" si="2"/>
        <v>0</v>
      </c>
      <c r="I38" s="36" t="s">
        <v>52</v>
      </c>
      <c r="J38" s="41" t="s">
        <v>55</v>
      </c>
      <c r="K38" s="42">
        <f t="shared" si="3"/>
        <v>0.003902439024390244</v>
      </c>
      <c r="L38" s="42">
        <f t="shared" si="4"/>
        <v>0</v>
      </c>
      <c r="M38" s="43">
        <f t="shared" si="5"/>
        <v>0.9951219512195122</v>
      </c>
      <c r="N38" s="41" t="s">
        <v>55</v>
      </c>
      <c r="O38" s="44">
        <f t="shared" si="6"/>
        <v>0</v>
      </c>
      <c r="P38" s="44">
        <f t="shared" si="7"/>
        <v>0.024390243902439025</v>
      </c>
      <c r="Q38" s="44">
        <f t="shared" si="8"/>
        <v>0.03414634146341464</v>
      </c>
      <c r="R38" s="44">
        <f t="shared" si="9"/>
        <v>0.1024390243902439</v>
      </c>
      <c r="S38" s="44">
        <f t="shared" si="10"/>
        <v>0.16585365853658537</v>
      </c>
      <c r="T38" s="44">
        <f t="shared" si="11"/>
        <v>0.13170731707317074</v>
      </c>
      <c r="U38" s="44">
        <f t="shared" si="12"/>
        <v>0.34146341463414637</v>
      </c>
      <c r="V38" s="45">
        <f t="shared" si="13"/>
        <v>0.2</v>
      </c>
    </row>
    <row r="39" spans="2:22" ht="12.75">
      <c r="B39" s="39" t="s">
        <v>5</v>
      </c>
      <c r="C39" s="40" t="s">
        <v>9</v>
      </c>
      <c r="D39" s="41" t="s">
        <v>55</v>
      </c>
      <c r="E39" s="42">
        <f t="shared" si="14"/>
        <v>0.9390862944162437</v>
      </c>
      <c r="F39" s="42">
        <f t="shared" si="15"/>
        <v>0.04467005076142132</v>
      </c>
      <c r="G39" s="42">
        <f t="shared" si="1"/>
        <v>0.01015228426395939</v>
      </c>
      <c r="H39" s="43">
        <f t="shared" si="2"/>
        <v>0.0040609137055837565</v>
      </c>
      <c r="I39" s="36" t="s">
        <v>52</v>
      </c>
      <c r="J39" s="41" t="s">
        <v>55</v>
      </c>
      <c r="K39" s="42">
        <f t="shared" si="3"/>
        <v>0.01015228426395939</v>
      </c>
      <c r="L39" s="42">
        <f t="shared" si="4"/>
        <v>0.01015228426395939</v>
      </c>
      <c r="M39" s="43">
        <f t="shared" si="5"/>
        <v>0.9796954314720813</v>
      </c>
      <c r="N39" s="41" t="s">
        <v>55</v>
      </c>
      <c r="O39" s="44">
        <f t="shared" si="6"/>
        <v>0.01015228426395939</v>
      </c>
      <c r="P39" s="44">
        <f t="shared" si="7"/>
        <v>0.015228426395939087</v>
      </c>
      <c r="Q39" s="44">
        <f t="shared" si="8"/>
        <v>0.09137055837563451</v>
      </c>
      <c r="R39" s="44">
        <f t="shared" si="9"/>
        <v>0.04060913705583756</v>
      </c>
      <c r="S39" s="44">
        <f t="shared" si="10"/>
        <v>0.08121827411167512</v>
      </c>
      <c r="T39" s="44">
        <f t="shared" si="11"/>
        <v>0.15736040609137056</v>
      </c>
      <c r="U39" s="44">
        <f t="shared" si="12"/>
        <v>0.14720812182741116</v>
      </c>
      <c r="V39" s="45">
        <f t="shared" si="13"/>
        <v>0.4619289340101523</v>
      </c>
    </row>
    <row r="40" spans="2:22" ht="12.75">
      <c r="B40" s="39" t="s">
        <v>60</v>
      </c>
      <c r="C40" s="40" t="s">
        <v>10</v>
      </c>
      <c r="D40" s="41" t="s">
        <v>55</v>
      </c>
      <c r="E40" s="42">
        <f t="shared" si="14"/>
        <v>0.8928571428571429</v>
      </c>
      <c r="F40" s="42">
        <f t="shared" si="15"/>
        <v>0.09693877551020408</v>
      </c>
      <c r="G40" s="42">
        <f t="shared" si="1"/>
        <v>0</v>
      </c>
      <c r="H40" s="43">
        <f t="shared" si="2"/>
        <v>0.01020408163265306</v>
      </c>
      <c r="I40" s="36" t="s">
        <v>52</v>
      </c>
      <c r="J40" s="41" t="s">
        <v>55</v>
      </c>
      <c r="K40" s="42">
        <f t="shared" si="3"/>
        <v>0.004081632653061225</v>
      </c>
      <c r="L40" s="42">
        <f t="shared" si="4"/>
        <v>0.02040816326530612</v>
      </c>
      <c r="M40" s="43">
        <f t="shared" si="5"/>
        <v>0.9744897959183674</v>
      </c>
      <c r="N40" s="41" t="s">
        <v>55</v>
      </c>
      <c r="O40" s="44">
        <f t="shared" si="6"/>
        <v>0.015306122448979591</v>
      </c>
      <c r="P40" s="44">
        <f t="shared" si="7"/>
        <v>0.061224489795918366</v>
      </c>
      <c r="Q40" s="44">
        <f t="shared" si="8"/>
        <v>0.04081632653061224</v>
      </c>
      <c r="R40" s="44">
        <f t="shared" si="9"/>
        <v>0.10714285714285714</v>
      </c>
      <c r="S40" s="44">
        <f t="shared" si="10"/>
        <v>0.08163265306122448</v>
      </c>
      <c r="T40" s="44">
        <f t="shared" si="11"/>
        <v>0.21428571428571427</v>
      </c>
      <c r="U40" s="44">
        <f t="shared" si="12"/>
        <v>0.24489795918367346</v>
      </c>
      <c r="V40" s="45">
        <f t="shared" si="13"/>
        <v>0.23979591836734693</v>
      </c>
    </row>
    <row r="41" spans="2:22" ht="12.75">
      <c r="B41" s="39" t="s">
        <v>8</v>
      </c>
      <c r="C41" s="40"/>
      <c r="D41" s="41" t="s">
        <v>55</v>
      </c>
      <c r="E41" s="42">
        <f t="shared" si="14"/>
        <v>0.8659644429582567</v>
      </c>
      <c r="F41" s="42">
        <f t="shared" si="15"/>
        <v>0.09680655408794515</v>
      </c>
      <c r="G41" s="42">
        <f t="shared" si="1"/>
        <v>0.01699827230674915</v>
      </c>
      <c r="H41" s="43">
        <f t="shared" si="2"/>
        <v>0.013319957643649334</v>
      </c>
      <c r="I41" s="46" t="s">
        <v>52</v>
      </c>
      <c r="J41" s="41" t="s">
        <v>55</v>
      </c>
      <c r="K41" s="42">
        <f t="shared" si="3"/>
        <v>0.02276043186460461</v>
      </c>
      <c r="L41" s="42">
        <f t="shared" si="4"/>
        <v>0.029822001750802452</v>
      </c>
      <c r="M41" s="43">
        <f t="shared" si="5"/>
        <v>0.946892325649256</v>
      </c>
      <c r="N41" s="41" t="s">
        <v>55</v>
      </c>
      <c r="O41" s="44">
        <f t="shared" si="6"/>
        <v>0.019807186678352323</v>
      </c>
      <c r="P41" s="44">
        <f t="shared" si="7"/>
        <v>0.08320186970493719</v>
      </c>
      <c r="Q41" s="44">
        <f t="shared" si="8"/>
        <v>0.09044697633654689</v>
      </c>
      <c r="R41" s="44">
        <f t="shared" si="9"/>
        <v>0.08571428571428572</v>
      </c>
      <c r="S41" s="44">
        <f t="shared" si="10"/>
        <v>0.09851007887817703</v>
      </c>
      <c r="T41" s="44">
        <f t="shared" si="11"/>
        <v>0.16044405492258254</v>
      </c>
      <c r="U41" s="44">
        <f t="shared" si="12"/>
        <v>0.1983640081799591</v>
      </c>
      <c r="V41" s="45">
        <f t="shared" si="13"/>
        <v>0.25784399649430323</v>
      </c>
    </row>
    <row r="42" spans="2:22" ht="12.75">
      <c r="B42" s="23" t="s">
        <v>51</v>
      </c>
      <c r="C42" s="24"/>
      <c r="D42" s="47" t="s">
        <v>55</v>
      </c>
      <c r="E42" s="48">
        <f t="shared" si="14"/>
        <v>0.7934618943090905</v>
      </c>
      <c r="F42" s="48">
        <f>+(F19/D19)</f>
        <v>0.09426192333508698</v>
      </c>
      <c r="G42" s="48">
        <f>+(G19/D19)</f>
        <v>0.04865482647896522</v>
      </c>
      <c r="H42" s="49">
        <f>+(H19/D19)</f>
        <v>0.03724398164105727</v>
      </c>
      <c r="I42" s="50" t="s">
        <v>52</v>
      </c>
      <c r="J42" s="47" t="s">
        <v>55</v>
      </c>
      <c r="K42" s="48">
        <f t="shared" si="3"/>
        <v>0.043055162659123056</v>
      </c>
      <c r="L42" s="48">
        <f>+(L19/J19)</f>
        <v>0.036605374823196604</v>
      </c>
      <c r="M42" s="49">
        <f>+(M19/J19)</f>
        <v>0.92003771805752</v>
      </c>
      <c r="N42" s="47" t="s">
        <v>55</v>
      </c>
      <c r="O42" s="51">
        <f t="shared" si="6"/>
        <v>0.03716847569608306</v>
      </c>
      <c r="P42" s="51">
        <f>+(P19/N19)</f>
        <v>0.10210476639924493</v>
      </c>
      <c r="Q42" s="51">
        <f>+(Q19/N19)</f>
        <v>0.09104294478527607</v>
      </c>
      <c r="R42" s="51">
        <f>+(R19/N19)</f>
        <v>0.09272298253893346</v>
      </c>
      <c r="S42" s="51">
        <f>+(S19/N19)</f>
        <v>0.09610193487494101</v>
      </c>
      <c r="T42" s="51">
        <f>+(T19/N19)</f>
        <v>0.14282208588957054</v>
      </c>
      <c r="U42" s="51">
        <f>+(U19/N19)</f>
        <v>0.18272770174610664</v>
      </c>
      <c r="V42" s="52">
        <f>+(V19/N19)</f>
        <v>0.25328928739971684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8" t="s">
        <v>57</v>
      </c>
      <c r="C50" s="69"/>
      <c r="D50" s="70" t="s">
        <v>13</v>
      </c>
      <c r="E50" s="71"/>
      <c r="F50" s="71"/>
      <c r="G50" s="71"/>
      <c r="H50" s="72"/>
      <c r="I50" s="6" t="s">
        <v>14</v>
      </c>
      <c r="J50" s="70" t="s">
        <v>15</v>
      </c>
      <c r="K50" s="73"/>
      <c r="L50" s="73"/>
      <c r="M50" s="74"/>
      <c r="N50" s="7" t="s">
        <v>16</v>
      </c>
      <c r="O50" s="70" t="s">
        <v>17</v>
      </c>
      <c r="P50" s="73"/>
      <c r="Q50" s="73"/>
      <c r="R50" s="73"/>
      <c r="S50" s="73"/>
      <c r="T50" s="73"/>
      <c r="U50" s="73"/>
      <c r="V50" s="74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9</v>
      </c>
      <c r="D53" s="53">
        <f>+(D7/($D$19-$D$8))</f>
        <v>0.22570394376867714</v>
      </c>
      <c r="E53" s="34">
        <f>+(E7/($E$19-$E$8))</f>
        <v>0.1715905318795802</v>
      </c>
      <c r="F53" s="34">
        <f>+(F7/($F$19-$F$8))</f>
        <v>0.32451165721487085</v>
      </c>
      <c r="G53" s="34">
        <f>+(G7/($G$19-$G$8))</f>
        <v>0.796057619408643</v>
      </c>
      <c r="H53" s="34">
        <f>+(H7/($H$19-$H$8))</f>
        <v>0.3191489361702128</v>
      </c>
      <c r="I53" s="54" t="s">
        <v>52</v>
      </c>
      <c r="J53" s="34">
        <f>+(J7/($J$19-$J$8))</f>
        <v>0.22763878449479222</v>
      </c>
      <c r="K53" s="34">
        <f>+(K7/($K$19-$K$8))</f>
        <v>0.523861766319254</v>
      </c>
      <c r="L53" s="34">
        <f>+(L7/($L$19-$L$8))</f>
        <v>0.4521889400921659</v>
      </c>
      <c r="M53" s="35">
        <f>+(M7/($M$19-$M$8))</f>
        <v>0.20597813444987206</v>
      </c>
      <c r="N53" s="34">
        <f>+(N7/($N$19-$N$8))</f>
        <v>0.22740462117141322</v>
      </c>
      <c r="O53" s="34">
        <f>+(O7/($O$19-$O$8))</f>
        <v>0.5380742605412209</v>
      </c>
      <c r="P53" s="34">
        <f>+(P7/($P$19-$P$8))</f>
        <v>0.4268675455116133</v>
      </c>
      <c r="Q53" s="34">
        <f>+(Q7/($Q$19-$Q$8))</f>
        <v>0.33693652253909845</v>
      </c>
      <c r="R53" s="34">
        <f>+(R7/($R$19-$R$8))</f>
        <v>0.25482895043053294</v>
      </c>
      <c r="S53" s="34">
        <f>+(S7/($S$19-$S$8))</f>
        <v>0.25598769501208524</v>
      </c>
      <c r="T53" s="34">
        <f>+(T7/($T$19-$T$8))</f>
        <v>0.18953864237437554</v>
      </c>
      <c r="U53" s="34">
        <f>+(U7/($U$19-$U$8))</f>
        <v>0.15326340326340326</v>
      </c>
      <c r="V53" s="35">
        <f>+(V7/($V$19-$V$8))</f>
        <v>0.11810337313693019</v>
      </c>
    </row>
    <row r="54" spans="2:22" ht="12.75">
      <c r="B54" s="39" t="s">
        <v>60</v>
      </c>
      <c r="C54" s="40" t="s">
        <v>9</v>
      </c>
      <c r="D54" s="55">
        <f aca="true" t="shared" si="16" ref="D54:D63">+(D9/($D$19-$D$8))</f>
        <v>0.1552043436171556</v>
      </c>
      <c r="E54" s="42">
        <f aca="true" t="shared" si="17" ref="E54:E63">+(E9/($E$19-$E$8))</f>
        <v>0.16942011592574624</v>
      </c>
      <c r="F54" s="42">
        <f aca="true" t="shared" si="18" ref="F54:F63">+(F9/($F$19-$F$8))</f>
        <v>0.13127494223902542</v>
      </c>
      <c r="G54" s="42">
        <f aca="true" t="shared" si="19" ref="G54:G63">+(G9/($G$19-$G$8))</f>
        <v>0.009476876421531463</v>
      </c>
      <c r="H54" s="42">
        <f aca="true" t="shared" si="20" ref="H54:H63">+(H9/($H$19-$H$8))</f>
        <v>0.10638297872340426</v>
      </c>
      <c r="I54" s="56" t="s">
        <v>52</v>
      </c>
      <c r="J54" s="42">
        <f aca="true" t="shared" si="21" ref="J54:J63">+(J9/($J$19-$J$8))</f>
        <v>0.15795125093954687</v>
      </c>
      <c r="K54" s="42">
        <f aca="true" t="shared" si="22" ref="K54:K63">+(K9/($K$19-$K$8))</f>
        <v>0.04662643993417444</v>
      </c>
      <c r="L54" s="42">
        <f aca="true" t="shared" si="23" ref="L54:L63">+(L9/($L$19-$L$8))</f>
        <v>0.048963133640553</v>
      </c>
      <c r="M54" s="43">
        <f aca="true" t="shared" si="24" ref="M54:M63">+(M9/($M$19-$M$8))</f>
        <v>0.16724819725517562</v>
      </c>
      <c r="N54" s="42">
        <f aca="true" t="shared" si="25" ref="N54:N63">+(N9/($N$19-$N$8))</f>
        <v>0.15808704997313272</v>
      </c>
      <c r="O54" s="42">
        <f aca="true" t="shared" si="26" ref="O54:O63">+(O9/($O$19-$O$8))</f>
        <v>0.04090623033354311</v>
      </c>
      <c r="P54" s="42">
        <f aca="true" t="shared" si="27" ref="P54:P63">+(P9/($P$19-$P$8))</f>
        <v>0.07009834693450513</v>
      </c>
      <c r="Q54" s="42">
        <f aca="true" t="shared" si="28" ref="Q54:Q63">+(Q9/($Q$19-$Q$8))</f>
        <v>0.08394664213431463</v>
      </c>
      <c r="R54" s="42">
        <f aca="true" t="shared" si="29" ref="R54:R63">+(R9/($R$19-$R$8))</f>
        <v>0.12217826390505003</v>
      </c>
      <c r="S54" s="42">
        <f aca="true" t="shared" si="30" ref="S54:S63">+(S9/($S$19-$S$8))</f>
        <v>0.0955833882663151</v>
      </c>
      <c r="T54" s="42">
        <f aca="true" t="shared" si="31" ref="T54:T63">+(T9/($T$19-$T$8))</f>
        <v>0.13003232441962975</v>
      </c>
      <c r="U54" s="42">
        <f aca="true" t="shared" si="32" ref="U54:U63">+(U9/($U$19-$U$8))</f>
        <v>0.18706293706293706</v>
      </c>
      <c r="V54" s="43">
        <f aca="true" t="shared" si="33" ref="V54:V63">+(V9/($V$19-$V$8))</f>
        <v>0.27325023969319273</v>
      </c>
    </row>
    <row r="55" spans="2:22" ht="12.75">
      <c r="B55" s="39" t="s">
        <v>11</v>
      </c>
      <c r="C55" s="40" t="s">
        <v>9</v>
      </c>
      <c r="D55" s="55">
        <f t="shared" si="16"/>
        <v>0.04850793383559914</v>
      </c>
      <c r="E55" s="42">
        <f t="shared" si="17"/>
        <v>0.04711079335086689</v>
      </c>
      <c r="F55" s="42">
        <f t="shared" si="18"/>
        <v>0.04305818105440034</v>
      </c>
      <c r="G55" s="42">
        <f t="shared" si="19"/>
        <v>0.06444275966641395</v>
      </c>
      <c r="H55" s="42">
        <f t="shared" si="20"/>
        <v>0.12917933130699089</v>
      </c>
      <c r="I55" s="56" t="s">
        <v>52</v>
      </c>
      <c r="J55" s="42">
        <f t="shared" si="21"/>
        <v>0.0495006979491034</v>
      </c>
      <c r="K55" s="42">
        <f t="shared" si="22"/>
        <v>0.07405375754251234</v>
      </c>
      <c r="L55" s="42">
        <f t="shared" si="23"/>
        <v>0.08928571428571429</v>
      </c>
      <c r="M55" s="43">
        <f t="shared" si="24"/>
        <v>0.04687136543382182</v>
      </c>
      <c r="N55" s="42">
        <f t="shared" si="25"/>
        <v>0.04954325631380978</v>
      </c>
      <c r="O55" s="42">
        <f t="shared" si="26"/>
        <v>0.07866582756450598</v>
      </c>
      <c r="P55" s="42">
        <f t="shared" si="27"/>
        <v>0.07846829880728186</v>
      </c>
      <c r="Q55" s="42">
        <f t="shared" si="28"/>
        <v>0.0655473781048758</v>
      </c>
      <c r="R55" s="42">
        <f t="shared" si="29"/>
        <v>0.05934372818245288</v>
      </c>
      <c r="S55" s="42">
        <f t="shared" si="30"/>
        <v>0.06921555702043507</v>
      </c>
      <c r="T55" s="42">
        <f t="shared" si="31"/>
        <v>0.05877167205406994</v>
      </c>
      <c r="U55" s="42">
        <f t="shared" si="32"/>
        <v>0.04079254079254079</v>
      </c>
      <c r="V55" s="43">
        <f t="shared" si="33"/>
        <v>0.016996426392399545</v>
      </c>
    </row>
    <row r="56" spans="2:22" ht="12.75">
      <c r="B56" s="39" t="s">
        <v>2</v>
      </c>
      <c r="C56" s="40" t="s">
        <v>9</v>
      </c>
      <c r="D56" s="55">
        <f t="shared" si="16"/>
        <v>0.03819605202239151</v>
      </c>
      <c r="E56" s="42">
        <f t="shared" si="17"/>
        <v>0.04149324617623778</v>
      </c>
      <c r="F56" s="42">
        <f t="shared" si="18"/>
        <v>0.035706784289014915</v>
      </c>
      <c r="G56" s="42">
        <f t="shared" si="19"/>
        <v>0.001516300227445034</v>
      </c>
      <c r="H56" s="42">
        <f t="shared" si="20"/>
        <v>0.022796352583586626</v>
      </c>
      <c r="I56" s="56" t="s">
        <v>52</v>
      </c>
      <c r="J56" s="42">
        <f t="shared" si="21"/>
        <v>0.03897777300547622</v>
      </c>
      <c r="K56" s="42">
        <f t="shared" si="22"/>
        <v>0.021941854086670324</v>
      </c>
      <c r="L56" s="42">
        <f t="shared" si="23"/>
        <v>0.020161290322580645</v>
      </c>
      <c r="M56" s="43">
        <f t="shared" si="24"/>
        <v>0.040474528960223306</v>
      </c>
      <c r="N56" s="42">
        <f t="shared" si="25"/>
        <v>0.03901128425577646</v>
      </c>
      <c r="O56" s="42">
        <f t="shared" si="26"/>
        <v>0.025173064820641914</v>
      </c>
      <c r="P56" s="42">
        <f t="shared" si="27"/>
        <v>0.02929483155471856</v>
      </c>
      <c r="Q56" s="42">
        <f t="shared" si="28"/>
        <v>0.03564857405703772</v>
      </c>
      <c r="R56" s="42">
        <f t="shared" si="29"/>
        <v>0.04887130556202001</v>
      </c>
      <c r="S56" s="42">
        <f t="shared" si="30"/>
        <v>0.05053834322127005</v>
      </c>
      <c r="T56" s="42">
        <f t="shared" si="31"/>
        <v>0.04995592124595945</v>
      </c>
      <c r="U56" s="42">
        <f t="shared" si="32"/>
        <v>0.043706293706293704</v>
      </c>
      <c r="V56" s="43">
        <f t="shared" si="33"/>
        <v>0.02832737732066591</v>
      </c>
    </row>
    <row r="57" spans="2:22" ht="12.75">
      <c r="B57" s="39" t="s">
        <v>6</v>
      </c>
      <c r="C57" s="40" t="s">
        <v>9</v>
      </c>
      <c r="D57" s="55">
        <f t="shared" si="16"/>
        <v>0.03472368365671956</v>
      </c>
      <c r="E57" s="42">
        <f t="shared" si="17"/>
        <v>0.03957817327579603</v>
      </c>
      <c r="F57" s="42">
        <f t="shared" si="18"/>
        <v>0.017853392144507457</v>
      </c>
      <c r="G57" s="42">
        <f t="shared" si="19"/>
        <v>0</v>
      </c>
      <c r="H57" s="42">
        <f t="shared" si="20"/>
        <v>0.015197568389057751</v>
      </c>
      <c r="I57" s="56" t="s">
        <v>52</v>
      </c>
      <c r="J57" s="42">
        <f t="shared" si="21"/>
        <v>0.03543433909588747</v>
      </c>
      <c r="K57" s="42">
        <f t="shared" si="22"/>
        <v>0.016456390565002744</v>
      </c>
      <c r="L57" s="42">
        <f t="shared" si="23"/>
        <v>0.01728110599078341</v>
      </c>
      <c r="M57" s="43">
        <f t="shared" si="24"/>
        <v>0.03698534542916958</v>
      </c>
      <c r="N57" s="42">
        <f t="shared" si="25"/>
        <v>0.035464803868887694</v>
      </c>
      <c r="O57" s="42">
        <f t="shared" si="26"/>
        <v>0</v>
      </c>
      <c r="P57" s="42">
        <f t="shared" si="27"/>
        <v>0.01464741577735928</v>
      </c>
      <c r="Q57" s="42">
        <f t="shared" si="28"/>
        <v>0.017249310027598896</v>
      </c>
      <c r="R57" s="42">
        <f t="shared" si="29"/>
        <v>0.050034908075401445</v>
      </c>
      <c r="S57" s="42">
        <f t="shared" si="30"/>
        <v>0.03186112942210503</v>
      </c>
      <c r="T57" s="42">
        <f t="shared" si="31"/>
        <v>0.05730238025271819</v>
      </c>
      <c r="U57" s="42">
        <f t="shared" si="32"/>
        <v>0.04079254079254079</v>
      </c>
      <c r="V57" s="43">
        <f t="shared" si="33"/>
        <v>0.03530027019959906</v>
      </c>
    </row>
    <row r="58" spans="2:22" ht="12.75">
      <c r="B58" s="39" t="s">
        <v>3</v>
      </c>
      <c r="C58" s="40" t="s">
        <v>9</v>
      </c>
      <c r="D58" s="55">
        <f t="shared" si="16"/>
        <v>0.03146176185866408</v>
      </c>
      <c r="E58" s="42">
        <f t="shared" si="17"/>
        <v>0.03447131220795138</v>
      </c>
      <c r="F58" s="42">
        <f t="shared" si="18"/>
        <v>0.023104389834068473</v>
      </c>
      <c r="G58" s="42">
        <f t="shared" si="19"/>
        <v>0.0075815011372251705</v>
      </c>
      <c r="H58" s="42">
        <f t="shared" si="20"/>
        <v>0.022796352583586626</v>
      </c>
      <c r="I58" s="56" t="s">
        <v>52</v>
      </c>
      <c r="J58" s="42">
        <f t="shared" si="21"/>
        <v>0.03210565875657683</v>
      </c>
      <c r="K58" s="42">
        <f t="shared" si="22"/>
        <v>0.09325287986834888</v>
      </c>
      <c r="L58" s="42">
        <f t="shared" si="23"/>
        <v>0.048963133640553</v>
      </c>
      <c r="M58" s="43">
        <f t="shared" si="24"/>
        <v>0.028727611072342406</v>
      </c>
      <c r="N58" s="42">
        <f t="shared" si="25"/>
        <v>0.03213326168726491</v>
      </c>
      <c r="O58" s="42">
        <f t="shared" si="26"/>
        <v>0.0881057268722467</v>
      </c>
      <c r="P58" s="42">
        <f t="shared" si="27"/>
        <v>0.047080979284369114</v>
      </c>
      <c r="Q58" s="42">
        <f t="shared" si="28"/>
        <v>0.04944802207911683</v>
      </c>
      <c r="R58" s="42">
        <f t="shared" si="29"/>
        <v>0.03374447288806144</v>
      </c>
      <c r="S58" s="42">
        <f t="shared" si="30"/>
        <v>0.03515710832784003</v>
      </c>
      <c r="T58" s="42">
        <f t="shared" si="31"/>
        <v>0.012488980311489862</v>
      </c>
      <c r="U58" s="42">
        <f t="shared" si="32"/>
        <v>0.019230769230769232</v>
      </c>
      <c r="V58" s="43">
        <f t="shared" si="33"/>
        <v>0.03094221215026584</v>
      </c>
    </row>
    <row r="59" spans="2:22" ht="12.75">
      <c r="B59" s="39" t="s">
        <v>4</v>
      </c>
      <c r="C59" s="40" t="s">
        <v>9</v>
      </c>
      <c r="D59" s="55">
        <f t="shared" si="16"/>
        <v>0.025674481249210825</v>
      </c>
      <c r="E59" s="42">
        <f t="shared" si="17"/>
        <v>0.028087735873145572</v>
      </c>
      <c r="F59" s="42">
        <f t="shared" si="18"/>
        <v>0.024154589371980676</v>
      </c>
      <c r="G59" s="42">
        <f t="shared" si="19"/>
        <v>0.001516300227445034</v>
      </c>
      <c r="H59" s="42">
        <f t="shared" si="20"/>
        <v>0</v>
      </c>
      <c r="I59" s="56" t="s">
        <v>52</v>
      </c>
      <c r="J59" s="42">
        <f t="shared" si="21"/>
        <v>0.026199935573928915</v>
      </c>
      <c r="K59" s="42">
        <f t="shared" si="22"/>
        <v>0</v>
      </c>
      <c r="L59" s="42">
        <f t="shared" si="23"/>
        <v>0.01152073732718894</v>
      </c>
      <c r="M59" s="43">
        <f t="shared" si="24"/>
        <v>0.027913468248429867</v>
      </c>
      <c r="N59" s="42">
        <f t="shared" si="25"/>
        <v>0.026222461042450296</v>
      </c>
      <c r="O59" s="42">
        <f t="shared" si="26"/>
        <v>0</v>
      </c>
      <c r="P59" s="42">
        <f t="shared" si="27"/>
        <v>0.01464741577735928</v>
      </c>
      <c r="Q59" s="42">
        <f t="shared" si="28"/>
        <v>0.017249310027598896</v>
      </c>
      <c r="R59" s="42">
        <f t="shared" si="29"/>
        <v>0.03141726786129858</v>
      </c>
      <c r="S59" s="42">
        <f t="shared" si="30"/>
        <v>0.018677213799165017</v>
      </c>
      <c r="T59" s="42">
        <f t="shared" si="31"/>
        <v>0.024977960622979724</v>
      </c>
      <c r="U59" s="42">
        <f t="shared" si="32"/>
        <v>0.0337995337995338</v>
      </c>
      <c r="V59" s="43">
        <f t="shared" si="33"/>
        <v>0.03442865858973242</v>
      </c>
    </row>
    <row r="60" spans="2:22" ht="12.75">
      <c r="B60" s="39" t="s">
        <v>1</v>
      </c>
      <c r="C60" s="40" t="s">
        <v>9</v>
      </c>
      <c r="D60" s="55">
        <f t="shared" si="16"/>
        <v>0.021570773180689423</v>
      </c>
      <c r="E60" s="42">
        <f t="shared" si="17"/>
        <v>0.025534305339223247</v>
      </c>
      <c r="F60" s="42">
        <f t="shared" si="18"/>
        <v>0.00630119722747322</v>
      </c>
      <c r="G60" s="42">
        <f t="shared" si="19"/>
        <v>0</v>
      </c>
      <c r="H60" s="42">
        <f t="shared" si="20"/>
        <v>0</v>
      </c>
      <c r="I60" s="56" t="s">
        <v>52</v>
      </c>
      <c r="J60" s="42">
        <f t="shared" si="21"/>
        <v>0.022012240953505853</v>
      </c>
      <c r="K60" s="42">
        <f t="shared" si="22"/>
        <v>0.0021941854086670325</v>
      </c>
      <c r="L60" s="42">
        <f t="shared" si="23"/>
        <v>0</v>
      </c>
      <c r="M60" s="43">
        <f t="shared" si="24"/>
        <v>0.02372644801116539</v>
      </c>
      <c r="N60" s="42">
        <f t="shared" si="25"/>
        <v>0.02203116603976357</v>
      </c>
      <c r="O60" s="42">
        <f t="shared" si="26"/>
        <v>0</v>
      </c>
      <c r="P60" s="42">
        <f t="shared" si="27"/>
        <v>0.0052312199204854574</v>
      </c>
      <c r="Q60" s="42">
        <f t="shared" si="28"/>
        <v>0.008049678012879485</v>
      </c>
      <c r="R60" s="42">
        <f t="shared" si="29"/>
        <v>0.024435652781010005</v>
      </c>
      <c r="S60" s="42">
        <f t="shared" si="30"/>
        <v>0.037354427598330034</v>
      </c>
      <c r="T60" s="42">
        <f t="shared" si="31"/>
        <v>0.019835439318248604</v>
      </c>
      <c r="U60" s="42">
        <f t="shared" si="32"/>
        <v>0.04079254079254079</v>
      </c>
      <c r="V60" s="43">
        <f t="shared" si="33"/>
        <v>0.01786803800226619</v>
      </c>
    </row>
    <row r="61" spans="2:22" ht="12.75">
      <c r="B61" s="39" t="s">
        <v>5</v>
      </c>
      <c r="C61" s="40" t="s">
        <v>9</v>
      </c>
      <c r="D61" s="55">
        <f t="shared" si="16"/>
        <v>0.020728986910223495</v>
      </c>
      <c r="E61" s="42">
        <f t="shared" si="17"/>
        <v>0.023619232438781505</v>
      </c>
      <c r="F61" s="42">
        <f t="shared" si="18"/>
        <v>0.00924175593362739</v>
      </c>
      <c r="G61" s="42">
        <f t="shared" si="19"/>
        <v>0.0037907505686125853</v>
      </c>
      <c r="H61" s="42">
        <f t="shared" si="20"/>
        <v>0.0060790273556231</v>
      </c>
      <c r="I61" s="56" t="s">
        <v>52</v>
      </c>
      <c r="J61" s="42">
        <f t="shared" si="21"/>
        <v>0.02115322667239343</v>
      </c>
      <c r="K61" s="42">
        <f t="shared" si="22"/>
        <v>0.005485463521667581</v>
      </c>
      <c r="L61" s="42">
        <f t="shared" si="23"/>
        <v>0.00576036866359447</v>
      </c>
      <c r="M61" s="43">
        <f t="shared" si="24"/>
        <v>0.022447080716445685</v>
      </c>
      <c r="N61" s="42">
        <f t="shared" si="25"/>
        <v>0.021171413218699624</v>
      </c>
      <c r="O61" s="42">
        <f t="shared" si="26"/>
        <v>0.0062932662051604785</v>
      </c>
      <c r="P61" s="42">
        <f t="shared" si="27"/>
        <v>0.003138731952291274</v>
      </c>
      <c r="Q61" s="42">
        <f t="shared" si="28"/>
        <v>0.020699172033118676</v>
      </c>
      <c r="R61" s="42">
        <f t="shared" si="29"/>
        <v>0.00930882010705143</v>
      </c>
      <c r="S61" s="42">
        <f t="shared" si="30"/>
        <v>0.017578554163920016</v>
      </c>
      <c r="T61" s="42">
        <f t="shared" si="31"/>
        <v>0.0227740229209521</v>
      </c>
      <c r="U61" s="42">
        <f t="shared" si="32"/>
        <v>0.0168997668997669</v>
      </c>
      <c r="V61" s="43">
        <f t="shared" si="33"/>
        <v>0.03965832824893228</v>
      </c>
    </row>
    <row r="62" spans="2:22" ht="12.75">
      <c r="B62" s="39" t="s">
        <v>60</v>
      </c>
      <c r="C62" s="40" t="s">
        <v>10</v>
      </c>
      <c r="D62" s="55">
        <f t="shared" si="16"/>
        <v>0.020623763626415253</v>
      </c>
      <c r="E62" s="42">
        <f t="shared" si="17"/>
        <v>0.022342517171820342</v>
      </c>
      <c r="F62" s="42">
        <f t="shared" si="18"/>
        <v>0.019953791220331862</v>
      </c>
      <c r="G62" s="42">
        <f t="shared" si="19"/>
        <v>0</v>
      </c>
      <c r="H62" s="42">
        <f t="shared" si="20"/>
        <v>0.015197568389057751</v>
      </c>
      <c r="I62" s="56" t="s">
        <v>52</v>
      </c>
      <c r="J62" s="42">
        <f t="shared" si="21"/>
        <v>0.021045849887254376</v>
      </c>
      <c r="K62" s="42">
        <f t="shared" si="22"/>
        <v>0.0021941854086670325</v>
      </c>
      <c r="L62" s="42">
        <f t="shared" si="23"/>
        <v>0.01152073732718894</v>
      </c>
      <c r="M62" s="43">
        <f t="shared" si="24"/>
        <v>0.022214468481042103</v>
      </c>
      <c r="N62" s="42">
        <f t="shared" si="25"/>
        <v>0.02106394411606663</v>
      </c>
      <c r="O62" s="42">
        <f t="shared" si="26"/>
        <v>0.009439899307740718</v>
      </c>
      <c r="P62" s="42">
        <f t="shared" si="27"/>
        <v>0.012554927809165096</v>
      </c>
      <c r="Q62" s="42">
        <f t="shared" si="28"/>
        <v>0.00919963201471941</v>
      </c>
      <c r="R62" s="42">
        <f t="shared" si="29"/>
        <v>0.024435652781010005</v>
      </c>
      <c r="S62" s="42">
        <f t="shared" si="30"/>
        <v>0.017578554163920016</v>
      </c>
      <c r="T62" s="42">
        <f t="shared" si="31"/>
        <v>0.030855127828386716</v>
      </c>
      <c r="U62" s="42">
        <f t="shared" si="32"/>
        <v>0.027972027972027972</v>
      </c>
      <c r="V62" s="43">
        <f t="shared" si="33"/>
        <v>0.02048287283186612</v>
      </c>
    </row>
    <row r="63" spans="2:22" ht="12.75">
      <c r="B63" s="39" t="s">
        <v>8</v>
      </c>
      <c r="C63" s="40"/>
      <c r="D63" s="55">
        <f t="shared" si="16"/>
        <v>0.37760427627425397</v>
      </c>
      <c r="E63" s="42">
        <f t="shared" si="17"/>
        <v>0.3967520363608508</v>
      </c>
      <c r="F63" s="42">
        <f t="shared" si="18"/>
        <v>0.3648393194706994</v>
      </c>
      <c r="G63" s="42">
        <f t="shared" si="19"/>
        <v>0.11561789234268385</v>
      </c>
      <c r="H63" s="42">
        <f t="shared" si="20"/>
        <v>0.36322188449848025</v>
      </c>
      <c r="I63" s="56" t="s">
        <v>52</v>
      </c>
      <c r="J63" s="42">
        <f t="shared" si="21"/>
        <v>0.3679802426715344</v>
      </c>
      <c r="K63" s="42">
        <f t="shared" si="22"/>
        <v>0.21393307734503567</v>
      </c>
      <c r="L63" s="42">
        <f t="shared" si="23"/>
        <v>0.29435483870967744</v>
      </c>
      <c r="M63" s="43">
        <f t="shared" si="24"/>
        <v>0.3774133519423122</v>
      </c>
      <c r="N63" s="42">
        <f t="shared" si="25"/>
        <v>0.3678667383127351</v>
      </c>
      <c r="O63" s="42">
        <f t="shared" si="26"/>
        <v>0.21334172435494023</v>
      </c>
      <c r="P63" s="42">
        <f t="shared" si="27"/>
        <v>0.2979702866708516</v>
      </c>
      <c r="Q63" s="42">
        <f t="shared" si="28"/>
        <v>0.3560257589696412</v>
      </c>
      <c r="R63" s="42">
        <f t="shared" si="29"/>
        <v>0.34140097742611125</v>
      </c>
      <c r="S63" s="42">
        <f t="shared" si="30"/>
        <v>0.3704680290046144</v>
      </c>
      <c r="T63" s="42">
        <f t="shared" si="31"/>
        <v>0.4034675286511901</v>
      </c>
      <c r="U63" s="42">
        <f t="shared" si="32"/>
        <v>0.3956876456876457</v>
      </c>
      <c r="V63" s="43">
        <f t="shared" si="33"/>
        <v>0.38464220343414973</v>
      </c>
    </row>
    <row r="64" spans="2:22" ht="12.75">
      <c r="B64" s="23" t="s">
        <v>51</v>
      </c>
      <c r="C64" s="24"/>
      <c r="D64" s="57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8">
        <f>+(H19/$H$19)</f>
        <v>1</v>
      </c>
      <c r="I64" s="58" t="s">
        <v>52</v>
      </c>
      <c r="J64" s="48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48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2005-01-03T18:19:00Z</dcterms:created>
  <dcterms:modified xsi:type="dcterms:W3CDTF">2005-01-04T14:49:05Z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