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6400" sheetId="1" r:id="rId1"/>
  </sheets>
  <definedNames>
    <definedName name="DATABASE">'IPL6400'!$A$7:$V$17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<sst xmlns="http://schemas.openxmlformats.org/spreadsheetml/2006/main" count="270" uniqueCount="61">
  <si>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Mayland</t>
  </si>
  <si>
    <t>Bowie city</t>
  </si>
  <si>
    <t>Columbia CDP</t>
  </si>
  <si>
    <t>College Park city</t>
  </si>
  <si>
    <t>Ellicott City CDP</t>
  </si>
  <si>
    <t>Greenbelt city</t>
  </si>
  <si>
    <t>Laurel city</t>
  </si>
  <si>
    <t>Silver Spring CDP</t>
  </si>
  <si>
    <t>South Laurel CDP</t>
  </si>
  <si>
    <t>District of Columbia</t>
  </si>
  <si>
    <t>Washington city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</si>
  <si>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</si>
  <si>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</si>
  <si>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</si>
  <si>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</si>
  <si>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</si>
  <si>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</si>
  <si>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</si>
  <si>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</si>
  <si>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</si>
  <si>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</si>
  <si>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</si>
  <si>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</si>
  <si>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</si>
  <si>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</si>
  <si>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</si>
  <si>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</si>
  <si>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</si>
  <si>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</si>
  <si>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</si>
  <si>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</si>
  <si>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</si>
  <si>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</si>
  <si>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</si>
  <si>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</si>
  <si>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</si>
  <si>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</si>
  <si>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</si>
  <si>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</si>
  <si>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</si>
  <si>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</si>
  <si>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</si>
  <si>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</si>
  <si>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</si>
  <si>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</si>
  <si>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</si>
  <si>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</si>
  <si>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</si>
  <si>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</si>
  <si>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</si>
  <si>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</si>
  <si>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</si>
  <si>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</si>
  <si>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All Other</t>
  </si>
  <si>
    <t>Column Percent ( does not include intra county commuters )</t>
  </si>
  <si>
    <t>Beltsville CDP *</t>
  </si>
  <si>
    <t>In-flow :  Work in Beltsville CDP, Maryland, Resident In :</t>
  </si>
  <si>
    <t>Place Name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</si>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</sst>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17.8515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11</v>
      </c>
      <c r="C4" s="70"/>
      <c r="D4" s="71" t="s">
        <v>12</v>
      </c>
      <c r="E4" s="72"/>
      <c r="F4" s="72"/>
      <c r="G4" s="72"/>
      <c r="H4" s="73"/>
      <c r="I4" s="6" t="s">
        <v>13</v>
      </c>
      <c r="J4" s="71" t="s">
        <v>14</v>
      </c>
      <c r="K4" s="74"/>
      <c r="L4" s="74"/>
      <c r="M4" s="75"/>
      <c r="N4" s="7" t="s">
        <v>15</v>
      </c>
      <c r="O4" s="71" t="s">
        <v>16</v>
      </c>
      <c r="P4" s="74"/>
      <c r="Q4" s="74"/>
      <c r="R4" s="74"/>
      <c r="S4" s="74"/>
      <c r="T4" s="74"/>
      <c r="U4" s="74"/>
      <c r="V4" s="75"/>
    </row>
    <row r="5" spans="1:22" ht="12.75">
      <c r="A5"/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1:22" ht="12.75">
      <c r="A6"/>
      <c r="B6" s="15" t="s">
        <v>57</v>
      </c>
      <c r="C6" s="16" t="s">
        <v>30</v>
      </c>
      <c r="D6" s="17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8" t="s">
        <v>36</v>
      </c>
      <c r="J6" s="17" t="s">
        <v>31</v>
      </c>
      <c r="K6" s="18" t="s">
        <v>37</v>
      </c>
      <c r="L6" s="18" t="s">
        <v>38</v>
      </c>
      <c r="M6" s="19" t="s">
        <v>38</v>
      </c>
      <c r="N6" s="20" t="s">
        <v>39</v>
      </c>
      <c r="O6" s="18" t="s">
        <v>40</v>
      </c>
      <c r="P6" s="21" t="s">
        <v>41</v>
      </c>
      <c r="Q6" s="21" t="s">
        <v>42</v>
      </c>
      <c r="R6" s="21" t="s">
        <v>43</v>
      </c>
      <c r="S6" s="21" t="s">
        <v>44</v>
      </c>
      <c r="T6" s="21" t="s">
        <v>45</v>
      </c>
      <c r="U6" s="21" t="s">
        <v>46</v>
      </c>
      <c r="V6" s="22" t="s">
        <v>47</v>
      </c>
    </row>
    <row r="7" spans="2:22" ht="12.75">
      <c r="B7" s="8" t="s">
        <v>60</v>
      </c>
      <c r="C7" s="9" t="s">
        <v>0</v>
      </c>
      <c r="D7" s="60">
        <v>2225</v>
      </c>
      <c r="E7" s="61">
        <v>1845</v>
      </c>
      <c r="F7" s="61">
        <v>310</v>
      </c>
      <c r="G7" s="61">
        <v>40</v>
      </c>
      <c r="H7" s="61">
        <v>30</v>
      </c>
      <c r="I7" s="62">
        <v>39</v>
      </c>
      <c r="J7" s="61">
        <v>2225</v>
      </c>
      <c r="K7" s="61">
        <v>45</v>
      </c>
      <c r="L7" s="61">
        <v>30</v>
      </c>
      <c r="M7" s="63">
        <v>2150</v>
      </c>
      <c r="N7" s="61">
        <v>2225</v>
      </c>
      <c r="O7" s="61">
        <v>30</v>
      </c>
      <c r="P7" s="61">
        <v>100</v>
      </c>
      <c r="Q7" s="61">
        <v>130</v>
      </c>
      <c r="R7" s="61">
        <v>145</v>
      </c>
      <c r="S7" s="61">
        <v>280</v>
      </c>
      <c r="T7" s="61">
        <v>375</v>
      </c>
      <c r="U7" s="61">
        <v>430</v>
      </c>
      <c r="V7" s="63">
        <v>735</v>
      </c>
    </row>
    <row r="8" spans="2:22" ht="12.75">
      <c r="B8" s="40" t="s">
        <v>55</v>
      </c>
      <c r="C8" s="41" t="s">
        <v>0</v>
      </c>
      <c r="D8" s="64">
        <v>1015</v>
      </c>
      <c r="E8" s="65">
        <v>575</v>
      </c>
      <c r="F8" s="65">
        <v>100</v>
      </c>
      <c r="G8" s="65">
        <v>25</v>
      </c>
      <c r="H8" s="65">
        <v>295</v>
      </c>
      <c r="I8" s="66">
        <v>13</v>
      </c>
      <c r="J8" s="65">
        <v>1015</v>
      </c>
      <c r="K8" s="65">
        <v>85</v>
      </c>
      <c r="L8" s="65">
        <v>65</v>
      </c>
      <c r="M8" s="67">
        <v>865</v>
      </c>
      <c r="N8" s="65">
        <v>995</v>
      </c>
      <c r="O8" s="65">
        <v>40</v>
      </c>
      <c r="P8" s="65">
        <v>140</v>
      </c>
      <c r="Q8" s="65">
        <v>80</v>
      </c>
      <c r="R8" s="65">
        <v>170</v>
      </c>
      <c r="S8" s="65">
        <v>85</v>
      </c>
      <c r="T8" s="65">
        <v>80</v>
      </c>
      <c r="U8" s="65">
        <v>135</v>
      </c>
      <c r="V8" s="67">
        <v>265</v>
      </c>
    </row>
    <row r="9" spans="2:22" ht="12.75">
      <c r="B9" s="40" t="s">
        <v>2</v>
      </c>
      <c r="C9" s="41" t="s">
        <v>0</v>
      </c>
      <c r="D9" s="64">
        <v>665</v>
      </c>
      <c r="E9" s="65">
        <v>615</v>
      </c>
      <c r="F9" s="65">
        <v>50</v>
      </c>
      <c r="G9" s="65">
        <v>0</v>
      </c>
      <c r="H9" s="65">
        <v>0</v>
      </c>
      <c r="I9" s="66">
        <v>29</v>
      </c>
      <c r="J9" s="65">
        <v>665</v>
      </c>
      <c r="K9" s="65">
        <v>4</v>
      </c>
      <c r="L9" s="65">
        <v>0</v>
      </c>
      <c r="M9" s="67">
        <v>660</v>
      </c>
      <c r="N9" s="65">
        <v>665</v>
      </c>
      <c r="O9" s="65">
        <v>0</v>
      </c>
      <c r="P9" s="65">
        <v>0</v>
      </c>
      <c r="Q9" s="65">
        <v>45</v>
      </c>
      <c r="R9" s="65">
        <v>25</v>
      </c>
      <c r="S9" s="65">
        <v>130</v>
      </c>
      <c r="T9" s="65">
        <v>90</v>
      </c>
      <c r="U9" s="65">
        <v>125</v>
      </c>
      <c r="V9" s="67">
        <v>245</v>
      </c>
    </row>
    <row r="10" spans="2:22" ht="12.75">
      <c r="B10" s="40" t="s">
        <v>10</v>
      </c>
      <c r="C10" s="41" t="s">
        <v>9</v>
      </c>
      <c r="D10" s="64">
        <v>515</v>
      </c>
      <c r="E10" s="65">
        <v>320</v>
      </c>
      <c r="F10" s="65">
        <v>90</v>
      </c>
      <c r="G10" s="65">
        <v>95</v>
      </c>
      <c r="H10" s="65">
        <v>15</v>
      </c>
      <c r="I10" s="66">
        <v>32</v>
      </c>
      <c r="J10" s="65">
        <v>515</v>
      </c>
      <c r="K10" s="65">
        <v>35</v>
      </c>
      <c r="L10" s="65">
        <v>35</v>
      </c>
      <c r="M10" s="67">
        <v>445</v>
      </c>
      <c r="N10" s="65">
        <v>515</v>
      </c>
      <c r="O10" s="65">
        <v>20</v>
      </c>
      <c r="P10" s="65">
        <v>55</v>
      </c>
      <c r="Q10" s="65">
        <v>75</v>
      </c>
      <c r="R10" s="65">
        <v>55</v>
      </c>
      <c r="S10" s="65">
        <v>30</v>
      </c>
      <c r="T10" s="65">
        <v>70</v>
      </c>
      <c r="U10" s="65">
        <v>105</v>
      </c>
      <c r="V10" s="67">
        <v>100</v>
      </c>
    </row>
    <row r="11" spans="2:22" ht="12.75">
      <c r="B11" s="40" t="s">
        <v>1</v>
      </c>
      <c r="C11" s="41" t="s">
        <v>0</v>
      </c>
      <c r="D11" s="64">
        <v>465</v>
      </c>
      <c r="E11" s="65">
        <v>440</v>
      </c>
      <c r="F11" s="65">
        <v>25</v>
      </c>
      <c r="G11" s="65">
        <v>0</v>
      </c>
      <c r="H11" s="65">
        <v>0</v>
      </c>
      <c r="I11" s="66">
        <v>29</v>
      </c>
      <c r="J11" s="65">
        <v>465</v>
      </c>
      <c r="K11" s="65">
        <v>10</v>
      </c>
      <c r="L11" s="65">
        <v>0</v>
      </c>
      <c r="M11" s="67">
        <v>460</v>
      </c>
      <c r="N11" s="65">
        <v>465</v>
      </c>
      <c r="O11" s="65">
        <v>10</v>
      </c>
      <c r="P11" s="65">
        <v>15</v>
      </c>
      <c r="Q11" s="65">
        <v>25</v>
      </c>
      <c r="R11" s="65">
        <v>25</v>
      </c>
      <c r="S11" s="65">
        <v>15</v>
      </c>
      <c r="T11" s="65">
        <v>50</v>
      </c>
      <c r="U11" s="65">
        <v>140</v>
      </c>
      <c r="V11" s="67">
        <v>190</v>
      </c>
    </row>
    <row r="12" spans="2:22" ht="12.75">
      <c r="B12" s="40" t="s">
        <v>8</v>
      </c>
      <c r="C12" s="41" t="s">
        <v>0</v>
      </c>
      <c r="D12" s="64">
        <v>445</v>
      </c>
      <c r="E12" s="65">
        <v>340</v>
      </c>
      <c r="F12" s="65">
        <v>55</v>
      </c>
      <c r="G12" s="65">
        <v>20</v>
      </c>
      <c r="H12" s="65">
        <v>15</v>
      </c>
      <c r="I12" s="66">
        <v>18</v>
      </c>
      <c r="J12" s="65">
        <v>425</v>
      </c>
      <c r="K12" s="65">
        <v>0</v>
      </c>
      <c r="L12" s="65">
        <v>10</v>
      </c>
      <c r="M12" s="67">
        <v>415</v>
      </c>
      <c r="N12" s="65">
        <v>425</v>
      </c>
      <c r="O12" s="65">
        <v>0</v>
      </c>
      <c r="P12" s="65">
        <v>100</v>
      </c>
      <c r="Q12" s="65">
        <v>45</v>
      </c>
      <c r="R12" s="65">
        <v>50</v>
      </c>
      <c r="S12" s="65">
        <v>40</v>
      </c>
      <c r="T12" s="65">
        <v>100</v>
      </c>
      <c r="U12" s="65">
        <v>65</v>
      </c>
      <c r="V12" s="67">
        <v>25</v>
      </c>
    </row>
    <row r="13" spans="2:22" ht="12.75">
      <c r="B13" s="40" t="s">
        <v>7</v>
      </c>
      <c r="C13" s="41" t="s">
        <v>0</v>
      </c>
      <c r="D13" s="64">
        <v>405</v>
      </c>
      <c r="E13" s="65">
        <v>290</v>
      </c>
      <c r="F13" s="65">
        <v>90</v>
      </c>
      <c r="G13" s="65">
        <v>19</v>
      </c>
      <c r="H13" s="65">
        <v>0</v>
      </c>
      <c r="I13" s="66">
        <v>26</v>
      </c>
      <c r="J13" s="65">
        <v>405</v>
      </c>
      <c r="K13" s="65">
        <v>35</v>
      </c>
      <c r="L13" s="65">
        <v>30</v>
      </c>
      <c r="M13" s="67">
        <v>340</v>
      </c>
      <c r="N13" s="65">
        <v>405</v>
      </c>
      <c r="O13" s="65">
        <v>10</v>
      </c>
      <c r="P13" s="65">
        <v>90</v>
      </c>
      <c r="Q13" s="65">
        <v>45</v>
      </c>
      <c r="R13" s="65">
        <v>25</v>
      </c>
      <c r="S13" s="65">
        <v>40</v>
      </c>
      <c r="T13" s="65">
        <v>55</v>
      </c>
      <c r="U13" s="65">
        <v>40</v>
      </c>
      <c r="V13" s="67">
        <v>100</v>
      </c>
    </row>
    <row r="14" spans="2:22" ht="12.75">
      <c r="B14" s="40" t="s">
        <v>3</v>
      </c>
      <c r="C14" s="41" t="s">
        <v>0</v>
      </c>
      <c r="D14" s="64">
        <v>360</v>
      </c>
      <c r="E14" s="65">
        <v>255</v>
      </c>
      <c r="F14" s="65">
        <v>34</v>
      </c>
      <c r="G14" s="65">
        <v>0</v>
      </c>
      <c r="H14" s="65">
        <v>10</v>
      </c>
      <c r="I14" s="66">
        <v>13</v>
      </c>
      <c r="J14" s="65">
        <v>300</v>
      </c>
      <c r="K14" s="65">
        <v>20</v>
      </c>
      <c r="L14" s="65">
        <v>4</v>
      </c>
      <c r="M14" s="67">
        <v>280</v>
      </c>
      <c r="N14" s="65">
        <v>300</v>
      </c>
      <c r="O14" s="65">
        <v>20</v>
      </c>
      <c r="P14" s="65">
        <v>4</v>
      </c>
      <c r="Q14" s="65">
        <v>20</v>
      </c>
      <c r="R14" s="65">
        <v>60</v>
      </c>
      <c r="S14" s="65">
        <v>35</v>
      </c>
      <c r="T14" s="65">
        <v>65</v>
      </c>
      <c r="U14" s="65">
        <v>65</v>
      </c>
      <c r="V14" s="67">
        <v>35</v>
      </c>
    </row>
    <row r="15" spans="2:22" ht="12.75">
      <c r="B15" s="40" t="s">
        <v>6</v>
      </c>
      <c r="C15" s="41" t="s">
        <v>0</v>
      </c>
      <c r="D15" s="64">
        <v>340</v>
      </c>
      <c r="E15" s="65">
        <v>275</v>
      </c>
      <c r="F15" s="65">
        <v>25</v>
      </c>
      <c r="G15" s="65">
        <v>20</v>
      </c>
      <c r="H15" s="65">
        <v>25</v>
      </c>
      <c r="I15" s="66">
        <v>21</v>
      </c>
      <c r="J15" s="65">
        <v>340</v>
      </c>
      <c r="K15" s="65">
        <v>0</v>
      </c>
      <c r="L15" s="65">
        <v>20</v>
      </c>
      <c r="M15" s="67">
        <v>320</v>
      </c>
      <c r="N15" s="65">
        <v>340</v>
      </c>
      <c r="O15" s="65">
        <v>0</v>
      </c>
      <c r="P15" s="65">
        <v>85</v>
      </c>
      <c r="Q15" s="65">
        <v>60</v>
      </c>
      <c r="R15" s="65">
        <v>35</v>
      </c>
      <c r="S15" s="65">
        <v>35</v>
      </c>
      <c r="T15" s="65">
        <v>50</v>
      </c>
      <c r="U15" s="65">
        <v>30</v>
      </c>
      <c r="V15" s="67">
        <v>40</v>
      </c>
    </row>
    <row r="16" spans="2:22" ht="12.75">
      <c r="B16" s="40" t="s">
        <v>4</v>
      </c>
      <c r="C16" s="41" t="s">
        <v>0</v>
      </c>
      <c r="D16" s="64">
        <v>320</v>
      </c>
      <c r="E16" s="65">
        <v>315</v>
      </c>
      <c r="F16" s="65">
        <v>4</v>
      </c>
      <c r="G16" s="65">
        <v>0</v>
      </c>
      <c r="H16" s="65">
        <v>0</v>
      </c>
      <c r="I16" s="66">
        <v>31</v>
      </c>
      <c r="J16" s="65">
        <v>320</v>
      </c>
      <c r="K16" s="65">
        <v>0</v>
      </c>
      <c r="L16" s="65">
        <v>0</v>
      </c>
      <c r="M16" s="67">
        <v>320</v>
      </c>
      <c r="N16" s="65">
        <v>320</v>
      </c>
      <c r="O16" s="65">
        <v>0</v>
      </c>
      <c r="P16" s="65">
        <v>25</v>
      </c>
      <c r="Q16" s="65">
        <v>40</v>
      </c>
      <c r="R16" s="65">
        <v>4</v>
      </c>
      <c r="S16" s="65">
        <v>10</v>
      </c>
      <c r="T16" s="65">
        <v>25</v>
      </c>
      <c r="U16" s="65">
        <v>40</v>
      </c>
      <c r="V16" s="67">
        <v>175</v>
      </c>
    </row>
    <row r="17" spans="2:22" ht="12.75">
      <c r="B17" s="40" t="s">
        <v>5</v>
      </c>
      <c r="C17" s="41" t="s">
        <v>0</v>
      </c>
      <c r="D17" s="64">
        <v>320</v>
      </c>
      <c r="E17" s="65">
        <v>265</v>
      </c>
      <c r="F17" s="65">
        <v>24</v>
      </c>
      <c r="G17" s="65">
        <v>14</v>
      </c>
      <c r="H17" s="65">
        <v>15</v>
      </c>
      <c r="I17" s="66">
        <v>16</v>
      </c>
      <c r="J17" s="65">
        <v>320</v>
      </c>
      <c r="K17" s="65">
        <v>4</v>
      </c>
      <c r="L17" s="65">
        <v>4</v>
      </c>
      <c r="M17" s="67">
        <v>310</v>
      </c>
      <c r="N17" s="65">
        <v>320</v>
      </c>
      <c r="O17" s="65">
        <v>10</v>
      </c>
      <c r="P17" s="65">
        <v>20</v>
      </c>
      <c r="Q17" s="65">
        <v>35</v>
      </c>
      <c r="R17" s="65">
        <v>55</v>
      </c>
      <c r="S17" s="65">
        <v>20</v>
      </c>
      <c r="T17" s="65">
        <v>80</v>
      </c>
      <c r="U17" s="65">
        <v>50</v>
      </c>
      <c r="V17" s="67">
        <v>45</v>
      </c>
    </row>
    <row r="18" spans="2:22" ht="12.75">
      <c r="B18" s="40" t="s">
        <v>53</v>
      </c>
      <c r="C18" s="41"/>
      <c r="D18" s="64">
        <v>10007</v>
      </c>
      <c r="E18" s="65">
        <v>8121</v>
      </c>
      <c r="F18" s="65">
        <v>1387</v>
      </c>
      <c r="G18" s="65">
        <v>317</v>
      </c>
      <c r="H18" s="65">
        <v>82</v>
      </c>
      <c r="I18" s="68" t="s">
        <v>49</v>
      </c>
      <c r="J18" s="65">
        <v>9110</v>
      </c>
      <c r="K18" s="65">
        <v>236</v>
      </c>
      <c r="L18" s="65">
        <v>305</v>
      </c>
      <c r="M18" s="67">
        <v>8520</v>
      </c>
      <c r="N18" s="65">
        <v>9090</v>
      </c>
      <c r="O18" s="65">
        <v>124</v>
      </c>
      <c r="P18" s="65">
        <v>629</v>
      </c>
      <c r="Q18" s="65">
        <v>755</v>
      </c>
      <c r="R18" s="65">
        <v>687</v>
      </c>
      <c r="S18" s="65">
        <v>982</v>
      </c>
      <c r="T18" s="65">
        <v>1459</v>
      </c>
      <c r="U18" s="65">
        <v>1830</v>
      </c>
      <c r="V18" s="67">
        <v>2559</v>
      </c>
    </row>
    <row r="19" spans="1:22" ht="14.25">
      <c r="A19" s="23"/>
      <c r="B19" s="24" t="s">
        <v>48</v>
      </c>
      <c r="C19" s="25"/>
      <c r="D19" s="26">
        <f>SUM(D7:D18)</f>
        <v>17082</v>
      </c>
      <c r="E19" s="27">
        <f>SUM(E7:E18)</f>
        <v>13656</v>
      </c>
      <c r="F19" s="27">
        <f>SUM(F7:F18)</f>
        <v>2194</v>
      </c>
      <c r="G19" s="27">
        <f>SUM(G7:G18)</f>
        <v>550</v>
      </c>
      <c r="H19" s="27">
        <f>SUM(H7:H18)</f>
        <v>487</v>
      </c>
      <c r="I19" s="28" t="s">
        <v>49</v>
      </c>
      <c r="J19" s="27">
        <f aca="true" t="shared" si="0" ref="J19:V19">SUM(J7:J18)</f>
        <v>16105</v>
      </c>
      <c r="K19" s="27">
        <f t="shared" si="0"/>
        <v>474</v>
      </c>
      <c r="L19" s="27">
        <f t="shared" si="0"/>
        <v>503</v>
      </c>
      <c r="M19" s="29">
        <f t="shared" si="0"/>
        <v>15085</v>
      </c>
      <c r="N19" s="27">
        <f t="shared" si="0"/>
        <v>16065</v>
      </c>
      <c r="O19" s="27">
        <f t="shared" si="0"/>
        <v>264</v>
      </c>
      <c r="P19" s="27">
        <f t="shared" si="0"/>
        <v>1263</v>
      </c>
      <c r="Q19" s="27">
        <f t="shared" si="0"/>
        <v>1355</v>
      </c>
      <c r="R19" s="27">
        <f t="shared" si="0"/>
        <v>1336</v>
      </c>
      <c r="S19" s="27">
        <f t="shared" si="0"/>
        <v>1702</v>
      </c>
      <c r="T19" s="27">
        <f t="shared" si="0"/>
        <v>2499</v>
      </c>
      <c r="U19" s="27">
        <f t="shared" si="0"/>
        <v>3055</v>
      </c>
      <c r="V19" s="29">
        <f t="shared" si="0"/>
        <v>4514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50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11</v>
      </c>
      <c r="C27" s="70"/>
      <c r="D27" s="71" t="s">
        <v>12</v>
      </c>
      <c r="E27" s="72"/>
      <c r="F27" s="72"/>
      <c r="G27" s="72"/>
      <c r="H27" s="73"/>
      <c r="I27" s="6" t="s">
        <v>13</v>
      </c>
      <c r="J27" s="71" t="s">
        <v>14</v>
      </c>
      <c r="K27" s="74"/>
      <c r="L27" s="74"/>
      <c r="M27" s="75"/>
      <c r="N27" s="7" t="s">
        <v>15</v>
      </c>
      <c r="O27" s="71" t="s">
        <v>16</v>
      </c>
      <c r="P27" s="74"/>
      <c r="Q27" s="74"/>
      <c r="R27" s="74"/>
      <c r="S27" s="74"/>
      <c r="T27" s="74"/>
      <c r="U27" s="74"/>
      <c r="V27" s="75"/>
    </row>
    <row r="28" spans="1:22" ht="12.75">
      <c r="A28"/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51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1:22" ht="12.75">
      <c r="A29"/>
      <c r="B29" s="15" t="s">
        <v>57</v>
      </c>
      <c r="C29" s="16" t="s">
        <v>30</v>
      </c>
      <c r="D29" s="17" t="s">
        <v>31</v>
      </c>
      <c r="E29" s="18" t="s">
        <v>32</v>
      </c>
      <c r="F29" s="18" t="s">
        <v>33</v>
      </c>
      <c r="G29" s="18" t="s">
        <v>34</v>
      </c>
      <c r="H29" s="19" t="s">
        <v>35</v>
      </c>
      <c r="I29" s="18" t="s">
        <v>36</v>
      </c>
      <c r="J29" s="17" t="s">
        <v>31</v>
      </c>
      <c r="K29" s="18" t="s">
        <v>37</v>
      </c>
      <c r="L29" s="18" t="s">
        <v>38</v>
      </c>
      <c r="M29" s="19" t="s">
        <v>38</v>
      </c>
      <c r="N29" s="20" t="s">
        <v>39</v>
      </c>
      <c r="O29" s="18" t="s">
        <v>40</v>
      </c>
      <c r="P29" s="21" t="s">
        <v>41</v>
      </c>
      <c r="Q29" s="21" t="s">
        <v>42</v>
      </c>
      <c r="R29" s="21" t="s">
        <v>43</v>
      </c>
      <c r="S29" s="21" t="s">
        <v>44</v>
      </c>
      <c r="T29" s="21" t="s">
        <v>45</v>
      </c>
      <c r="U29" s="21" t="s">
        <v>46</v>
      </c>
      <c r="V29" s="22" t="s">
        <v>47</v>
      </c>
    </row>
    <row r="30" spans="1:22" ht="12.75">
      <c r="A30"/>
      <c r="B30" s="8" t="s">
        <v>60</v>
      </c>
      <c r="C30" s="9" t="s">
        <v>0</v>
      </c>
      <c r="D30" s="34" t="s">
        <v>52</v>
      </c>
      <c r="E30" s="35">
        <f>+(E7/D7)</f>
        <v>0.8292134831460675</v>
      </c>
      <c r="F30" s="35">
        <f>+(F7/D7)</f>
        <v>0.1393258426966292</v>
      </c>
      <c r="G30" s="35">
        <f>+(G7/D7)</f>
        <v>0.017977528089887642</v>
      </c>
      <c r="H30" s="36">
        <f>+(H7/D7)</f>
        <v>0.01348314606741573</v>
      </c>
      <c r="I30" s="37" t="s">
        <v>49</v>
      </c>
      <c r="J30" s="34" t="s">
        <v>52</v>
      </c>
      <c r="K30" s="35">
        <f>+(K7/J7)</f>
        <v>0.020224719101123594</v>
      </c>
      <c r="L30" s="35">
        <f>+(L7/J7)</f>
        <v>0.01348314606741573</v>
      </c>
      <c r="M30" s="36">
        <f>+(M7/J7)</f>
        <v>0.9662921348314607</v>
      </c>
      <c r="N30" s="34" t="s">
        <v>52</v>
      </c>
      <c r="O30" s="38">
        <f>+(O7/N7)</f>
        <v>0.01348314606741573</v>
      </c>
      <c r="P30" s="38">
        <f>+(P7/N7)</f>
        <v>0.0449438202247191</v>
      </c>
      <c r="Q30" s="38">
        <f>+(Q7/N7)</f>
        <v>0.058426966292134834</v>
      </c>
      <c r="R30" s="38">
        <f>+(R7/N7)</f>
        <v>0.0651685393258427</v>
      </c>
      <c r="S30" s="38">
        <f>+(S7/N7)</f>
        <v>0.1258426966292135</v>
      </c>
      <c r="T30" s="38">
        <f>+(T7/N7)</f>
        <v>0.16853932584269662</v>
      </c>
      <c r="U30" s="38">
        <f>+(U7/N7)</f>
        <v>0.19325842696629214</v>
      </c>
      <c r="V30" s="39">
        <f>+(V7/N7)</f>
        <v>0.3303370786516854</v>
      </c>
    </row>
    <row r="31" spans="1:22" ht="12.75">
      <c r="A31"/>
      <c r="B31" s="40" t="s">
        <v>55</v>
      </c>
      <c r="C31" s="41" t="s">
        <v>0</v>
      </c>
      <c r="D31" s="42" t="s">
        <v>52</v>
      </c>
      <c r="E31" s="43">
        <f>+(E8/D8)</f>
        <v>0.5665024630541872</v>
      </c>
      <c r="F31" s="43">
        <f aca="true" t="shared" si="1" ref="F31:F41">+(F8/D8)</f>
        <v>0.09852216748768473</v>
      </c>
      <c r="G31" s="43">
        <f aca="true" t="shared" si="2" ref="G31:G41">+(G8/D8)</f>
        <v>0.024630541871921183</v>
      </c>
      <c r="H31" s="44">
        <f aca="true" t="shared" si="3" ref="H31:H41">+(H8/D8)</f>
        <v>0.29064039408866993</v>
      </c>
      <c r="I31" s="37" t="s">
        <v>49</v>
      </c>
      <c r="J31" s="42" t="s">
        <v>52</v>
      </c>
      <c r="K31" s="43">
        <f aca="true" t="shared" si="4" ref="K31:K42">+(K8/J8)</f>
        <v>0.08374384236453201</v>
      </c>
      <c r="L31" s="43">
        <f aca="true" t="shared" si="5" ref="L31:L41">+(L8/J8)</f>
        <v>0.06403940886699508</v>
      </c>
      <c r="M31" s="44">
        <f aca="true" t="shared" si="6" ref="M31:M41">+(M8/J8)</f>
        <v>0.8522167487684729</v>
      </c>
      <c r="N31" s="42" t="s">
        <v>52</v>
      </c>
      <c r="O31" s="45">
        <f aca="true" t="shared" si="7" ref="O31:O42">+(O8/N8)</f>
        <v>0.04020100502512563</v>
      </c>
      <c r="P31" s="45">
        <f aca="true" t="shared" si="8" ref="P31:P41">+(P8/N8)</f>
        <v>0.1407035175879397</v>
      </c>
      <c r="Q31" s="45">
        <f aca="true" t="shared" si="9" ref="Q31:Q41">+(Q8/N8)</f>
        <v>0.08040201005025126</v>
      </c>
      <c r="R31" s="45">
        <f aca="true" t="shared" si="10" ref="R31:R41">+(R8/N8)</f>
        <v>0.1708542713567839</v>
      </c>
      <c r="S31" s="45">
        <f aca="true" t="shared" si="11" ref="S31:S41">+(S8/N8)</f>
        <v>0.08542713567839195</v>
      </c>
      <c r="T31" s="45">
        <f aca="true" t="shared" si="12" ref="T31:T41">+(T8/N8)</f>
        <v>0.08040201005025126</v>
      </c>
      <c r="U31" s="45">
        <f aca="true" t="shared" si="13" ref="U31:U41">+(U8/N8)</f>
        <v>0.135678391959799</v>
      </c>
      <c r="V31" s="46">
        <f aca="true" t="shared" si="14" ref="V31:V41">+(V8/N8)</f>
        <v>0.2663316582914573</v>
      </c>
    </row>
    <row r="32" spans="1:22" ht="12.75">
      <c r="A32"/>
      <c r="B32" s="40" t="s">
        <v>2</v>
      </c>
      <c r="C32" s="41" t="s">
        <v>0</v>
      </c>
      <c r="D32" s="42" t="s">
        <v>52</v>
      </c>
      <c r="E32" s="43">
        <f aca="true" t="shared" si="15" ref="E32:E42">+(E9/D9)</f>
        <v>0.924812030075188</v>
      </c>
      <c r="F32" s="43">
        <f>+(F9/D9)</f>
        <v>0.07518796992481203</v>
      </c>
      <c r="G32" s="43">
        <f>+(G9/D9)</f>
        <v>0</v>
      </c>
      <c r="H32" s="44">
        <f t="shared" si="3"/>
        <v>0</v>
      </c>
      <c r="I32" s="37" t="s">
        <v>49</v>
      </c>
      <c r="J32" s="42" t="s">
        <v>52</v>
      </c>
      <c r="K32" s="43">
        <f t="shared" si="4"/>
        <v>0.006015037593984963</v>
      </c>
      <c r="L32" s="43">
        <f t="shared" si="5"/>
        <v>0</v>
      </c>
      <c r="M32" s="44">
        <f t="shared" si="6"/>
        <v>0.9924812030075187</v>
      </c>
      <c r="N32" s="42" t="s">
        <v>52</v>
      </c>
      <c r="O32" s="45">
        <f t="shared" si="7"/>
        <v>0</v>
      </c>
      <c r="P32" s="45">
        <f t="shared" si="8"/>
        <v>0</v>
      </c>
      <c r="Q32" s="45">
        <f t="shared" si="9"/>
        <v>0.06766917293233082</v>
      </c>
      <c r="R32" s="45">
        <f t="shared" si="10"/>
        <v>0.03759398496240601</v>
      </c>
      <c r="S32" s="45">
        <f t="shared" si="11"/>
        <v>0.19548872180451127</v>
      </c>
      <c r="T32" s="45">
        <f t="shared" si="12"/>
        <v>0.13533834586466165</v>
      </c>
      <c r="U32" s="45">
        <f t="shared" si="13"/>
        <v>0.18796992481203006</v>
      </c>
      <c r="V32" s="46">
        <f t="shared" si="14"/>
        <v>0.3684210526315789</v>
      </c>
    </row>
    <row r="33" spans="1:22" ht="12.75">
      <c r="A33"/>
      <c r="B33" s="40" t="s">
        <v>10</v>
      </c>
      <c r="C33" s="41" t="s">
        <v>9</v>
      </c>
      <c r="D33" s="42" t="s">
        <v>52</v>
      </c>
      <c r="E33" s="43">
        <f t="shared" si="15"/>
        <v>0.6213592233009708</v>
      </c>
      <c r="F33" s="43">
        <f t="shared" si="1"/>
        <v>0.17475728155339806</v>
      </c>
      <c r="G33" s="43">
        <f t="shared" si="2"/>
        <v>0.18446601941747573</v>
      </c>
      <c r="H33" s="44">
        <f t="shared" si="3"/>
        <v>0.02912621359223301</v>
      </c>
      <c r="I33" s="37" t="s">
        <v>49</v>
      </c>
      <c r="J33" s="42" t="s">
        <v>52</v>
      </c>
      <c r="K33" s="43">
        <f t="shared" si="4"/>
        <v>0.06796116504854369</v>
      </c>
      <c r="L33" s="43">
        <f t="shared" si="5"/>
        <v>0.06796116504854369</v>
      </c>
      <c r="M33" s="44">
        <f t="shared" si="6"/>
        <v>0.8640776699029126</v>
      </c>
      <c r="N33" s="42" t="s">
        <v>52</v>
      </c>
      <c r="O33" s="45">
        <f t="shared" si="7"/>
        <v>0.038834951456310676</v>
      </c>
      <c r="P33" s="45">
        <f t="shared" si="8"/>
        <v>0.10679611650485436</v>
      </c>
      <c r="Q33" s="45">
        <f t="shared" si="9"/>
        <v>0.14563106796116504</v>
      </c>
      <c r="R33" s="45">
        <f t="shared" si="10"/>
        <v>0.10679611650485436</v>
      </c>
      <c r="S33" s="45">
        <f t="shared" si="11"/>
        <v>0.05825242718446602</v>
      </c>
      <c r="T33" s="45">
        <f t="shared" si="12"/>
        <v>0.13592233009708737</v>
      </c>
      <c r="U33" s="45">
        <f t="shared" si="13"/>
        <v>0.20388349514563106</v>
      </c>
      <c r="V33" s="46">
        <f t="shared" si="14"/>
        <v>0.1941747572815534</v>
      </c>
    </row>
    <row r="34" spans="1:22" ht="12.75">
      <c r="A34"/>
      <c r="B34" s="40" t="s">
        <v>1</v>
      </c>
      <c r="C34" s="41" t="s">
        <v>0</v>
      </c>
      <c r="D34" s="42" t="s">
        <v>52</v>
      </c>
      <c r="E34" s="43">
        <f t="shared" si="15"/>
        <v>0.946236559139785</v>
      </c>
      <c r="F34" s="43">
        <f t="shared" si="1"/>
        <v>0.053763440860215055</v>
      </c>
      <c r="G34" s="43">
        <f t="shared" si="2"/>
        <v>0</v>
      </c>
      <c r="H34" s="44">
        <f t="shared" si="3"/>
        <v>0</v>
      </c>
      <c r="I34" s="37" t="s">
        <v>49</v>
      </c>
      <c r="J34" s="42" t="s">
        <v>52</v>
      </c>
      <c r="K34" s="43">
        <f t="shared" si="4"/>
        <v>0.021505376344086023</v>
      </c>
      <c r="L34" s="43">
        <f t="shared" si="5"/>
        <v>0</v>
      </c>
      <c r="M34" s="44">
        <f t="shared" si="6"/>
        <v>0.989247311827957</v>
      </c>
      <c r="N34" s="42" t="s">
        <v>52</v>
      </c>
      <c r="O34" s="45">
        <f t="shared" si="7"/>
        <v>0.021505376344086023</v>
      </c>
      <c r="P34" s="45">
        <f t="shared" si="8"/>
        <v>0.03225806451612903</v>
      </c>
      <c r="Q34" s="45">
        <f t="shared" si="9"/>
        <v>0.053763440860215055</v>
      </c>
      <c r="R34" s="45">
        <f t="shared" si="10"/>
        <v>0.053763440860215055</v>
      </c>
      <c r="S34" s="45">
        <f t="shared" si="11"/>
        <v>0.03225806451612903</v>
      </c>
      <c r="T34" s="45">
        <f t="shared" si="12"/>
        <v>0.10752688172043011</v>
      </c>
      <c r="U34" s="45">
        <f t="shared" si="13"/>
        <v>0.3010752688172043</v>
      </c>
      <c r="V34" s="46">
        <f t="shared" si="14"/>
        <v>0.40860215053763443</v>
      </c>
    </row>
    <row r="35" spans="1:22" ht="12.75">
      <c r="A35"/>
      <c r="B35" s="40" t="s">
        <v>8</v>
      </c>
      <c r="C35" s="41" t="s">
        <v>0</v>
      </c>
      <c r="D35" s="42" t="s">
        <v>52</v>
      </c>
      <c r="E35" s="43">
        <f t="shared" si="15"/>
        <v>0.7640449438202247</v>
      </c>
      <c r="F35" s="43">
        <f t="shared" si="1"/>
        <v>0.12359550561797752</v>
      </c>
      <c r="G35" s="43">
        <f t="shared" si="2"/>
        <v>0.0449438202247191</v>
      </c>
      <c r="H35" s="44">
        <f t="shared" si="3"/>
        <v>0.033707865168539325</v>
      </c>
      <c r="I35" s="37" t="s">
        <v>49</v>
      </c>
      <c r="J35" s="42" t="s">
        <v>52</v>
      </c>
      <c r="K35" s="43">
        <f t="shared" si="4"/>
        <v>0</v>
      </c>
      <c r="L35" s="43">
        <f t="shared" si="5"/>
        <v>0.023529411764705882</v>
      </c>
      <c r="M35" s="44">
        <f t="shared" si="6"/>
        <v>0.9764705882352941</v>
      </c>
      <c r="N35" s="42" t="s">
        <v>52</v>
      </c>
      <c r="O35" s="45">
        <f t="shared" si="7"/>
        <v>0</v>
      </c>
      <c r="P35" s="45">
        <f t="shared" si="8"/>
        <v>0.23529411764705882</v>
      </c>
      <c r="Q35" s="45">
        <f t="shared" si="9"/>
        <v>0.10588235294117647</v>
      </c>
      <c r="R35" s="45">
        <f t="shared" si="10"/>
        <v>0.11764705882352941</v>
      </c>
      <c r="S35" s="45">
        <f t="shared" si="11"/>
        <v>0.09411764705882353</v>
      </c>
      <c r="T35" s="45">
        <f t="shared" si="12"/>
        <v>0.23529411764705882</v>
      </c>
      <c r="U35" s="45">
        <f t="shared" si="13"/>
        <v>0.15294117647058825</v>
      </c>
      <c r="V35" s="46">
        <f t="shared" si="14"/>
        <v>0.058823529411764705</v>
      </c>
    </row>
    <row r="36" spans="1:22" ht="12.75">
      <c r="A36"/>
      <c r="B36" s="40" t="s">
        <v>7</v>
      </c>
      <c r="C36" s="41" t="s">
        <v>0</v>
      </c>
      <c r="D36" s="42" t="s">
        <v>52</v>
      </c>
      <c r="E36" s="43">
        <f t="shared" si="15"/>
        <v>0.7160493827160493</v>
      </c>
      <c r="F36" s="43">
        <f t="shared" si="1"/>
        <v>0.2222222222222222</v>
      </c>
      <c r="G36" s="43">
        <f t="shared" si="2"/>
        <v>0.04691358024691358</v>
      </c>
      <c r="H36" s="44">
        <f t="shared" si="3"/>
        <v>0</v>
      </c>
      <c r="I36" s="37" t="s">
        <v>49</v>
      </c>
      <c r="J36" s="42" t="s">
        <v>52</v>
      </c>
      <c r="K36" s="43">
        <f t="shared" si="4"/>
        <v>0.08641975308641975</v>
      </c>
      <c r="L36" s="43">
        <f t="shared" si="5"/>
        <v>0.07407407407407407</v>
      </c>
      <c r="M36" s="44">
        <f t="shared" si="6"/>
        <v>0.8395061728395061</v>
      </c>
      <c r="N36" s="42" t="s">
        <v>52</v>
      </c>
      <c r="O36" s="45">
        <f t="shared" si="7"/>
        <v>0.024691358024691357</v>
      </c>
      <c r="P36" s="45">
        <f t="shared" si="8"/>
        <v>0.2222222222222222</v>
      </c>
      <c r="Q36" s="45">
        <f t="shared" si="9"/>
        <v>0.1111111111111111</v>
      </c>
      <c r="R36" s="45">
        <f t="shared" si="10"/>
        <v>0.06172839506172839</v>
      </c>
      <c r="S36" s="45">
        <f t="shared" si="11"/>
        <v>0.09876543209876543</v>
      </c>
      <c r="T36" s="45">
        <f t="shared" si="12"/>
        <v>0.13580246913580246</v>
      </c>
      <c r="U36" s="45">
        <f t="shared" si="13"/>
        <v>0.09876543209876543</v>
      </c>
      <c r="V36" s="46">
        <f t="shared" si="14"/>
        <v>0.24691358024691357</v>
      </c>
    </row>
    <row r="37" spans="1:22" ht="12.75">
      <c r="A37"/>
      <c r="B37" s="40" t="s">
        <v>3</v>
      </c>
      <c r="C37" s="41" t="s">
        <v>0</v>
      </c>
      <c r="D37" s="42" t="s">
        <v>52</v>
      </c>
      <c r="E37" s="43">
        <f t="shared" si="15"/>
        <v>0.7083333333333334</v>
      </c>
      <c r="F37" s="43">
        <f t="shared" si="1"/>
        <v>0.09444444444444444</v>
      </c>
      <c r="G37" s="43">
        <f t="shared" si="2"/>
        <v>0</v>
      </c>
      <c r="H37" s="44">
        <f t="shared" si="3"/>
        <v>0.027777777777777776</v>
      </c>
      <c r="I37" s="37" t="s">
        <v>49</v>
      </c>
      <c r="J37" s="42" t="s">
        <v>52</v>
      </c>
      <c r="K37" s="43">
        <f t="shared" si="4"/>
        <v>0.06666666666666667</v>
      </c>
      <c r="L37" s="43">
        <f t="shared" si="5"/>
        <v>0.013333333333333334</v>
      </c>
      <c r="M37" s="44">
        <f t="shared" si="6"/>
        <v>0.9333333333333333</v>
      </c>
      <c r="N37" s="42" t="s">
        <v>52</v>
      </c>
      <c r="O37" s="45">
        <f t="shared" si="7"/>
        <v>0.06666666666666667</v>
      </c>
      <c r="P37" s="45">
        <f t="shared" si="8"/>
        <v>0.013333333333333334</v>
      </c>
      <c r="Q37" s="45">
        <f t="shared" si="9"/>
        <v>0.06666666666666667</v>
      </c>
      <c r="R37" s="45">
        <f t="shared" si="10"/>
        <v>0.2</v>
      </c>
      <c r="S37" s="45">
        <f t="shared" si="11"/>
        <v>0.11666666666666667</v>
      </c>
      <c r="T37" s="45">
        <f t="shared" si="12"/>
        <v>0.21666666666666667</v>
      </c>
      <c r="U37" s="45">
        <f t="shared" si="13"/>
        <v>0.21666666666666667</v>
      </c>
      <c r="V37" s="46">
        <f t="shared" si="14"/>
        <v>0.11666666666666667</v>
      </c>
    </row>
    <row r="38" spans="1:22" ht="12.75">
      <c r="A38"/>
      <c r="B38" s="40" t="s">
        <v>6</v>
      </c>
      <c r="C38" s="41" t="s">
        <v>0</v>
      </c>
      <c r="D38" s="42" t="s">
        <v>52</v>
      </c>
      <c r="E38" s="43">
        <f t="shared" si="15"/>
        <v>0.8088235294117647</v>
      </c>
      <c r="F38" s="43">
        <f t="shared" si="1"/>
        <v>0.07352941176470588</v>
      </c>
      <c r="G38" s="43">
        <f t="shared" si="2"/>
        <v>0.058823529411764705</v>
      </c>
      <c r="H38" s="44">
        <f t="shared" si="3"/>
        <v>0.07352941176470588</v>
      </c>
      <c r="I38" s="37" t="s">
        <v>49</v>
      </c>
      <c r="J38" s="42" t="s">
        <v>52</v>
      </c>
      <c r="K38" s="43">
        <f t="shared" si="4"/>
        <v>0</v>
      </c>
      <c r="L38" s="43">
        <f t="shared" si="5"/>
        <v>0.058823529411764705</v>
      </c>
      <c r="M38" s="44">
        <f t="shared" si="6"/>
        <v>0.9411764705882353</v>
      </c>
      <c r="N38" s="42" t="s">
        <v>52</v>
      </c>
      <c r="O38" s="45">
        <f t="shared" si="7"/>
        <v>0</v>
      </c>
      <c r="P38" s="45">
        <f t="shared" si="8"/>
        <v>0.25</v>
      </c>
      <c r="Q38" s="45">
        <f t="shared" si="9"/>
        <v>0.17647058823529413</v>
      </c>
      <c r="R38" s="45">
        <f t="shared" si="10"/>
        <v>0.10294117647058823</v>
      </c>
      <c r="S38" s="45">
        <f t="shared" si="11"/>
        <v>0.10294117647058823</v>
      </c>
      <c r="T38" s="45">
        <f t="shared" si="12"/>
        <v>0.14705882352941177</v>
      </c>
      <c r="U38" s="45">
        <f t="shared" si="13"/>
        <v>0.08823529411764706</v>
      </c>
      <c r="V38" s="46">
        <f t="shared" si="14"/>
        <v>0.11764705882352941</v>
      </c>
    </row>
    <row r="39" spans="1:22" ht="12.75">
      <c r="A39"/>
      <c r="B39" s="40" t="s">
        <v>4</v>
      </c>
      <c r="C39" s="41" t="s">
        <v>0</v>
      </c>
      <c r="D39" s="42" t="s">
        <v>52</v>
      </c>
      <c r="E39" s="43">
        <f t="shared" si="15"/>
        <v>0.984375</v>
      </c>
      <c r="F39" s="43">
        <f t="shared" si="1"/>
        <v>0.0125</v>
      </c>
      <c r="G39" s="43">
        <f t="shared" si="2"/>
        <v>0</v>
      </c>
      <c r="H39" s="44">
        <f t="shared" si="3"/>
        <v>0</v>
      </c>
      <c r="I39" s="37" t="s">
        <v>49</v>
      </c>
      <c r="J39" s="42" t="s">
        <v>52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52</v>
      </c>
      <c r="O39" s="45">
        <f t="shared" si="7"/>
        <v>0</v>
      </c>
      <c r="P39" s="45">
        <f t="shared" si="8"/>
        <v>0.078125</v>
      </c>
      <c r="Q39" s="45">
        <f t="shared" si="9"/>
        <v>0.125</v>
      </c>
      <c r="R39" s="45">
        <f t="shared" si="10"/>
        <v>0.0125</v>
      </c>
      <c r="S39" s="45">
        <f t="shared" si="11"/>
        <v>0.03125</v>
      </c>
      <c r="T39" s="45">
        <f t="shared" si="12"/>
        <v>0.078125</v>
      </c>
      <c r="U39" s="45">
        <f t="shared" si="13"/>
        <v>0.125</v>
      </c>
      <c r="V39" s="46">
        <f t="shared" si="14"/>
        <v>0.546875</v>
      </c>
    </row>
    <row r="40" spans="1:22" ht="12.75">
      <c r="A40"/>
      <c r="B40" s="40" t="s">
        <v>5</v>
      </c>
      <c r="C40" s="41" t="s">
        <v>0</v>
      </c>
      <c r="D40" s="42" t="s">
        <v>52</v>
      </c>
      <c r="E40" s="43">
        <f t="shared" si="15"/>
        <v>0.828125</v>
      </c>
      <c r="F40" s="43">
        <f t="shared" si="1"/>
        <v>0.075</v>
      </c>
      <c r="G40" s="43">
        <f t="shared" si="2"/>
        <v>0.04375</v>
      </c>
      <c r="H40" s="44">
        <f t="shared" si="3"/>
        <v>0.046875</v>
      </c>
      <c r="I40" s="37" t="s">
        <v>49</v>
      </c>
      <c r="J40" s="42" t="s">
        <v>52</v>
      </c>
      <c r="K40" s="43">
        <f t="shared" si="4"/>
        <v>0.0125</v>
      </c>
      <c r="L40" s="43">
        <f t="shared" si="5"/>
        <v>0.0125</v>
      </c>
      <c r="M40" s="44">
        <f t="shared" si="6"/>
        <v>0.96875</v>
      </c>
      <c r="N40" s="42" t="s">
        <v>52</v>
      </c>
      <c r="O40" s="45">
        <f t="shared" si="7"/>
        <v>0.03125</v>
      </c>
      <c r="P40" s="45">
        <f t="shared" si="8"/>
        <v>0.0625</v>
      </c>
      <c r="Q40" s="45">
        <f t="shared" si="9"/>
        <v>0.109375</v>
      </c>
      <c r="R40" s="45">
        <f t="shared" si="10"/>
        <v>0.171875</v>
      </c>
      <c r="S40" s="45">
        <f t="shared" si="11"/>
        <v>0.0625</v>
      </c>
      <c r="T40" s="45">
        <f t="shared" si="12"/>
        <v>0.25</v>
      </c>
      <c r="U40" s="45">
        <f t="shared" si="13"/>
        <v>0.15625</v>
      </c>
      <c r="V40" s="46">
        <f t="shared" si="14"/>
        <v>0.140625</v>
      </c>
    </row>
    <row r="41" spans="1:22" ht="12.75">
      <c r="A41"/>
      <c r="B41" s="40" t="s">
        <v>53</v>
      </c>
      <c r="C41" s="41"/>
      <c r="D41" s="42" t="s">
        <v>52</v>
      </c>
      <c r="E41" s="43">
        <f t="shared" si="15"/>
        <v>0.8115319276506445</v>
      </c>
      <c r="F41" s="43">
        <f t="shared" si="1"/>
        <v>0.13860297791545917</v>
      </c>
      <c r="G41" s="43">
        <f t="shared" si="2"/>
        <v>0.03167782552213451</v>
      </c>
      <c r="H41" s="44">
        <f t="shared" si="3"/>
        <v>0.008194264015189367</v>
      </c>
      <c r="I41" s="47" t="s">
        <v>49</v>
      </c>
      <c r="J41" s="42" t="s">
        <v>52</v>
      </c>
      <c r="K41" s="43">
        <f t="shared" si="4"/>
        <v>0.025905598243688256</v>
      </c>
      <c r="L41" s="43">
        <f t="shared" si="5"/>
        <v>0.033479692645444564</v>
      </c>
      <c r="M41" s="44">
        <f t="shared" si="6"/>
        <v>0.9352360043907794</v>
      </c>
      <c r="N41" s="42" t="s">
        <v>52</v>
      </c>
      <c r="O41" s="45">
        <f t="shared" si="7"/>
        <v>0.013641364136413642</v>
      </c>
      <c r="P41" s="45">
        <f t="shared" si="8"/>
        <v>0.0691969196919692</v>
      </c>
      <c r="Q41" s="45">
        <f t="shared" si="9"/>
        <v>0.08305830583058306</v>
      </c>
      <c r="R41" s="45">
        <f t="shared" si="10"/>
        <v>0.07557755775577557</v>
      </c>
      <c r="S41" s="45">
        <f t="shared" si="11"/>
        <v>0.10803080308030803</v>
      </c>
      <c r="T41" s="45">
        <f t="shared" si="12"/>
        <v>0.1605060506050605</v>
      </c>
      <c r="U41" s="45">
        <f t="shared" si="13"/>
        <v>0.20132013201320131</v>
      </c>
      <c r="V41" s="46">
        <f t="shared" si="14"/>
        <v>0.2815181518151815</v>
      </c>
    </row>
    <row r="42" spans="1:22" ht="12.75">
      <c r="A42"/>
      <c r="B42" s="24" t="s">
        <v>48</v>
      </c>
      <c r="C42" s="25"/>
      <c r="D42" s="48" t="s">
        <v>52</v>
      </c>
      <c r="E42" s="49">
        <f t="shared" si="15"/>
        <v>0.799438004917457</v>
      </c>
      <c r="F42" s="49">
        <f>+(F19/D19)</f>
        <v>0.12843929282285446</v>
      </c>
      <c r="G42" s="49">
        <f>+(G19/D19)</f>
        <v>0.03219763493736096</v>
      </c>
      <c r="H42" s="50">
        <f>+(H19/D19)</f>
        <v>0.028509542208172346</v>
      </c>
      <c r="I42" s="51" t="s">
        <v>49</v>
      </c>
      <c r="J42" s="48" t="s">
        <v>52</v>
      </c>
      <c r="K42" s="49">
        <f t="shared" si="4"/>
        <v>0.02943185346165787</v>
      </c>
      <c r="L42" s="49">
        <f>+(L19/J19)</f>
        <v>0.03123253647935424</v>
      </c>
      <c r="M42" s="50">
        <f>+(M19/J19)</f>
        <v>0.9366656317913692</v>
      </c>
      <c r="N42" s="48" t="s">
        <v>52</v>
      </c>
      <c r="O42" s="52">
        <f t="shared" si="7"/>
        <v>0.016433239962651728</v>
      </c>
      <c r="P42" s="52">
        <f>+(P19/N19)</f>
        <v>0.07861811391223156</v>
      </c>
      <c r="Q42" s="52">
        <f>+(Q19/N19)</f>
        <v>0.0843448490507314</v>
      </c>
      <c r="R42" s="52">
        <f>+(R19/N19)</f>
        <v>0.08316215375038905</v>
      </c>
      <c r="S42" s="52">
        <f>+(S19/N19)</f>
        <v>0.10594460006224712</v>
      </c>
      <c r="T42" s="52">
        <f>+(T19/N19)</f>
        <v>0.15555555555555556</v>
      </c>
      <c r="U42" s="52">
        <f>+(U19/N19)</f>
        <v>0.19016495487083723</v>
      </c>
      <c r="V42" s="53">
        <f>+(V19/N19)</f>
        <v>0.28098350451291626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54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11</v>
      </c>
      <c r="C50" s="70"/>
      <c r="D50" s="71" t="s">
        <v>12</v>
      </c>
      <c r="E50" s="72"/>
      <c r="F50" s="72"/>
      <c r="G50" s="72"/>
      <c r="H50" s="73"/>
      <c r="I50" s="6" t="s">
        <v>13</v>
      </c>
      <c r="J50" s="71" t="s">
        <v>14</v>
      </c>
      <c r="K50" s="74"/>
      <c r="L50" s="74"/>
      <c r="M50" s="75"/>
      <c r="N50" s="7" t="s">
        <v>15</v>
      </c>
      <c r="O50" s="71" t="s">
        <v>16</v>
      </c>
      <c r="P50" s="74"/>
      <c r="Q50" s="74"/>
      <c r="R50" s="74"/>
      <c r="S50" s="74"/>
      <c r="T50" s="74"/>
      <c r="U50" s="74"/>
      <c r="V50" s="75"/>
    </row>
    <row r="51" spans="1:22" ht="12.75">
      <c r="A51"/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51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1:22" ht="12.75">
      <c r="A52"/>
      <c r="B52" s="15" t="s">
        <v>57</v>
      </c>
      <c r="C52" s="16" t="s">
        <v>30</v>
      </c>
      <c r="D52" s="17" t="s">
        <v>31</v>
      </c>
      <c r="E52" s="18" t="s">
        <v>32</v>
      </c>
      <c r="F52" s="18" t="s">
        <v>33</v>
      </c>
      <c r="G52" s="18" t="s">
        <v>34</v>
      </c>
      <c r="H52" s="19" t="s">
        <v>35</v>
      </c>
      <c r="I52" s="18" t="s">
        <v>36</v>
      </c>
      <c r="J52" s="17" t="s">
        <v>31</v>
      </c>
      <c r="K52" s="18" t="s">
        <v>37</v>
      </c>
      <c r="L52" s="18" t="s">
        <v>38</v>
      </c>
      <c r="M52" s="19" t="s">
        <v>38</v>
      </c>
      <c r="N52" s="20" t="s">
        <v>39</v>
      </c>
      <c r="O52" s="18" t="s">
        <v>40</v>
      </c>
      <c r="P52" s="21" t="s">
        <v>41</v>
      </c>
      <c r="Q52" s="21" t="s">
        <v>42</v>
      </c>
      <c r="R52" s="21" t="s">
        <v>43</v>
      </c>
      <c r="S52" s="21" t="s">
        <v>44</v>
      </c>
      <c r="T52" s="21" t="s">
        <v>45</v>
      </c>
      <c r="U52" s="21" t="s">
        <v>46</v>
      </c>
      <c r="V52" s="22" t="s">
        <v>47</v>
      </c>
    </row>
    <row r="53" spans="1:22" ht="12.75">
      <c r="A53"/>
      <c r="B53" s="8" t="s">
        <v>60</v>
      </c>
      <c r="C53" s="9" t="s">
        <v>0</v>
      </c>
      <c r="D53" s="57">
        <f>+(D7/($D$19-$D$8))</f>
        <v>0.1384826040953507</v>
      </c>
      <c r="E53" s="35">
        <f>+(E7/($E$19-$E$8))</f>
        <v>0.1410442626710496</v>
      </c>
      <c r="F53" s="35">
        <f>+(F7/($F$19-$F$8))</f>
        <v>0.14804202483285578</v>
      </c>
      <c r="G53" s="35">
        <f>+(G7/($G$19-$G$8))</f>
        <v>0.0761904761904762</v>
      </c>
      <c r="H53" s="35">
        <f>+(H7/($H$19-$H$8))</f>
        <v>0.15625</v>
      </c>
      <c r="I53" s="58" t="s">
        <v>49</v>
      </c>
      <c r="J53" s="35">
        <f>+(J7/($J$19-$J$8))</f>
        <v>0.14744864148442677</v>
      </c>
      <c r="K53" s="35">
        <f>+(K7/($K$19-$K$8))</f>
        <v>0.11568123393316196</v>
      </c>
      <c r="L53" s="35">
        <f>+(L7/($L$19-$L$8))</f>
        <v>0.0684931506849315</v>
      </c>
      <c r="M53" s="36">
        <f>+(M7/($M$19-$M$8))</f>
        <v>0.15119549929676512</v>
      </c>
      <c r="N53" s="35">
        <f>+(N7/($N$19-$N$8))</f>
        <v>0.14764432647644327</v>
      </c>
      <c r="O53" s="35">
        <f>+(O7/($O$19-$O$8))</f>
        <v>0.13392857142857142</v>
      </c>
      <c r="P53" s="35">
        <f>+(P7/($P$19-$P$8))</f>
        <v>0.08904719501335707</v>
      </c>
      <c r="Q53" s="35">
        <f>+(Q7/($Q$19-$Q$8))</f>
        <v>0.10196078431372549</v>
      </c>
      <c r="R53" s="35">
        <f>+(R7/($R$19-$R$8))</f>
        <v>0.12435677530017153</v>
      </c>
      <c r="S53" s="35">
        <f>+(S7/($S$19-$S$8))</f>
        <v>0.17316017316017315</v>
      </c>
      <c r="T53" s="35">
        <f>+(T7/($T$19-$T$8))</f>
        <v>0.15502273666804464</v>
      </c>
      <c r="U53" s="35">
        <f>+(U7/($U$19-$U$8))</f>
        <v>0.14726027397260275</v>
      </c>
      <c r="V53" s="36">
        <f>+(V7/($V$19-$V$8))</f>
        <v>0.17298187808896212</v>
      </c>
    </row>
    <row r="54" spans="1:22" ht="12.75">
      <c r="A54"/>
      <c r="B54" s="40" t="s">
        <v>2</v>
      </c>
      <c r="C54" s="41" t="s">
        <v>0</v>
      </c>
      <c r="D54" s="54">
        <f aca="true" t="shared" si="16" ref="D54:D63">+(D9/($D$19-$D$8))</f>
        <v>0.041389182797037405</v>
      </c>
      <c r="E54" s="43">
        <f aca="true" t="shared" si="17" ref="E54:E63">+(E9/($E$19-$E$8))</f>
        <v>0.0470147542236832</v>
      </c>
      <c r="F54" s="43">
        <f aca="true" t="shared" si="18" ref="F54:F63">+(F9/($F$19-$F$8))</f>
        <v>0.02387774594078319</v>
      </c>
      <c r="G54" s="43">
        <f aca="true" t="shared" si="19" ref="G54:G63">+(G9/($G$19-$G$8))</f>
        <v>0</v>
      </c>
      <c r="H54" s="43">
        <f aca="true" t="shared" si="20" ref="H54:H63">+(H9/($H$19-$H$8))</f>
        <v>0</v>
      </c>
      <c r="I54" s="59" t="s">
        <v>49</v>
      </c>
      <c r="J54" s="43">
        <f aca="true" t="shared" si="21" ref="J54:J63">+(J9/($J$19-$J$8))</f>
        <v>0.044068919814446654</v>
      </c>
      <c r="K54" s="43">
        <f aca="true" t="shared" si="22" ref="K54:K63">+(K9/($K$19-$K$8))</f>
        <v>0.010282776349614395</v>
      </c>
      <c r="L54" s="43">
        <f aca="true" t="shared" si="23" ref="L54:L63">+(L9/($L$19-$L$8))</f>
        <v>0</v>
      </c>
      <c r="M54" s="44">
        <f aca="true" t="shared" si="24" ref="M54:M63">+(M9/($M$19-$M$8))</f>
        <v>0.046413502109704644</v>
      </c>
      <c r="N54" s="43">
        <f aca="true" t="shared" si="25" ref="N54:N63">+(N9/($N$19-$N$8))</f>
        <v>0.044127405441274054</v>
      </c>
      <c r="O54" s="43">
        <f aca="true" t="shared" si="26" ref="O54:O63">+(O9/($O$19-$O$8))</f>
        <v>0</v>
      </c>
      <c r="P54" s="43">
        <f aca="true" t="shared" si="27" ref="P54:P63">+(P9/($P$19-$P$8))</f>
        <v>0</v>
      </c>
      <c r="Q54" s="43">
        <f aca="true" t="shared" si="28" ref="Q54:Q63">+(Q9/($Q$19-$Q$8))</f>
        <v>0.03529411764705882</v>
      </c>
      <c r="R54" s="43">
        <f aca="true" t="shared" si="29" ref="R54:R63">+(R9/($R$19-$R$8))</f>
        <v>0.02144082332761578</v>
      </c>
      <c r="S54" s="43">
        <f aca="true" t="shared" si="30" ref="S54:S63">+(S9/($S$19-$S$8))</f>
        <v>0.08039579468150897</v>
      </c>
      <c r="T54" s="43">
        <f aca="true" t="shared" si="31" ref="T54:T63">+(T9/($T$19-$T$8))</f>
        <v>0.037205456800330716</v>
      </c>
      <c r="U54" s="43">
        <f aca="true" t="shared" si="32" ref="U54:U63">+(U9/($U$19-$U$8))</f>
        <v>0.04280821917808219</v>
      </c>
      <c r="V54" s="44">
        <f aca="true" t="shared" si="33" ref="V54:V63">+(V9/($V$19-$V$8))</f>
        <v>0.057660626029654036</v>
      </c>
    </row>
    <row r="55" spans="1:22" ht="12.75">
      <c r="A55"/>
      <c r="B55" s="40" t="s">
        <v>10</v>
      </c>
      <c r="C55" s="41" t="s">
        <v>9</v>
      </c>
      <c r="D55" s="54">
        <f t="shared" si="16"/>
        <v>0.032053276902968816</v>
      </c>
      <c r="E55" s="43">
        <f t="shared" si="17"/>
        <v>0.02446296154728232</v>
      </c>
      <c r="F55" s="43">
        <f t="shared" si="18"/>
        <v>0.04297994269340974</v>
      </c>
      <c r="G55" s="43">
        <f t="shared" si="19"/>
        <v>0.18095238095238095</v>
      </c>
      <c r="H55" s="43">
        <f t="shared" si="20"/>
        <v>0.078125</v>
      </c>
      <c r="I55" s="59" t="s">
        <v>49</v>
      </c>
      <c r="J55" s="43">
        <f t="shared" si="21"/>
        <v>0.03412856196156395</v>
      </c>
      <c r="K55" s="43">
        <f t="shared" si="22"/>
        <v>0.08997429305912596</v>
      </c>
      <c r="L55" s="43">
        <f t="shared" si="23"/>
        <v>0.07990867579908675</v>
      </c>
      <c r="M55" s="44">
        <f t="shared" si="24"/>
        <v>0.03129395218002813</v>
      </c>
      <c r="N55" s="43">
        <f t="shared" si="25"/>
        <v>0.03417385534173855</v>
      </c>
      <c r="O55" s="43">
        <f t="shared" si="26"/>
        <v>0.08928571428571429</v>
      </c>
      <c r="P55" s="43">
        <f t="shared" si="27"/>
        <v>0.048975957257346395</v>
      </c>
      <c r="Q55" s="43">
        <f t="shared" si="28"/>
        <v>0.058823529411764705</v>
      </c>
      <c r="R55" s="43">
        <f t="shared" si="29"/>
        <v>0.04716981132075472</v>
      </c>
      <c r="S55" s="43">
        <f t="shared" si="30"/>
        <v>0.01855287569573284</v>
      </c>
      <c r="T55" s="43">
        <f t="shared" si="31"/>
        <v>0.028937577511368336</v>
      </c>
      <c r="U55" s="43">
        <f t="shared" si="32"/>
        <v>0.03595890410958904</v>
      </c>
      <c r="V55" s="44">
        <f t="shared" si="33"/>
        <v>0.02353494939985879</v>
      </c>
    </row>
    <row r="56" spans="1:22" ht="12.75">
      <c r="A56"/>
      <c r="B56" s="40" t="s">
        <v>1</v>
      </c>
      <c r="C56" s="41" t="s">
        <v>0</v>
      </c>
      <c r="D56" s="54">
        <f t="shared" si="16"/>
        <v>0.028941308271612624</v>
      </c>
      <c r="E56" s="43">
        <f t="shared" si="17"/>
        <v>0.033636572127513184</v>
      </c>
      <c r="F56" s="43">
        <f t="shared" si="18"/>
        <v>0.011938872970391595</v>
      </c>
      <c r="G56" s="43">
        <f t="shared" si="19"/>
        <v>0</v>
      </c>
      <c r="H56" s="43">
        <f t="shared" si="20"/>
        <v>0</v>
      </c>
      <c r="I56" s="59" t="s">
        <v>49</v>
      </c>
      <c r="J56" s="43">
        <f t="shared" si="21"/>
        <v>0.030815109343936383</v>
      </c>
      <c r="K56" s="43">
        <f t="shared" si="22"/>
        <v>0.02570694087403599</v>
      </c>
      <c r="L56" s="43">
        <f t="shared" si="23"/>
        <v>0</v>
      </c>
      <c r="M56" s="44">
        <f t="shared" si="24"/>
        <v>0.03234880450070324</v>
      </c>
      <c r="N56" s="43">
        <f t="shared" si="25"/>
        <v>0.03085600530856005</v>
      </c>
      <c r="O56" s="43">
        <f t="shared" si="26"/>
        <v>0.044642857142857144</v>
      </c>
      <c r="P56" s="43">
        <f t="shared" si="27"/>
        <v>0.013357079252003561</v>
      </c>
      <c r="Q56" s="43">
        <f t="shared" si="28"/>
        <v>0.0196078431372549</v>
      </c>
      <c r="R56" s="43">
        <f t="shared" si="29"/>
        <v>0.02144082332761578</v>
      </c>
      <c r="S56" s="43">
        <f t="shared" si="30"/>
        <v>0.00927643784786642</v>
      </c>
      <c r="T56" s="43">
        <f t="shared" si="31"/>
        <v>0.02066969822240595</v>
      </c>
      <c r="U56" s="43">
        <f t="shared" si="32"/>
        <v>0.04794520547945205</v>
      </c>
      <c r="V56" s="44">
        <f t="shared" si="33"/>
        <v>0.044716403859731704</v>
      </c>
    </row>
    <row r="57" spans="1:22" ht="12.75">
      <c r="A57"/>
      <c r="B57" s="40" t="s">
        <v>8</v>
      </c>
      <c r="C57" s="41" t="s">
        <v>0</v>
      </c>
      <c r="D57" s="54">
        <f t="shared" si="16"/>
        <v>0.027696520819070144</v>
      </c>
      <c r="E57" s="43">
        <f t="shared" si="17"/>
        <v>0.02599189664398746</v>
      </c>
      <c r="F57" s="43">
        <f t="shared" si="18"/>
        <v>0.02626552053486151</v>
      </c>
      <c r="G57" s="43">
        <f t="shared" si="19"/>
        <v>0.0380952380952381</v>
      </c>
      <c r="H57" s="43">
        <f t="shared" si="20"/>
        <v>0.078125</v>
      </c>
      <c r="I57" s="59" t="s">
        <v>49</v>
      </c>
      <c r="J57" s="43">
        <f t="shared" si="21"/>
        <v>0.028164347249834326</v>
      </c>
      <c r="K57" s="43">
        <f t="shared" si="22"/>
        <v>0</v>
      </c>
      <c r="L57" s="43">
        <f t="shared" si="23"/>
        <v>0.0228310502283105</v>
      </c>
      <c r="M57" s="44">
        <f t="shared" si="24"/>
        <v>0.029184247538677918</v>
      </c>
      <c r="N57" s="43">
        <f t="shared" si="25"/>
        <v>0.028201725282017254</v>
      </c>
      <c r="O57" s="43">
        <f t="shared" si="26"/>
        <v>0</v>
      </c>
      <c r="P57" s="43">
        <f t="shared" si="27"/>
        <v>0.08904719501335707</v>
      </c>
      <c r="Q57" s="43">
        <f t="shared" si="28"/>
        <v>0.03529411764705882</v>
      </c>
      <c r="R57" s="43">
        <f t="shared" si="29"/>
        <v>0.04288164665523156</v>
      </c>
      <c r="S57" s="43">
        <f t="shared" si="30"/>
        <v>0.024737167594310452</v>
      </c>
      <c r="T57" s="43">
        <f t="shared" si="31"/>
        <v>0.0413393964448119</v>
      </c>
      <c r="U57" s="43">
        <f t="shared" si="32"/>
        <v>0.02226027397260274</v>
      </c>
      <c r="V57" s="44">
        <f t="shared" si="33"/>
        <v>0.005883737349964698</v>
      </c>
    </row>
    <row r="58" spans="1:22" ht="12.75">
      <c r="A58"/>
      <c r="B58" s="40" t="s">
        <v>7</v>
      </c>
      <c r="C58" s="41" t="s">
        <v>0</v>
      </c>
      <c r="D58" s="54">
        <f t="shared" si="16"/>
        <v>0.025206945913985188</v>
      </c>
      <c r="E58" s="43">
        <f t="shared" si="17"/>
        <v>0.0221695589022246</v>
      </c>
      <c r="F58" s="43">
        <f t="shared" si="18"/>
        <v>0.04297994269340974</v>
      </c>
      <c r="G58" s="43">
        <f t="shared" si="19"/>
        <v>0.03619047619047619</v>
      </c>
      <c r="H58" s="43">
        <f t="shared" si="20"/>
        <v>0</v>
      </c>
      <c r="I58" s="59" t="s">
        <v>49</v>
      </c>
      <c r="J58" s="43">
        <f t="shared" si="21"/>
        <v>0.0268389662027833</v>
      </c>
      <c r="K58" s="43">
        <f t="shared" si="22"/>
        <v>0.08997429305912596</v>
      </c>
      <c r="L58" s="43">
        <f t="shared" si="23"/>
        <v>0.0684931506849315</v>
      </c>
      <c r="M58" s="44">
        <f t="shared" si="24"/>
        <v>0.02390998593530239</v>
      </c>
      <c r="N58" s="43">
        <f t="shared" si="25"/>
        <v>0.02687458526874585</v>
      </c>
      <c r="O58" s="43">
        <f t="shared" si="26"/>
        <v>0.044642857142857144</v>
      </c>
      <c r="P58" s="43">
        <f t="shared" si="27"/>
        <v>0.08014247551202137</v>
      </c>
      <c r="Q58" s="43">
        <f t="shared" si="28"/>
        <v>0.03529411764705882</v>
      </c>
      <c r="R58" s="43">
        <f t="shared" si="29"/>
        <v>0.02144082332761578</v>
      </c>
      <c r="S58" s="43">
        <f t="shared" si="30"/>
        <v>0.024737167594310452</v>
      </c>
      <c r="T58" s="43">
        <f t="shared" si="31"/>
        <v>0.02273666804464655</v>
      </c>
      <c r="U58" s="43">
        <f t="shared" si="32"/>
        <v>0.0136986301369863</v>
      </c>
      <c r="V58" s="44">
        <f t="shared" si="33"/>
        <v>0.02353494939985879</v>
      </c>
    </row>
    <row r="59" spans="1:22" ht="12.75">
      <c r="A59"/>
      <c r="B59" s="40" t="s">
        <v>3</v>
      </c>
      <c r="C59" s="41" t="s">
        <v>0</v>
      </c>
      <c r="D59" s="54">
        <f t="shared" si="16"/>
        <v>0.02240617414576461</v>
      </c>
      <c r="E59" s="43">
        <f t="shared" si="17"/>
        <v>0.019493922482990596</v>
      </c>
      <c r="F59" s="43">
        <f t="shared" si="18"/>
        <v>0.01623686723973257</v>
      </c>
      <c r="G59" s="43">
        <f t="shared" si="19"/>
        <v>0</v>
      </c>
      <c r="H59" s="43">
        <f t="shared" si="20"/>
        <v>0.052083333333333336</v>
      </c>
      <c r="I59" s="59" t="s">
        <v>49</v>
      </c>
      <c r="J59" s="43">
        <f t="shared" si="21"/>
        <v>0.019880715705765408</v>
      </c>
      <c r="K59" s="43">
        <f t="shared" si="22"/>
        <v>0.05141388174807198</v>
      </c>
      <c r="L59" s="43">
        <f t="shared" si="23"/>
        <v>0.0091324200913242</v>
      </c>
      <c r="M59" s="44">
        <f t="shared" si="24"/>
        <v>0.01969057665260197</v>
      </c>
      <c r="N59" s="43">
        <f t="shared" si="25"/>
        <v>0.019907100199071003</v>
      </c>
      <c r="O59" s="43">
        <f t="shared" si="26"/>
        <v>0.08928571428571429</v>
      </c>
      <c r="P59" s="43">
        <f t="shared" si="27"/>
        <v>0.003561887800534283</v>
      </c>
      <c r="Q59" s="43">
        <f t="shared" si="28"/>
        <v>0.01568627450980392</v>
      </c>
      <c r="R59" s="43">
        <f t="shared" si="29"/>
        <v>0.051457975986277875</v>
      </c>
      <c r="S59" s="43">
        <f t="shared" si="30"/>
        <v>0.021645021645021644</v>
      </c>
      <c r="T59" s="43">
        <f t="shared" si="31"/>
        <v>0.02687060768912774</v>
      </c>
      <c r="U59" s="43">
        <f t="shared" si="32"/>
        <v>0.02226027397260274</v>
      </c>
      <c r="V59" s="44">
        <f t="shared" si="33"/>
        <v>0.008237232289950576</v>
      </c>
    </row>
    <row r="60" spans="1:22" ht="12.75">
      <c r="A60"/>
      <c r="B60" s="40" t="s">
        <v>6</v>
      </c>
      <c r="C60" s="41" t="s">
        <v>0</v>
      </c>
      <c r="D60" s="54">
        <f t="shared" si="16"/>
        <v>0.021161386693222133</v>
      </c>
      <c r="E60" s="43">
        <f t="shared" si="17"/>
        <v>0.021022857579695742</v>
      </c>
      <c r="F60" s="43">
        <f t="shared" si="18"/>
        <v>0.011938872970391595</v>
      </c>
      <c r="G60" s="43">
        <f t="shared" si="19"/>
        <v>0.0380952380952381</v>
      </c>
      <c r="H60" s="43">
        <f t="shared" si="20"/>
        <v>0.13020833333333334</v>
      </c>
      <c r="I60" s="59" t="s">
        <v>49</v>
      </c>
      <c r="J60" s="43">
        <f t="shared" si="21"/>
        <v>0.02253147779986746</v>
      </c>
      <c r="K60" s="43">
        <f t="shared" si="22"/>
        <v>0</v>
      </c>
      <c r="L60" s="43">
        <f t="shared" si="23"/>
        <v>0.045662100456621</v>
      </c>
      <c r="M60" s="44">
        <f t="shared" si="24"/>
        <v>0.02250351617440225</v>
      </c>
      <c r="N60" s="43">
        <f t="shared" si="25"/>
        <v>0.0225613802256138</v>
      </c>
      <c r="O60" s="43">
        <f t="shared" si="26"/>
        <v>0</v>
      </c>
      <c r="P60" s="43">
        <f t="shared" si="27"/>
        <v>0.07569011576135352</v>
      </c>
      <c r="Q60" s="43">
        <f t="shared" si="28"/>
        <v>0.047058823529411764</v>
      </c>
      <c r="R60" s="43">
        <f t="shared" si="29"/>
        <v>0.030017152658662092</v>
      </c>
      <c r="S60" s="43">
        <f t="shared" si="30"/>
        <v>0.021645021645021644</v>
      </c>
      <c r="T60" s="43">
        <f t="shared" si="31"/>
        <v>0.02066969822240595</v>
      </c>
      <c r="U60" s="43">
        <f t="shared" si="32"/>
        <v>0.010273972602739725</v>
      </c>
      <c r="V60" s="44">
        <f t="shared" si="33"/>
        <v>0.009413979759943516</v>
      </c>
    </row>
    <row r="61" spans="1:22" ht="12.75">
      <c r="A61"/>
      <c r="B61" s="40" t="s">
        <v>4</v>
      </c>
      <c r="C61" s="41" t="s">
        <v>0</v>
      </c>
      <c r="D61" s="54">
        <f t="shared" si="16"/>
        <v>0.019916599240679653</v>
      </c>
      <c r="E61" s="43">
        <f t="shared" si="17"/>
        <v>0.02408072777310603</v>
      </c>
      <c r="F61" s="43">
        <f t="shared" si="18"/>
        <v>0.0019102196752626551</v>
      </c>
      <c r="G61" s="43">
        <f t="shared" si="19"/>
        <v>0</v>
      </c>
      <c r="H61" s="43">
        <f t="shared" si="20"/>
        <v>0</v>
      </c>
      <c r="I61" s="59" t="s">
        <v>49</v>
      </c>
      <c r="J61" s="43">
        <f t="shared" si="21"/>
        <v>0.021206096752816435</v>
      </c>
      <c r="K61" s="43">
        <f t="shared" si="22"/>
        <v>0</v>
      </c>
      <c r="L61" s="43">
        <f t="shared" si="23"/>
        <v>0</v>
      </c>
      <c r="M61" s="44">
        <f t="shared" si="24"/>
        <v>0.02250351617440225</v>
      </c>
      <c r="N61" s="43">
        <f t="shared" si="25"/>
        <v>0.021234240212342402</v>
      </c>
      <c r="O61" s="43">
        <f t="shared" si="26"/>
        <v>0</v>
      </c>
      <c r="P61" s="43">
        <f t="shared" si="27"/>
        <v>0.02226179875333927</v>
      </c>
      <c r="Q61" s="43">
        <f t="shared" si="28"/>
        <v>0.03137254901960784</v>
      </c>
      <c r="R61" s="43">
        <f t="shared" si="29"/>
        <v>0.003430531732418525</v>
      </c>
      <c r="S61" s="43">
        <f t="shared" si="30"/>
        <v>0.006184291898577613</v>
      </c>
      <c r="T61" s="43">
        <f t="shared" si="31"/>
        <v>0.010334849111202976</v>
      </c>
      <c r="U61" s="43">
        <f t="shared" si="32"/>
        <v>0.0136986301369863</v>
      </c>
      <c r="V61" s="44">
        <f t="shared" si="33"/>
        <v>0.04118616144975288</v>
      </c>
    </row>
    <row r="62" spans="1:22" ht="12.75">
      <c r="A62"/>
      <c r="B62" s="40" t="s">
        <v>5</v>
      </c>
      <c r="C62" s="41" t="s">
        <v>0</v>
      </c>
      <c r="D62" s="54">
        <f t="shared" si="16"/>
        <v>0.019916599240679653</v>
      </c>
      <c r="E62" s="43">
        <f t="shared" si="17"/>
        <v>0.02025839003134317</v>
      </c>
      <c r="F62" s="43">
        <f t="shared" si="18"/>
        <v>0.011461318051575931</v>
      </c>
      <c r="G62" s="43">
        <f t="shared" si="19"/>
        <v>0.02666666666666667</v>
      </c>
      <c r="H62" s="43">
        <f t="shared" si="20"/>
        <v>0.078125</v>
      </c>
      <c r="I62" s="59" t="s">
        <v>49</v>
      </c>
      <c r="J62" s="43">
        <f t="shared" si="21"/>
        <v>0.021206096752816435</v>
      </c>
      <c r="K62" s="43">
        <f t="shared" si="22"/>
        <v>0.010282776349614395</v>
      </c>
      <c r="L62" s="43">
        <f t="shared" si="23"/>
        <v>0.0091324200913242</v>
      </c>
      <c r="M62" s="44">
        <f t="shared" si="24"/>
        <v>0.02180028129395218</v>
      </c>
      <c r="N62" s="43">
        <f t="shared" si="25"/>
        <v>0.021234240212342402</v>
      </c>
      <c r="O62" s="43">
        <f t="shared" si="26"/>
        <v>0.044642857142857144</v>
      </c>
      <c r="P62" s="43">
        <f t="shared" si="27"/>
        <v>0.017809439002671415</v>
      </c>
      <c r="Q62" s="43">
        <f t="shared" si="28"/>
        <v>0.027450980392156862</v>
      </c>
      <c r="R62" s="43">
        <f t="shared" si="29"/>
        <v>0.04716981132075472</v>
      </c>
      <c r="S62" s="43">
        <f t="shared" si="30"/>
        <v>0.012368583797155226</v>
      </c>
      <c r="T62" s="43">
        <f t="shared" si="31"/>
        <v>0.03307151715584952</v>
      </c>
      <c r="U62" s="43">
        <f t="shared" si="32"/>
        <v>0.017123287671232876</v>
      </c>
      <c r="V62" s="44">
        <f t="shared" si="33"/>
        <v>0.010590727229936456</v>
      </c>
    </row>
    <row r="63" spans="1:22" ht="12.75">
      <c r="A63"/>
      <c r="B63" s="40" t="s">
        <v>53</v>
      </c>
      <c r="C63" s="41"/>
      <c r="D63" s="54">
        <f t="shared" si="16"/>
        <v>0.6228294018796291</v>
      </c>
      <c r="E63" s="43">
        <f t="shared" si="17"/>
        <v>0.6208240960171241</v>
      </c>
      <c r="F63" s="43">
        <f t="shared" si="18"/>
        <v>0.6623686723973257</v>
      </c>
      <c r="G63" s="43">
        <f t="shared" si="19"/>
        <v>0.6038095238095238</v>
      </c>
      <c r="H63" s="43">
        <f t="shared" si="20"/>
        <v>0.4270833333333333</v>
      </c>
      <c r="I63" s="59" t="s">
        <v>49</v>
      </c>
      <c r="J63" s="43">
        <f t="shared" si="21"/>
        <v>0.6037110669317429</v>
      </c>
      <c r="K63" s="43">
        <f t="shared" si="22"/>
        <v>0.6066838046272494</v>
      </c>
      <c r="L63" s="43">
        <f t="shared" si="23"/>
        <v>0.6963470319634704</v>
      </c>
      <c r="M63" s="44">
        <f t="shared" si="24"/>
        <v>0.5991561181434599</v>
      </c>
      <c r="N63" s="43">
        <f t="shared" si="25"/>
        <v>0.6031851360318513</v>
      </c>
      <c r="O63" s="43">
        <f t="shared" si="26"/>
        <v>0.5535714285714286</v>
      </c>
      <c r="P63" s="43">
        <f t="shared" si="27"/>
        <v>0.560106856634016</v>
      </c>
      <c r="Q63" s="43">
        <f t="shared" si="28"/>
        <v>0.592156862745098</v>
      </c>
      <c r="R63" s="43">
        <f t="shared" si="29"/>
        <v>0.5891938250428816</v>
      </c>
      <c r="S63" s="43">
        <f t="shared" si="30"/>
        <v>0.6072974644403216</v>
      </c>
      <c r="T63" s="43">
        <f t="shared" si="31"/>
        <v>0.6031417941298057</v>
      </c>
      <c r="U63" s="43">
        <f t="shared" si="32"/>
        <v>0.6267123287671232</v>
      </c>
      <c r="V63" s="44">
        <f t="shared" si="33"/>
        <v>0.6022593551423865</v>
      </c>
    </row>
    <row r="64" spans="1:22" ht="12.75">
      <c r="A64"/>
      <c r="B64" s="24" t="s">
        <v>48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6" t="s">
        <v>49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59</v>
      </c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2004-12-20T16:26:16Z</dcterms:created>
  <dcterms:modified xsi:type="dcterms:W3CDTF">2005-01-04T14:30:32Z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