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36075" sheetId="1" r:id="rId1"/>
  </sheets>
  <definedNames>
    <definedName name="DATABASE">'IPL36075'!$A$7:$V$17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<sst xmlns="http://schemas.openxmlformats.org/spreadsheetml/2006/main" count="270" uniqueCount="61">
  <si>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Robinwood CDP</t>
  </si>
  <si>
    <t>Hagerstown city *</t>
  </si>
  <si>
    <t>Halfway CDP</t>
  </si>
  <si>
    <t>Frederick city</t>
  </si>
  <si>
    <t>Paramount-Long Meadow CDP</t>
  </si>
  <si>
    <t>Fountainhead-Orchard Hills CDP</t>
  </si>
  <si>
    <t>All Other</t>
  </si>
  <si>
    <t xml:space="preserve">Waynesboro Borough </t>
  </si>
  <si>
    <t>Martinsburg city</t>
  </si>
  <si>
    <t>Maryland</t>
  </si>
  <si>
    <t>West Virginia</t>
  </si>
  <si>
    <t>Pennsylvania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</si>
  <si>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</si>
  <si>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</si>
  <si>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</si>
  <si>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</si>
  <si>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</si>
  <si>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</si>
  <si>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</si>
  <si>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</si>
  <si>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</si>
  <si>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</si>
  <si>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</si>
  <si>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</si>
  <si>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</si>
  <si>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</si>
  <si>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</si>
  <si>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</si>
  <si>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</si>
  <si>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</si>
  <si>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</si>
  <si>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</si>
  <si>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</si>
  <si>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</si>
  <si>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</si>
  <si>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</si>
  <si>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</si>
  <si>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</si>
  <si>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</si>
  <si>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</si>
  <si>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</si>
  <si>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</si>
  <si>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</si>
  <si>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</si>
  <si>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</si>
  <si>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</si>
  <si>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</si>
  <si>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</si>
  <si>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</si>
  <si>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</si>
  <si>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Hagerstown city,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</si>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</sst>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7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8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9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10" xfId="0" applyNumberFormat="1" applyBorder="1" applyAlignment="1" quotePrefix="1">
      <alignment horizontal="right"/>
    </xf>
    <xf numFmtId="169" fontId="0" fillId="0" borderId="4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1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9" fontId="2" fillId="0" borderId="8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8" fontId="2" fillId="0" borderId="7" xfId="0" applyNumberFormat="1" applyFont="1" applyBorder="1" applyAlignment="1">
      <alignment horizontal="right"/>
    </xf>
    <xf numFmtId="169" fontId="2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0" fillId="0" borderId="1" xfId="0" applyNumberFormat="1" applyBorder="1" applyAlignment="1">
      <alignment/>
    </xf>
    <xf numFmtId="168" fontId="0" fillId="0" borderId="2" xfId="0" applyNumberFormat="1" applyBorder="1" applyAlignment="1" quotePrefix="1">
      <alignment horizontal="right"/>
    </xf>
    <xf numFmtId="169" fontId="0" fillId="0" borderId="11" xfId="0" applyNumberFormat="1" applyBorder="1" applyAlignment="1">
      <alignment/>
    </xf>
    <xf numFmtId="168" fontId="0" fillId="0" borderId="5" xfId="0" applyNumberFormat="1" applyBorder="1" applyAlignment="1" quotePrefix="1">
      <alignment horizontal="right"/>
    </xf>
    <xf numFmtId="169" fontId="2" fillId="0" borderId="6" xfId="0" applyNumberFormat="1" applyFont="1" applyBorder="1" applyAlignment="1">
      <alignment/>
    </xf>
    <xf numFmtId="168" fontId="2" fillId="0" borderId="9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8.421875" style="1" customWidth="1"/>
    <col min="3" max="3" width="12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3.5" customHeight="1">
      <c r="A1"/>
      <c r="B1" s="2" t="s">
        <v>50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3.5" customHeight="1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3.5" customHeight="1">
      <c r="A4"/>
      <c r="B4" s="71" t="s">
        <v>12</v>
      </c>
      <c r="C4" s="72"/>
      <c r="D4" s="68" t="s">
        <v>13</v>
      </c>
      <c r="E4" s="73"/>
      <c r="F4" s="73"/>
      <c r="G4" s="73"/>
      <c r="H4" s="74"/>
      <c r="I4" s="6" t="s">
        <v>14</v>
      </c>
      <c r="J4" s="68" t="s">
        <v>15</v>
      </c>
      <c r="K4" s="69"/>
      <c r="L4" s="69"/>
      <c r="M4" s="70"/>
      <c r="N4" s="7" t="s">
        <v>16</v>
      </c>
      <c r="O4" s="68" t="s">
        <v>17</v>
      </c>
      <c r="P4" s="69"/>
      <c r="Q4" s="69"/>
      <c r="R4" s="69"/>
      <c r="S4" s="69"/>
      <c r="T4" s="69"/>
      <c r="U4" s="69"/>
      <c r="V4" s="70"/>
    </row>
    <row r="5" spans="1:22" ht="13.5" customHeight="1">
      <c r="A5"/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1:22" ht="13.5" customHeight="1">
      <c r="A6"/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39" t="s">
        <v>59</v>
      </c>
      <c r="C7" s="9" t="s">
        <v>9</v>
      </c>
      <c r="D7" s="59">
        <v>8645</v>
      </c>
      <c r="E7" s="60">
        <v>7610</v>
      </c>
      <c r="F7" s="60">
        <v>845</v>
      </c>
      <c r="G7" s="60">
        <v>85</v>
      </c>
      <c r="H7" s="60">
        <v>95</v>
      </c>
      <c r="I7" s="61">
        <v>23</v>
      </c>
      <c r="J7" s="60">
        <v>8645</v>
      </c>
      <c r="K7" s="60">
        <v>235</v>
      </c>
      <c r="L7" s="60">
        <v>230</v>
      </c>
      <c r="M7" s="62">
        <v>8180</v>
      </c>
      <c r="N7" s="60">
        <v>8630</v>
      </c>
      <c r="O7" s="60">
        <v>265</v>
      </c>
      <c r="P7" s="60">
        <v>770</v>
      </c>
      <c r="Q7" s="60">
        <v>700</v>
      </c>
      <c r="R7" s="60">
        <v>1325</v>
      </c>
      <c r="S7" s="60">
        <v>1200</v>
      </c>
      <c r="T7" s="60">
        <v>1655</v>
      </c>
      <c r="U7" s="60">
        <v>1520</v>
      </c>
      <c r="V7" s="62">
        <v>1195</v>
      </c>
    </row>
    <row r="8" spans="2:22" ht="12.75">
      <c r="B8" s="39" t="s">
        <v>1</v>
      </c>
      <c r="C8" s="40" t="s">
        <v>9</v>
      </c>
      <c r="D8" s="63">
        <v>7230</v>
      </c>
      <c r="E8" s="64">
        <v>4990</v>
      </c>
      <c r="F8" s="64">
        <v>830</v>
      </c>
      <c r="G8" s="64">
        <v>59</v>
      </c>
      <c r="H8" s="64">
        <v>1290</v>
      </c>
      <c r="I8" s="65">
        <v>12</v>
      </c>
      <c r="J8" s="64">
        <v>7230</v>
      </c>
      <c r="K8" s="64">
        <v>645</v>
      </c>
      <c r="L8" s="64">
        <v>570</v>
      </c>
      <c r="M8" s="66">
        <v>6020</v>
      </c>
      <c r="N8" s="64">
        <v>7170</v>
      </c>
      <c r="O8" s="64">
        <v>760</v>
      </c>
      <c r="P8" s="64">
        <v>1440</v>
      </c>
      <c r="Q8" s="64">
        <v>1095</v>
      </c>
      <c r="R8" s="64">
        <v>910</v>
      </c>
      <c r="S8" s="64">
        <v>850</v>
      </c>
      <c r="T8" s="64">
        <v>1045</v>
      </c>
      <c r="U8" s="64">
        <v>705</v>
      </c>
      <c r="V8" s="66">
        <v>360</v>
      </c>
    </row>
    <row r="9" spans="2:22" ht="12.75">
      <c r="B9" s="39" t="s">
        <v>59</v>
      </c>
      <c r="C9" s="40" t="s">
        <v>11</v>
      </c>
      <c r="D9" s="63">
        <v>2210</v>
      </c>
      <c r="E9" s="64">
        <v>2035</v>
      </c>
      <c r="F9" s="64">
        <v>155</v>
      </c>
      <c r="G9" s="64">
        <v>4</v>
      </c>
      <c r="H9" s="64">
        <v>20</v>
      </c>
      <c r="I9" s="65">
        <v>33</v>
      </c>
      <c r="J9" s="64">
        <v>2210</v>
      </c>
      <c r="K9" s="64">
        <v>45</v>
      </c>
      <c r="L9" s="64">
        <v>90</v>
      </c>
      <c r="M9" s="66">
        <v>2075</v>
      </c>
      <c r="N9" s="64">
        <v>2210</v>
      </c>
      <c r="O9" s="64">
        <v>50</v>
      </c>
      <c r="P9" s="64">
        <v>175</v>
      </c>
      <c r="Q9" s="64">
        <v>275</v>
      </c>
      <c r="R9" s="64">
        <v>330</v>
      </c>
      <c r="S9" s="64">
        <v>380</v>
      </c>
      <c r="T9" s="64">
        <v>400</v>
      </c>
      <c r="U9" s="64">
        <v>380</v>
      </c>
      <c r="V9" s="66">
        <v>220</v>
      </c>
    </row>
    <row r="10" spans="2:22" ht="12.75">
      <c r="B10" s="39" t="s">
        <v>2</v>
      </c>
      <c r="C10" s="40" t="s">
        <v>9</v>
      </c>
      <c r="D10" s="63">
        <v>1600</v>
      </c>
      <c r="E10" s="64">
        <v>1425</v>
      </c>
      <c r="F10" s="64">
        <v>105</v>
      </c>
      <c r="G10" s="64">
        <v>10</v>
      </c>
      <c r="H10" s="64">
        <v>45</v>
      </c>
      <c r="I10" s="65">
        <v>15</v>
      </c>
      <c r="J10" s="64">
        <v>1600</v>
      </c>
      <c r="K10" s="64">
        <v>45</v>
      </c>
      <c r="L10" s="64">
        <v>45</v>
      </c>
      <c r="M10" s="66">
        <v>1505</v>
      </c>
      <c r="N10" s="64">
        <v>1585</v>
      </c>
      <c r="O10" s="64">
        <v>60</v>
      </c>
      <c r="P10" s="64">
        <v>210</v>
      </c>
      <c r="Q10" s="64">
        <v>235</v>
      </c>
      <c r="R10" s="64">
        <v>250</v>
      </c>
      <c r="S10" s="64">
        <v>200</v>
      </c>
      <c r="T10" s="64">
        <v>185</v>
      </c>
      <c r="U10" s="64">
        <v>280</v>
      </c>
      <c r="V10" s="66">
        <v>165</v>
      </c>
    </row>
    <row r="11" spans="2:22" ht="12.75">
      <c r="B11" s="39" t="s">
        <v>59</v>
      </c>
      <c r="C11" s="40" t="s">
        <v>10</v>
      </c>
      <c r="D11" s="63">
        <v>1535</v>
      </c>
      <c r="E11" s="64">
        <v>1350</v>
      </c>
      <c r="F11" s="64">
        <v>165</v>
      </c>
      <c r="G11" s="64">
        <v>0</v>
      </c>
      <c r="H11" s="64">
        <v>10</v>
      </c>
      <c r="I11" s="65">
        <v>38</v>
      </c>
      <c r="J11" s="64">
        <v>1520</v>
      </c>
      <c r="K11" s="64">
        <v>55</v>
      </c>
      <c r="L11" s="64">
        <v>65</v>
      </c>
      <c r="M11" s="66">
        <v>1395</v>
      </c>
      <c r="N11" s="64">
        <v>1520</v>
      </c>
      <c r="O11" s="64">
        <v>70</v>
      </c>
      <c r="P11" s="64">
        <v>170</v>
      </c>
      <c r="Q11" s="64">
        <v>175</v>
      </c>
      <c r="R11" s="64">
        <v>185</v>
      </c>
      <c r="S11" s="64">
        <v>315</v>
      </c>
      <c r="T11" s="64">
        <v>310</v>
      </c>
      <c r="U11" s="64">
        <v>135</v>
      </c>
      <c r="V11" s="66">
        <v>160</v>
      </c>
    </row>
    <row r="12" spans="2:22" ht="12.75">
      <c r="B12" s="39" t="s">
        <v>5</v>
      </c>
      <c r="C12" s="40" t="s">
        <v>9</v>
      </c>
      <c r="D12" s="63">
        <v>710</v>
      </c>
      <c r="E12" s="64">
        <v>630</v>
      </c>
      <c r="F12" s="64">
        <v>60</v>
      </c>
      <c r="G12" s="64">
        <v>0</v>
      </c>
      <c r="H12" s="64">
        <v>0</v>
      </c>
      <c r="I12" s="65">
        <v>14</v>
      </c>
      <c r="J12" s="64">
        <v>690</v>
      </c>
      <c r="K12" s="64">
        <v>15</v>
      </c>
      <c r="L12" s="64">
        <v>0</v>
      </c>
      <c r="M12" s="66">
        <v>675</v>
      </c>
      <c r="N12" s="64">
        <v>690</v>
      </c>
      <c r="O12" s="64">
        <v>30</v>
      </c>
      <c r="P12" s="64">
        <v>55</v>
      </c>
      <c r="Q12" s="64">
        <v>40</v>
      </c>
      <c r="R12" s="64">
        <v>85</v>
      </c>
      <c r="S12" s="64">
        <v>85</v>
      </c>
      <c r="T12" s="64">
        <v>70</v>
      </c>
      <c r="U12" s="64">
        <v>90</v>
      </c>
      <c r="V12" s="66">
        <v>235</v>
      </c>
    </row>
    <row r="13" spans="2:22" ht="12.75">
      <c r="B13" s="39" t="s">
        <v>0</v>
      </c>
      <c r="C13" s="40" t="s">
        <v>9</v>
      </c>
      <c r="D13" s="63">
        <v>645</v>
      </c>
      <c r="E13" s="64">
        <v>590</v>
      </c>
      <c r="F13" s="64">
        <v>50</v>
      </c>
      <c r="G13" s="64">
        <v>0</v>
      </c>
      <c r="H13" s="64">
        <v>0</v>
      </c>
      <c r="I13" s="65">
        <v>13</v>
      </c>
      <c r="J13" s="64">
        <v>645</v>
      </c>
      <c r="K13" s="64">
        <v>0</v>
      </c>
      <c r="L13" s="64">
        <v>20</v>
      </c>
      <c r="M13" s="66">
        <v>625</v>
      </c>
      <c r="N13" s="64">
        <v>645</v>
      </c>
      <c r="O13" s="64">
        <v>10</v>
      </c>
      <c r="P13" s="64">
        <v>40</v>
      </c>
      <c r="Q13" s="64">
        <v>70</v>
      </c>
      <c r="R13" s="64">
        <v>45</v>
      </c>
      <c r="S13" s="64">
        <v>80</v>
      </c>
      <c r="T13" s="64">
        <v>155</v>
      </c>
      <c r="U13" s="64">
        <v>170</v>
      </c>
      <c r="V13" s="66">
        <v>80</v>
      </c>
    </row>
    <row r="14" spans="2:22" ht="12.75">
      <c r="B14" s="39" t="s">
        <v>4</v>
      </c>
      <c r="C14" s="40" t="s">
        <v>9</v>
      </c>
      <c r="D14" s="63">
        <v>475</v>
      </c>
      <c r="E14" s="64">
        <v>450</v>
      </c>
      <c r="F14" s="64">
        <v>20</v>
      </c>
      <c r="G14" s="64">
        <v>4</v>
      </c>
      <c r="H14" s="64">
        <v>0</v>
      </c>
      <c r="I14" s="65">
        <v>16</v>
      </c>
      <c r="J14" s="64">
        <v>475</v>
      </c>
      <c r="K14" s="64">
        <v>0</v>
      </c>
      <c r="L14" s="64">
        <v>10</v>
      </c>
      <c r="M14" s="66">
        <v>465</v>
      </c>
      <c r="N14" s="64">
        <v>475</v>
      </c>
      <c r="O14" s="64">
        <v>10</v>
      </c>
      <c r="P14" s="64">
        <v>20</v>
      </c>
      <c r="Q14" s="64">
        <v>10</v>
      </c>
      <c r="R14" s="64">
        <v>20</v>
      </c>
      <c r="S14" s="64">
        <v>40</v>
      </c>
      <c r="T14" s="64">
        <v>35</v>
      </c>
      <c r="U14" s="64">
        <v>110</v>
      </c>
      <c r="V14" s="66">
        <v>235</v>
      </c>
    </row>
    <row r="15" spans="2:22" ht="12.75">
      <c r="B15" s="39" t="s">
        <v>7</v>
      </c>
      <c r="C15" s="40" t="s">
        <v>11</v>
      </c>
      <c r="D15" s="63">
        <v>300</v>
      </c>
      <c r="E15" s="64">
        <v>255</v>
      </c>
      <c r="F15" s="64">
        <v>30</v>
      </c>
      <c r="G15" s="64">
        <v>4</v>
      </c>
      <c r="H15" s="64">
        <v>0</v>
      </c>
      <c r="I15" s="65">
        <v>26</v>
      </c>
      <c r="J15" s="64">
        <v>300</v>
      </c>
      <c r="K15" s="64">
        <v>25</v>
      </c>
      <c r="L15" s="64">
        <v>65</v>
      </c>
      <c r="M15" s="66">
        <v>215</v>
      </c>
      <c r="N15" s="64">
        <v>290</v>
      </c>
      <c r="O15" s="64">
        <v>10</v>
      </c>
      <c r="P15" s="64">
        <v>65</v>
      </c>
      <c r="Q15" s="64">
        <v>60</v>
      </c>
      <c r="R15" s="64">
        <v>35</v>
      </c>
      <c r="S15" s="64">
        <v>40</v>
      </c>
      <c r="T15" s="64">
        <v>40</v>
      </c>
      <c r="U15" s="64">
        <v>30</v>
      </c>
      <c r="V15" s="66">
        <v>15</v>
      </c>
    </row>
    <row r="16" spans="2:22" ht="12.75">
      <c r="B16" s="39" t="s">
        <v>3</v>
      </c>
      <c r="C16" s="40" t="s">
        <v>9</v>
      </c>
      <c r="D16" s="63">
        <v>230</v>
      </c>
      <c r="E16" s="64">
        <v>195</v>
      </c>
      <c r="F16" s="64">
        <v>10</v>
      </c>
      <c r="G16" s="64">
        <v>0</v>
      </c>
      <c r="H16" s="64">
        <v>0</v>
      </c>
      <c r="I16" s="65">
        <v>26</v>
      </c>
      <c r="J16" s="64">
        <v>215</v>
      </c>
      <c r="K16" s="64">
        <v>0</v>
      </c>
      <c r="L16" s="64">
        <v>15</v>
      </c>
      <c r="M16" s="66">
        <v>200</v>
      </c>
      <c r="N16" s="64">
        <v>205</v>
      </c>
      <c r="O16" s="64">
        <v>10</v>
      </c>
      <c r="P16" s="64">
        <v>50</v>
      </c>
      <c r="Q16" s="64">
        <v>20</v>
      </c>
      <c r="R16" s="64">
        <v>30</v>
      </c>
      <c r="S16" s="64">
        <v>10</v>
      </c>
      <c r="T16" s="64">
        <v>45</v>
      </c>
      <c r="U16" s="64">
        <v>10</v>
      </c>
      <c r="V16" s="66">
        <v>30</v>
      </c>
    </row>
    <row r="17" spans="2:22" ht="12.75">
      <c r="B17" s="39" t="s">
        <v>8</v>
      </c>
      <c r="C17" s="40" t="s">
        <v>10</v>
      </c>
      <c r="D17" s="63">
        <v>205</v>
      </c>
      <c r="E17" s="64">
        <v>205</v>
      </c>
      <c r="F17" s="64">
        <v>0</v>
      </c>
      <c r="G17" s="64">
        <v>0</v>
      </c>
      <c r="H17" s="64">
        <v>0</v>
      </c>
      <c r="I17" s="65">
        <v>28</v>
      </c>
      <c r="J17" s="64">
        <v>205</v>
      </c>
      <c r="K17" s="64">
        <v>0</v>
      </c>
      <c r="L17" s="64">
        <v>0</v>
      </c>
      <c r="M17" s="66">
        <v>205</v>
      </c>
      <c r="N17" s="64">
        <v>205</v>
      </c>
      <c r="O17" s="64">
        <v>0</v>
      </c>
      <c r="P17" s="64">
        <v>50</v>
      </c>
      <c r="Q17" s="64">
        <v>25</v>
      </c>
      <c r="R17" s="64">
        <v>50</v>
      </c>
      <c r="S17" s="64">
        <v>25</v>
      </c>
      <c r="T17" s="64">
        <v>45</v>
      </c>
      <c r="U17" s="64">
        <v>4</v>
      </c>
      <c r="V17" s="66">
        <v>4</v>
      </c>
    </row>
    <row r="18" spans="2:22" ht="12.75">
      <c r="B18" s="39" t="s">
        <v>6</v>
      </c>
      <c r="C18" s="40"/>
      <c r="D18" s="63">
        <v>977</v>
      </c>
      <c r="E18" s="64">
        <v>760</v>
      </c>
      <c r="F18" s="64">
        <v>155</v>
      </c>
      <c r="G18" s="64">
        <v>20</v>
      </c>
      <c r="H18" s="64">
        <v>22</v>
      </c>
      <c r="I18" s="67" t="s">
        <v>52</v>
      </c>
      <c r="J18" s="64">
        <v>645</v>
      </c>
      <c r="K18" s="64">
        <v>8</v>
      </c>
      <c r="L18" s="64">
        <v>28</v>
      </c>
      <c r="M18" s="66">
        <v>605</v>
      </c>
      <c r="N18" s="64">
        <v>645</v>
      </c>
      <c r="O18" s="64">
        <v>4</v>
      </c>
      <c r="P18" s="64">
        <v>117</v>
      </c>
      <c r="Q18" s="64">
        <v>63</v>
      </c>
      <c r="R18" s="64">
        <v>62</v>
      </c>
      <c r="S18" s="64">
        <v>68</v>
      </c>
      <c r="T18" s="64">
        <v>82</v>
      </c>
      <c r="U18" s="64">
        <v>142</v>
      </c>
      <c r="V18" s="66">
        <v>75</v>
      </c>
    </row>
    <row r="19" spans="1:22" ht="12.75">
      <c r="A19"/>
      <c r="B19" s="23" t="s">
        <v>51</v>
      </c>
      <c r="C19" s="24"/>
      <c r="D19" s="25">
        <f>SUM(D7:D18)</f>
        <v>24762</v>
      </c>
      <c r="E19" s="26">
        <f>SUM(E7:E18)</f>
        <v>20495</v>
      </c>
      <c r="F19" s="26">
        <f>SUM(F7:F18)</f>
        <v>2425</v>
      </c>
      <c r="G19" s="26">
        <f>SUM(G7:G18)</f>
        <v>186</v>
      </c>
      <c r="H19" s="26">
        <f>SUM(H7:H18)</f>
        <v>1482</v>
      </c>
      <c r="I19" s="27" t="s">
        <v>52</v>
      </c>
      <c r="J19" s="26">
        <f aca="true" t="shared" si="0" ref="J19:V19">SUM(J7:J18)</f>
        <v>24380</v>
      </c>
      <c r="K19" s="26">
        <f t="shared" si="0"/>
        <v>1073</v>
      </c>
      <c r="L19" s="26">
        <f t="shared" si="0"/>
        <v>1138</v>
      </c>
      <c r="M19" s="28">
        <f t="shared" si="0"/>
        <v>22165</v>
      </c>
      <c r="N19" s="26">
        <f t="shared" si="0"/>
        <v>24270</v>
      </c>
      <c r="O19" s="26">
        <f t="shared" si="0"/>
        <v>1279</v>
      </c>
      <c r="P19" s="26">
        <f t="shared" si="0"/>
        <v>3162</v>
      </c>
      <c r="Q19" s="26">
        <f t="shared" si="0"/>
        <v>2768</v>
      </c>
      <c r="R19" s="26">
        <f t="shared" si="0"/>
        <v>3327</v>
      </c>
      <c r="S19" s="26">
        <f t="shared" si="0"/>
        <v>3293</v>
      </c>
      <c r="T19" s="26">
        <f t="shared" si="0"/>
        <v>4067</v>
      </c>
      <c r="U19" s="26">
        <f t="shared" si="0"/>
        <v>3576</v>
      </c>
      <c r="V19" s="28">
        <f t="shared" si="0"/>
        <v>2774</v>
      </c>
    </row>
    <row r="20" spans="1:22" ht="12.75">
      <c r="A20"/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ht="12.75">
      <c r="A21"/>
      <c r="B21" s="1" t="s">
        <v>60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2" t="s">
        <v>53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71" t="s">
        <v>12</v>
      </c>
      <c r="C27" s="72"/>
      <c r="D27" s="68" t="s">
        <v>13</v>
      </c>
      <c r="E27" s="73"/>
      <c r="F27" s="73"/>
      <c r="G27" s="73"/>
      <c r="H27" s="74"/>
      <c r="I27" s="6" t="s">
        <v>14</v>
      </c>
      <c r="J27" s="68" t="s">
        <v>15</v>
      </c>
      <c r="K27" s="69"/>
      <c r="L27" s="69"/>
      <c r="M27" s="70"/>
      <c r="N27" s="7" t="s">
        <v>16</v>
      </c>
      <c r="O27" s="68" t="s">
        <v>17</v>
      </c>
      <c r="P27" s="69"/>
      <c r="Q27" s="69"/>
      <c r="R27" s="69"/>
      <c r="S27" s="69"/>
      <c r="T27" s="69"/>
      <c r="U27" s="69"/>
      <c r="V27" s="70"/>
    </row>
    <row r="28" spans="1:22" ht="12.75">
      <c r="A28"/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54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1:22" ht="12.75">
      <c r="A29"/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1:22" ht="12.75">
      <c r="A30"/>
      <c r="B30" s="39" t="s">
        <v>59</v>
      </c>
      <c r="C30" s="9" t="s">
        <v>9</v>
      </c>
      <c r="D30" s="33" t="s">
        <v>55</v>
      </c>
      <c r="E30" s="34">
        <f>+(E7/D7)</f>
        <v>0.8802776171197224</v>
      </c>
      <c r="F30" s="34">
        <f>+(F7/D7)</f>
        <v>0.09774436090225563</v>
      </c>
      <c r="G30" s="34">
        <f>+(G7/D7)</f>
        <v>0.009832272990167727</v>
      </c>
      <c r="H30" s="35">
        <f>+(H7/D7)</f>
        <v>0.01098901098901099</v>
      </c>
      <c r="I30" s="36" t="s">
        <v>52</v>
      </c>
      <c r="J30" s="33" t="s">
        <v>55</v>
      </c>
      <c r="K30" s="34">
        <f>+(K7/J7)</f>
        <v>0.027183342972816656</v>
      </c>
      <c r="L30" s="34">
        <f>+(L7/J7)</f>
        <v>0.026604973973395025</v>
      </c>
      <c r="M30" s="35">
        <f>+(M7/J7)</f>
        <v>0.9462116830537883</v>
      </c>
      <c r="N30" s="33" t="s">
        <v>55</v>
      </c>
      <c r="O30" s="37">
        <f>+(O7/N7)</f>
        <v>0.03070683661645423</v>
      </c>
      <c r="P30" s="37">
        <f>+(P7/N7)</f>
        <v>0.08922363847045191</v>
      </c>
      <c r="Q30" s="37">
        <f>+(Q7/N7)</f>
        <v>0.08111239860950174</v>
      </c>
      <c r="R30" s="37">
        <f>+(R7/N7)</f>
        <v>0.15353418308227115</v>
      </c>
      <c r="S30" s="37">
        <f>+(S7/N7)</f>
        <v>0.13904982618771727</v>
      </c>
      <c r="T30" s="37">
        <f>+(T7/N7)</f>
        <v>0.19177288528389339</v>
      </c>
      <c r="U30" s="37">
        <f>+(U7/N7)</f>
        <v>0.1761297798377752</v>
      </c>
      <c r="V30" s="38">
        <f>+(V7/N7)</f>
        <v>0.1384704519119351</v>
      </c>
    </row>
    <row r="31" spans="1:22" ht="12.75">
      <c r="A31"/>
      <c r="B31" s="39" t="s">
        <v>1</v>
      </c>
      <c r="C31" s="40" t="s">
        <v>9</v>
      </c>
      <c r="D31" s="41" t="s">
        <v>55</v>
      </c>
      <c r="E31" s="42">
        <f>+(E8/D8)</f>
        <v>0.690179806362379</v>
      </c>
      <c r="F31" s="42">
        <f>+(F8/D8)</f>
        <v>0.11479944674965421</v>
      </c>
      <c r="G31" s="42">
        <f aca="true" t="shared" si="1" ref="G31:G41">+(G8/D8)</f>
        <v>0.008160442600276626</v>
      </c>
      <c r="H31" s="43">
        <f aca="true" t="shared" si="2" ref="H31:H41">+(H8/D8)</f>
        <v>0.17842323651452283</v>
      </c>
      <c r="I31" s="36" t="s">
        <v>52</v>
      </c>
      <c r="J31" s="41" t="s">
        <v>55</v>
      </c>
      <c r="K31" s="42">
        <f aca="true" t="shared" si="3" ref="K31:K42">+(K8/J8)</f>
        <v>0.08921161825726141</v>
      </c>
      <c r="L31" s="42">
        <f aca="true" t="shared" si="4" ref="L31:L41">+(L8/J8)</f>
        <v>0.07883817427385892</v>
      </c>
      <c r="M31" s="43">
        <f aca="true" t="shared" si="5" ref="M31:M41">+(M8/J8)</f>
        <v>0.8326417704011065</v>
      </c>
      <c r="N31" s="41" t="s">
        <v>55</v>
      </c>
      <c r="O31" s="44">
        <f aca="true" t="shared" si="6" ref="O31:O42">+(O8/N8)</f>
        <v>0.10599721059972106</v>
      </c>
      <c r="P31" s="44">
        <f aca="true" t="shared" si="7" ref="P31:P41">+(P8/N8)</f>
        <v>0.200836820083682</v>
      </c>
      <c r="Q31" s="44">
        <f aca="true" t="shared" si="8" ref="Q31:Q41">+(Q8/N8)</f>
        <v>0.15271966527196654</v>
      </c>
      <c r="R31" s="44">
        <f aca="true" t="shared" si="9" ref="R31:R41">+(R8/N8)</f>
        <v>0.12691771269177127</v>
      </c>
      <c r="S31" s="44">
        <f aca="true" t="shared" si="10" ref="S31:S41">+(S8/N8)</f>
        <v>0.11854951185495119</v>
      </c>
      <c r="T31" s="44">
        <f aca="true" t="shared" si="11" ref="T31:T41">+(T8/N8)</f>
        <v>0.14574616457461645</v>
      </c>
      <c r="U31" s="44">
        <f aca="true" t="shared" si="12" ref="U31:U41">+(U8/N8)</f>
        <v>0.09832635983263599</v>
      </c>
      <c r="V31" s="45">
        <f aca="true" t="shared" si="13" ref="V31:V41">+(V8/N8)</f>
        <v>0.0502092050209205</v>
      </c>
    </row>
    <row r="32" spans="1:22" ht="12.75">
      <c r="A32"/>
      <c r="B32" s="39" t="s">
        <v>59</v>
      </c>
      <c r="C32" s="40" t="s">
        <v>11</v>
      </c>
      <c r="D32" s="41" t="s">
        <v>55</v>
      </c>
      <c r="E32" s="42">
        <f>+(E9/D9)</f>
        <v>0.920814479638009</v>
      </c>
      <c r="F32" s="42">
        <f>+(F9/D9)</f>
        <v>0.07013574660633484</v>
      </c>
      <c r="G32" s="42">
        <f>+(G9/D9)</f>
        <v>0.0018099547511312218</v>
      </c>
      <c r="H32" s="43">
        <f t="shared" si="2"/>
        <v>0.00904977375565611</v>
      </c>
      <c r="I32" s="36" t="s">
        <v>52</v>
      </c>
      <c r="J32" s="41" t="s">
        <v>55</v>
      </c>
      <c r="K32" s="42">
        <f t="shared" si="3"/>
        <v>0.020361990950226245</v>
      </c>
      <c r="L32" s="42">
        <f t="shared" si="4"/>
        <v>0.04072398190045249</v>
      </c>
      <c r="M32" s="43">
        <f t="shared" si="5"/>
        <v>0.9389140271493213</v>
      </c>
      <c r="N32" s="41" t="s">
        <v>55</v>
      </c>
      <c r="O32" s="44">
        <f t="shared" si="6"/>
        <v>0.02262443438914027</v>
      </c>
      <c r="P32" s="44">
        <f t="shared" si="7"/>
        <v>0.07918552036199095</v>
      </c>
      <c r="Q32" s="44">
        <f t="shared" si="8"/>
        <v>0.1244343891402715</v>
      </c>
      <c r="R32" s="44">
        <f t="shared" si="9"/>
        <v>0.1493212669683258</v>
      </c>
      <c r="S32" s="44">
        <f t="shared" si="10"/>
        <v>0.17194570135746606</v>
      </c>
      <c r="T32" s="44">
        <f t="shared" si="11"/>
        <v>0.18099547511312217</v>
      </c>
      <c r="U32" s="44">
        <f t="shared" si="12"/>
        <v>0.17194570135746606</v>
      </c>
      <c r="V32" s="45">
        <f t="shared" si="13"/>
        <v>0.09954751131221719</v>
      </c>
    </row>
    <row r="33" spans="1:22" ht="12.75">
      <c r="A33"/>
      <c r="B33" s="39" t="s">
        <v>2</v>
      </c>
      <c r="C33" s="40" t="s">
        <v>9</v>
      </c>
      <c r="D33" s="41" t="s">
        <v>55</v>
      </c>
      <c r="E33" s="42">
        <f aca="true" t="shared" si="14" ref="E33:E42">+(E10/D10)</f>
        <v>0.890625</v>
      </c>
      <c r="F33" s="42">
        <f aca="true" t="shared" si="15" ref="F33:F41">+(F10/D10)</f>
        <v>0.065625</v>
      </c>
      <c r="G33" s="42">
        <f>+(G10/D10)</f>
        <v>0.00625</v>
      </c>
      <c r="H33" s="43">
        <f>+(H10/D10)</f>
        <v>0.028125</v>
      </c>
      <c r="I33" s="36" t="s">
        <v>52</v>
      </c>
      <c r="J33" s="41" t="s">
        <v>55</v>
      </c>
      <c r="K33" s="42">
        <f t="shared" si="3"/>
        <v>0.028125</v>
      </c>
      <c r="L33" s="42">
        <f t="shared" si="4"/>
        <v>0.028125</v>
      </c>
      <c r="M33" s="43">
        <f t="shared" si="5"/>
        <v>0.940625</v>
      </c>
      <c r="N33" s="41" t="s">
        <v>55</v>
      </c>
      <c r="O33" s="44">
        <f t="shared" si="6"/>
        <v>0.03785488958990536</v>
      </c>
      <c r="P33" s="44">
        <f t="shared" si="7"/>
        <v>0.13249211356466878</v>
      </c>
      <c r="Q33" s="44">
        <f t="shared" si="8"/>
        <v>0.14826498422712933</v>
      </c>
      <c r="R33" s="44">
        <f t="shared" si="9"/>
        <v>0.15772870662460567</v>
      </c>
      <c r="S33" s="44">
        <f t="shared" si="10"/>
        <v>0.12618296529968454</v>
      </c>
      <c r="T33" s="44">
        <f t="shared" si="11"/>
        <v>0.1167192429022082</v>
      </c>
      <c r="U33" s="44">
        <f t="shared" si="12"/>
        <v>0.17665615141955837</v>
      </c>
      <c r="V33" s="45">
        <f t="shared" si="13"/>
        <v>0.10410094637223975</v>
      </c>
    </row>
    <row r="34" spans="1:22" ht="12.75">
      <c r="A34"/>
      <c r="B34" s="39" t="s">
        <v>59</v>
      </c>
      <c r="C34" s="40" t="s">
        <v>10</v>
      </c>
      <c r="D34" s="41" t="s">
        <v>55</v>
      </c>
      <c r="E34" s="42">
        <f>+(E11/D11)</f>
        <v>0.8794788273615635</v>
      </c>
      <c r="F34" s="42">
        <f t="shared" si="15"/>
        <v>0.10749185667752444</v>
      </c>
      <c r="G34" s="42">
        <f t="shared" si="1"/>
        <v>0</v>
      </c>
      <c r="H34" s="43">
        <f t="shared" si="2"/>
        <v>0.006514657980456026</v>
      </c>
      <c r="I34" s="36" t="s">
        <v>52</v>
      </c>
      <c r="J34" s="41" t="s">
        <v>55</v>
      </c>
      <c r="K34" s="42">
        <f t="shared" si="3"/>
        <v>0.03618421052631579</v>
      </c>
      <c r="L34" s="42">
        <f t="shared" si="4"/>
        <v>0.04276315789473684</v>
      </c>
      <c r="M34" s="43">
        <f t="shared" si="5"/>
        <v>0.9177631578947368</v>
      </c>
      <c r="N34" s="41" t="s">
        <v>55</v>
      </c>
      <c r="O34" s="44">
        <f t="shared" si="6"/>
        <v>0.046052631578947366</v>
      </c>
      <c r="P34" s="44">
        <f t="shared" si="7"/>
        <v>0.1118421052631579</v>
      </c>
      <c r="Q34" s="44">
        <f t="shared" si="8"/>
        <v>0.11513157894736842</v>
      </c>
      <c r="R34" s="44">
        <f t="shared" si="9"/>
        <v>0.12171052631578948</v>
      </c>
      <c r="S34" s="44">
        <f t="shared" si="10"/>
        <v>0.20723684210526316</v>
      </c>
      <c r="T34" s="44">
        <f t="shared" si="11"/>
        <v>0.20394736842105263</v>
      </c>
      <c r="U34" s="44">
        <f t="shared" si="12"/>
        <v>0.08881578947368421</v>
      </c>
      <c r="V34" s="45">
        <f t="shared" si="13"/>
        <v>0.10526315789473684</v>
      </c>
    </row>
    <row r="35" spans="1:22" ht="12.75">
      <c r="A35"/>
      <c r="B35" s="39" t="s">
        <v>5</v>
      </c>
      <c r="C35" s="40" t="s">
        <v>9</v>
      </c>
      <c r="D35" s="41" t="s">
        <v>55</v>
      </c>
      <c r="E35" s="42">
        <f t="shared" si="14"/>
        <v>0.8873239436619719</v>
      </c>
      <c r="F35" s="42">
        <f t="shared" si="15"/>
        <v>0.08450704225352113</v>
      </c>
      <c r="G35" s="42">
        <f t="shared" si="1"/>
        <v>0</v>
      </c>
      <c r="H35" s="43">
        <f t="shared" si="2"/>
        <v>0</v>
      </c>
      <c r="I35" s="36" t="s">
        <v>52</v>
      </c>
      <c r="J35" s="41" t="s">
        <v>55</v>
      </c>
      <c r="K35" s="42">
        <f t="shared" si="3"/>
        <v>0.021739130434782608</v>
      </c>
      <c r="L35" s="42">
        <f t="shared" si="4"/>
        <v>0</v>
      </c>
      <c r="M35" s="43">
        <f t="shared" si="5"/>
        <v>0.9782608695652174</v>
      </c>
      <c r="N35" s="41" t="s">
        <v>55</v>
      </c>
      <c r="O35" s="44">
        <f t="shared" si="6"/>
        <v>0.043478260869565216</v>
      </c>
      <c r="P35" s="44">
        <f t="shared" si="7"/>
        <v>0.07971014492753623</v>
      </c>
      <c r="Q35" s="44">
        <f t="shared" si="8"/>
        <v>0.057971014492753624</v>
      </c>
      <c r="R35" s="44">
        <f t="shared" si="9"/>
        <v>0.12318840579710146</v>
      </c>
      <c r="S35" s="44">
        <f t="shared" si="10"/>
        <v>0.12318840579710146</v>
      </c>
      <c r="T35" s="44">
        <f t="shared" si="11"/>
        <v>0.10144927536231885</v>
      </c>
      <c r="U35" s="44">
        <f t="shared" si="12"/>
        <v>0.13043478260869565</v>
      </c>
      <c r="V35" s="45">
        <f t="shared" si="13"/>
        <v>0.34057971014492755</v>
      </c>
    </row>
    <row r="36" spans="1:22" ht="12.75">
      <c r="A36"/>
      <c r="B36" s="39" t="s">
        <v>0</v>
      </c>
      <c r="C36" s="40" t="s">
        <v>9</v>
      </c>
      <c r="D36" s="41" t="s">
        <v>55</v>
      </c>
      <c r="E36" s="42">
        <f t="shared" si="14"/>
        <v>0.9147286821705426</v>
      </c>
      <c r="F36" s="42">
        <f t="shared" si="15"/>
        <v>0.07751937984496124</v>
      </c>
      <c r="G36" s="42">
        <f t="shared" si="1"/>
        <v>0</v>
      </c>
      <c r="H36" s="43">
        <f t="shared" si="2"/>
        <v>0</v>
      </c>
      <c r="I36" s="36" t="s">
        <v>52</v>
      </c>
      <c r="J36" s="41" t="s">
        <v>55</v>
      </c>
      <c r="K36" s="42">
        <f t="shared" si="3"/>
        <v>0</v>
      </c>
      <c r="L36" s="42">
        <f t="shared" si="4"/>
        <v>0.031007751937984496</v>
      </c>
      <c r="M36" s="43">
        <f t="shared" si="5"/>
        <v>0.9689922480620154</v>
      </c>
      <c r="N36" s="41" t="s">
        <v>55</v>
      </c>
      <c r="O36" s="44">
        <f t="shared" si="6"/>
        <v>0.015503875968992248</v>
      </c>
      <c r="P36" s="44">
        <f t="shared" si="7"/>
        <v>0.06201550387596899</v>
      </c>
      <c r="Q36" s="44">
        <f t="shared" si="8"/>
        <v>0.10852713178294573</v>
      </c>
      <c r="R36" s="44">
        <f t="shared" si="9"/>
        <v>0.06976744186046512</v>
      </c>
      <c r="S36" s="44">
        <f t="shared" si="10"/>
        <v>0.12403100775193798</v>
      </c>
      <c r="T36" s="44">
        <f t="shared" si="11"/>
        <v>0.24031007751937986</v>
      </c>
      <c r="U36" s="44">
        <f t="shared" si="12"/>
        <v>0.26356589147286824</v>
      </c>
      <c r="V36" s="45">
        <f t="shared" si="13"/>
        <v>0.12403100775193798</v>
      </c>
    </row>
    <row r="37" spans="1:22" ht="12.75">
      <c r="A37"/>
      <c r="B37" s="39" t="s">
        <v>4</v>
      </c>
      <c r="C37" s="40" t="s">
        <v>9</v>
      </c>
      <c r="D37" s="41" t="s">
        <v>55</v>
      </c>
      <c r="E37" s="42">
        <f t="shared" si="14"/>
        <v>0.9473684210526315</v>
      </c>
      <c r="F37" s="42">
        <f t="shared" si="15"/>
        <v>0.042105263157894736</v>
      </c>
      <c r="G37" s="42">
        <f t="shared" si="1"/>
        <v>0.008421052631578947</v>
      </c>
      <c r="H37" s="43">
        <f t="shared" si="2"/>
        <v>0</v>
      </c>
      <c r="I37" s="36" t="s">
        <v>52</v>
      </c>
      <c r="J37" s="41" t="s">
        <v>55</v>
      </c>
      <c r="K37" s="42">
        <f t="shared" si="3"/>
        <v>0</v>
      </c>
      <c r="L37" s="42">
        <f t="shared" si="4"/>
        <v>0.021052631578947368</v>
      </c>
      <c r="M37" s="43">
        <f t="shared" si="5"/>
        <v>0.9789473684210527</v>
      </c>
      <c r="N37" s="41" t="s">
        <v>55</v>
      </c>
      <c r="O37" s="44">
        <f t="shared" si="6"/>
        <v>0.021052631578947368</v>
      </c>
      <c r="P37" s="44">
        <f t="shared" si="7"/>
        <v>0.042105263157894736</v>
      </c>
      <c r="Q37" s="44">
        <f t="shared" si="8"/>
        <v>0.021052631578947368</v>
      </c>
      <c r="R37" s="44">
        <f t="shared" si="9"/>
        <v>0.042105263157894736</v>
      </c>
      <c r="S37" s="44">
        <f t="shared" si="10"/>
        <v>0.08421052631578947</v>
      </c>
      <c r="T37" s="44">
        <f t="shared" si="11"/>
        <v>0.07368421052631578</v>
      </c>
      <c r="U37" s="44">
        <f t="shared" si="12"/>
        <v>0.23157894736842105</v>
      </c>
      <c r="V37" s="45">
        <f t="shared" si="13"/>
        <v>0.49473684210526314</v>
      </c>
    </row>
    <row r="38" spans="1:22" ht="12.75">
      <c r="A38"/>
      <c r="B38" s="39" t="s">
        <v>7</v>
      </c>
      <c r="C38" s="40" t="s">
        <v>11</v>
      </c>
      <c r="D38" s="41" t="s">
        <v>55</v>
      </c>
      <c r="E38" s="42">
        <f t="shared" si="14"/>
        <v>0.85</v>
      </c>
      <c r="F38" s="42">
        <f t="shared" si="15"/>
        <v>0.1</v>
      </c>
      <c r="G38" s="42">
        <f t="shared" si="1"/>
        <v>0.013333333333333334</v>
      </c>
      <c r="H38" s="43">
        <f t="shared" si="2"/>
        <v>0</v>
      </c>
      <c r="I38" s="36" t="s">
        <v>52</v>
      </c>
      <c r="J38" s="41" t="s">
        <v>55</v>
      </c>
      <c r="K38" s="42">
        <f t="shared" si="3"/>
        <v>0.08333333333333333</v>
      </c>
      <c r="L38" s="42">
        <f t="shared" si="4"/>
        <v>0.21666666666666667</v>
      </c>
      <c r="M38" s="43">
        <f t="shared" si="5"/>
        <v>0.7166666666666667</v>
      </c>
      <c r="N38" s="41" t="s">
        <v>55</v>
      </c>
      <c r="O38" s="44">
        <f t="shared" si="6"/>
        <v>0.034482758620689655</v>
      </c>
      <c r="P38" s="44">
        <f t="shared" si="7"/>
        <v>0.22413793103448276</v>
      </c>
      <c r="Q38" s="44">
        <f t="shared" si="8"/>
        <v>0.20689655172413793</v>
      </c>
      <c r="R38" s="44">
        <f t="shared" si="9"/>
        <v>0.1206896551724138</v>
      </c>
      <c r="S38" s="44">
        <f t="shared" si="10"/>
        <v>0.13793103448275862</v>
      </c>
      <c r="T38" s="44">
        <f t="shared" si="11"/>
        <v>0.13793103448275862</v>
      </c>
      <c r="U38" s="44">
        <f t="shared" si="12"/>
        <v>0.10344827586206896</v>
      </c>
      <c r="V38" s="45">
        <f t="shared" si="13"/>
        <v>0.05172413793103448</v>
      </c>
    </row>
    <row r="39" spans="1:22" ht="12.75">
      <c r="A39"/>
      <c r="B39" s="39" t="s">
        <v>3</v>
      </c>
      <c r="C39" s="40" t="s">
        <v>9</v>
      </c>
      <c r="D39" s="41" t="s">
        <v>55</v>
      </c>
      <c r="E39" s="42">
        <f t="shared" si="14"/>
        <v>0.8478260869565217</v>
      </c>
      <c r="F39" s="42">
        <f t="shared" si="15"/>
        <v>0.043478260869565216</v>
      </c>
      <c r="G39" s="42">
        <f t="shared" si="1"/>
        <v>0</v>
      </c>
      <c r="H39" s="43">
        <f t="shared" si="2"/>
        <v>0</v>
      </c>
      <c r="I39" s="36" t="s">
        <v>52</v>
      </c>
      <c r="J39" s="41" t="s">
        <v>55</v>
      </c>
      <c r="K39" s="42">
        <f t="shared" si="3"/>
        <v>0</v>
      </c>
      <c r="L39" s="42">
        <f t="shared" si="4"/>
        <v>0.06976744186046512</v>
      </c>
      <c r="M39" s="43">
        <f t="shared" si="5"/>
        <v>0.9302325581395349</v>
      </c>
      <c r="N39" s="41" t="s">
        <v>55</v>
      </c>
      <c r="O39" s="44">
        <f t="shared" si="6"/>
        <v>0.04878048780487805</v>
      </c>
      <c r="P39" s="44">
        <f t="shared" si="7"/>
        <v>0.24390243902439024</v>
      </c>
      <c r="Q39" s="44">
        <f t="shared" si="8"/>
        <v>0.0975609756097561</v>
      </c>
      <c r="R39" s="44">
        <f t="shared" si="9"/>
        <v>0.14634146341463414</v>
      </c>
      <c r="S39" s="44">
        <f t="shared" si="10"/>
        <v>0.04878048780487805</v>
      </c>
      <c r="T39" s="44">
        <f t="shared" si="11"/>
        <v>0.21951219512195122</v>
      </c>
      <c r="U39" s="44">
        <f t="shared" si="12"/>
        <v>0.04878048780487805</v>
      </c>
      <c r="V39" s="45">
        <f t="shared" si="13"/>
        <v>0.14634146341463414</v>
      </c>
    </row>
    <row r="40" spans="1:22" ht="12.75">
      <c r="A40"/>
      <c r="B40" s="39" t="s">
        <v>8</v>
      </c>
      <c r="C40" s="40" t="s">
        <v>10</v>
      </c>
      <c r="D40" s="41" t="s">
        <v>55</v>
      </c>
      <c r="E40" s="42">
        <f t="shared" si="14"/>
        <v>1</v>
      </c>
      <c r="F40" s="42">
        <f t="shared" si="15"/>
        <v>0</v>
      </c>
      <c r="G40" s="42">
        <f t="shared" si="1"/>
        <v>0</v>
      </c>
      <c r="H40" s="43">
        <f t="shared" si="2"/>
        <v>0</v>
      </c>
      <c r="I40" s="36" t="s">
        <v>52</v>
      </c>
      <c r="J40" s="41" t="s">
        <v>55</v>
      </c>
      <c r="K40" s="42">
        <f t="shared" si="3"/>
        <v>0</v>
      </c>
      <c r="L40" s="42">
        <f t="shared" si="4"/>
        <v>0</v>
      </c>
      <c r="M40" s="43">
        <f t="shared" si="5"/>
        <v>1</v>
      </c>
      <c r="N40" s="41" t="s">
        <v>55</v>
      </c>
      <c r="O40" s="44">
        <f t="shared" si="6"/>
        <v>0</v>
      </c>
      <c r="P40" s="44">
        <f t="shared" si="7"/>
        <v>0.24390243902439024</v>
      </c>
      <c r="Q40" s="44">
        <f t="shared" si="8"/>
        <v>0.12195121951219512</v>
      </c>
      <c r="R40" s="44">
        <f t="shared" si="9"/>
        <v>0.24390243902439024</v>
      </c>
      <c r="S40" s="44">
        <f t="shared" si="10"/>
        <v>0.12195121951219512</v>
      </c>
      <c r="T40" s="44">
        <f t="shared" si="11"/>
        <v>0.21951219512195122</v>
      </c>
      <c r="U40" s="44">
        <f t="shared" si="12"/>
        <v>0.01951219512195122</v>
      </c>
      <c r="V40" s="45">
        <f t="shared" si="13"/>
        <v>0.01951219512195122</v>
      </c>
    </row>
    <row r="41" spans="1:22" ht="12.75">
      <c r="A41"/>
      <c r="B41" s="39" t="s">
        <v>6</v>
      </c>
      <c r="C41" s="40"/>
      <c r="D41" s="41" t="s">
        <v>55</v>
      </c>
      <c r="E41" s="42">
        <f t="shared" si="14"/>
        <v>0.7778915046059366</v>
      </c>
      <c r="F41" s="42">
        <f t="shared" si="15"/>
        <v>0.1586489252814739</v>
      </c>
      <c r="G41" s="42">
        <f t="shared" si="1"/>
        <v>0.02047082906857728</v>
      </c>
      <c r="H41" s="43">
        <f t="shared" si="2"/>
        <v>0.022517911975435005</v>
      </c>
      <c r="I41" s="46" t="s">
        <v>52</v>
      </c>
      <c r="J41" s="41" t="s">
        <v>55</v>
      </c>
      <c r="K41" s="42">
        <f t="shared" si="3"/>
        <v>0.012403100775193798</v>
      </c>
      <c r="L41" s="42">
        <f t="shared" si="4"/>
        <v>0.043410852713178294</v>
      </c>
      <c r="M41" s="43">
        <f t="shared" si="5"/>
        <v>0.937984496124031</v>
      </c>
      <c r="N41" s="41" t="s">
        <v>55</v>
      </c>
      <c r="O41" s="44">
        <f t="shared" si="6"/>
        <v>0.006201550387596899</v>
      </c>
      <c r="P41" s="44">
        <f t="shared" si="7"/>
        <v>0.1813953488372093</v>
      </c>
      <c r="Q41" s="44">
        <f t="shared" si="8"/>
        <v>0.09767441860465116</v>
      </c>
      <c r="R41" s="44">
        <f t="shared" si="9"/>
        <v>0.09612403100775194</v>
      </c>
      <c r="S41" s="44">
        <f t="shared" si="10"/>
        <v>0.10542635658914729</v>
      </c>
      <c r="T41" s="44">
        <f t="shared" si="11"/>
        <v>0.12713178294573643</v>
      </c>
      <c r="U41" s="44">
        <f t="shared" si="12"/>
        <v>0.22015503875968992</v>
      </c>
      <c r="V41" s="45">
        <f t="shared" si="13"/>
        <v>0.11627906976744186</v>
      </c>
    </row>
    <row r="42" spans="1:22" ht="12.75">
      <c r="A42"/>
      <c r="B42" s="23" t="s">
        <v>51</v>
      </c>
      <c r="C42" s="24"/>
      <c r="D42" s="47" t="s">
        <v>55</v>
      </c>
      <c r="E42" s="48">
        <f t="shared" si="14"/>
        <v>0.8276795089249657</v>
      </c>
      <c r="F42" s="48">
        <f>+(F19/D19)</f>
        <v>0.09793231564493983</v>
      </c>
      <c r="G42" s="48">
        <f>+(G19/D19)</f>
        <v>0.007511509571117034</v>
      </c>
      <c r="H42" s="49">
        <f>+(H19/D19)</f>
        <v>0.05984976980857766</v>
      </c>
      <c r="I42" s="50" t="s">
        <v>52</v>
      </c>
      <c r="J42" s="47" t="s">
        <v>55</v>
      </c>
      <c r="K42" s="48">
        <f t="shared" si="3"/>
        <v>0.04401148482362592</v>
      </c>
      <c r="L42" s="48">
        <f>+(L19/J19)</f>
        <v>0.04667760459392945</v>
      </c>
      <c r="M42" s="49">
        <f>+(M19/J19)</f>
        <v>0.9091468416735029</v>
      </c>
      <c r="N42" s="47" t="s">
        <v>55</v>
      </c>
      <c r="O42" s="51">
        <f t="shared" si="6"/>
        <v>0.0526988051091883</v>
      </c>
      <c r="P42" s="51">
        <f>+(P19/N19)</f>
        <v>0.13028430160692211</v>
      </c>
      <c r="Q42" s="51">
        <f>+(Q19/N19)</f>
        <v>0.11405026782035435</v>
      </c>
      <c r="R42" s="51">
        <f>+(R19/N19)</f>
        <v>0.13708281829419036</v>
      </c>
      <c r="S42" s="51">
        <f>+(S19/N19)</f>
        <v>0.13568191182529873</v>
      </c>
      <c r="T42" s="51">
        <f>+(T19/N19)</f>
        <v>0.16757313555830244</v>
      </c>
      <c r="U42" s="51">
        <f>+(U19/N19)</f>
        <v>0.1473423980222497</v>
      </c>
      <c r="V42" s="52">
        <f>+(V19/N19)</f>
        <v>0.11429748660898228</v>
      </c>
    </row>
    <row r="43" spans="1:22" ht="12.75">
      <c r="A43"/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60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2" t="s">
        <v>56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71" t="s">
        <v>57</v>
      </c>
      <c r="C50" s="72"/>
      <c r="D50" s="68" t="s">
        <v>13</v>
      </c>
      <c r="E50" s="73"/>
      <c r="F50" s="73"/>
      <c r="G50" s="73"/>
      <c r="H50" s="74"/>
      <c r="I50" s="6" t="s">
        <v>14</v>
      </c>
      <c r="J50" s="68" t="s">
        <v>15</v>
      </c>
      <c r="K50" s="69"/>
      <c r="L50" s="69"/>
      <c r="M50" s="70"/>
      <c r="N50" s="7" t="s">
        <v>16</v>
      </c>
      <c r="O50" s="68" t="s">
        <v>17</v>
      </c>
      <c r="P50" s="69"/>
      <c r="Q50" s="69"/>
      <c r="R50" s="69"/>
      <c r="S50" s="69"/>
      <c r="T50" s="69"/>
      <c r="U50" s="69"/>
      <c r="V50" s="70"/>
    </row>
    <row r="51" spans="1:22" ht="12.75">
      <c r="A51"/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54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1:22" ht="12.75">
      <c r="A52"/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1:22" ht="12.75">
      <c r="A53"/>
      <c r="B53" s="39" t="s">
        <v>59</v>
      </c>
      <c r="C53" s="9" t="s">
        <v>9</v>
      </c>
      <c r="D53" s="53">
        <f>+(D7/($D$19-$D$8))</f>
        <v>0.4930983344741045</v>
      </c>
      <c r="E53" s="34">
        <f>+(E7/($E$19-$E$8))</f>
        <v>0.490809416317317</v>
      </c>
      <c r="F53" s="34">
        <f>+(F7/($F$19-$F$8))</f>
        <v>0.5297805642633229</v>
      </c>
      <c r="G53" s="34">
        <f>+(G7/($G$19-$G$8))</f>
        <v>0.6692913385826772</v>
      </c>
      <c r="H53" s="34">
        <f>+(H7/($H$19-$H$8))</f>
        <v>0.4947916666666667</v>
      </c>
      <c r="I53" s="54" t="s">
        <v>52</v>
      </c>
      <c r="J53" s="34">
        <f>+(J7/($J$19-$J$8))</f>
        <v>0.5040816326530613</v>
      </c>
      <c r="K53" s="34">
        <f>+(K7/($K$19-$K$8))</f>
        <v>0.5490654205607477</v>
      </c>
      <c r="L53" s="34">
        <f>+(L7/($L$19-$L$8))</f>
        <v>0.40492957746478875</v>
      </c>
      <c r="M53" s="35">
        <f>+(M7/($M$19-$M$8))</f>
        <v>0.5066584081759059</v>
      </c>
      <c r="N53" s="34">
        <f>+(N7/($N$19-$N$8))</f>
        <v>0.5046783625730994</v>
      </c>
      <c r="O53" s="34">
        <f>+(O7/($O$19-$O$8))</f>
        <v>0.5105973025048169</v>
      </c>
      <c r="P53" s="34">
        <f>+(P7/($P$19-$P$8))</f>
        <v>0.44715447154471544</v>
      </c>
      <c r="Q53" s="34">
        <f>+(Q7/($Q$19-$Q$8))</f>
        <v>0.41841004184100417</v>
      </c>
      <c r="R53" s="34">
        <f>+(R7/($R$19-$R$8))</f>
        <v>0.5482002482416218</v>
      </c>
      <c r="S53" s="34">
        <f>+(S7/($S$19-$S$8))</f>
        <v>0.4911993450675399</v>
      </c>
      <c r="T53" s="34">
        <f>+(T7/($T$19-$T$8))</f>
        <v>0.5476505625413634</v>
      </c>
      <c r="U53" s="34">
        <f>+(U7/($U$19-$U$8))</f>
        <v>0.5294322535701846</v>
      </c>
      <c r="V53" s="35">
        <f>+(V7/($V$19-$V$8))</f>
        <v>0.49502899751449875</v>
      </c>
    </row>
    <row r="54" spans="1:22" ht="12.75">
      <c r="A54"/>
      <c r="B54" s="39" t="s">
        <v>59</v>
      </c>
      <c r="C54" s="40" t="s">
        <v>11</v>
      </c>
      <c r="D54" s="55">
        <f aca="true" t="shared" si="16" ref="D54:D63">+(D9/($D$19-$D$8))</f>
        <v>0.12605521332420716</v>
      </c>
      <c r="E54" s="42">
        <f aca="true" t="shared" si="17" ref="E54:E63">+(E9/($E$19-$E$8))</f>
        <v>0.1312479845211222</v>
      </c>
      <c r="F54" s="42">
        <f aca="true" t="shared" si="18" ref="F54:F63">+(F9/($F$19-$F$8))</f>
        <v>0.09717868338557993</v>
      </c>
      <c r="G54" s="42">
        <f aca="true" t="shared" si="19" ref="G54:G63">+(G9/($G$19-$G$8))</f>
        <v>0.031496062992125984</v>
      </c>
      <c r="H54" s="42">
        <f aca="true" t="shared" si="20" ref="H54:H63">+(H9/($H$19-$H$8))</f>
        <v>0.10416666666666667</v>
      </c>
      <c r="I54" s="56" t="s">
        <v>52</v>
      </c>
      <c r="J54" s="42">
        <f aca="true" t="shared" si="21" ref="J54:J63">+(J9/($J$19-$J$8))</f>
        <v>0.12886297376093295</v>
      </c>
      <c r="K54" s="42">
        <f aca="true" t="shared" si="22" ref="K54:K63">+(K9/($K$19-$K$8))</f>
        <v>0.10514018691588785</v>
      </c>
      <c r="L54" s="42">
        <f aca="true" t="shared" si="23" ref="L54:L63">+(L9/($L$19-$L$8))</f>
        <v>0.15845070422535212</v>
      </c>
      <c r="M54" s="43">
        <f aca="true" t="shared" si="24" ref="M54:M63">+(M9/($M$19-$M$8))</f>
        <v>0.12852276246515948</v>
      </c>
      <c r="N54" s="42">
        <f aca="true" t="shared" si="25" ref="N54:N63">+(N9/($N$19-$N$8))</f>
        <v>0.12923976608187135</v>
      </c>
      <c r="O54" s="42">
        <f aca="true" t="shared" si="26" ref="O54:O63">+(O9/($O$19-$O$8))</f>
        <v>0.09633911368015415</v>
      </c>
      <c r="P54" s="42">
        <f aca="true" t="shared" si="27" ref="P54:P63">+(P9/($P$19-$P$8))</f>
        <v>0.1016260162601626</v>
      </c>
      <c r="Q54" s="42">
        <f aca="true" t="shared" si="28" ref="Q54:Q63">+(Q9/($Q$19-$Q$8))</f>
        <v>0.1643753735803945</v>
      </c>
      <c r="R54" s="42">
        <f aca="true" t="shared" si="29" ref="R54:R63">+(R9/($R$19-$R$8))</f>
        <v>0.1365328920148945</v>
      </c>
      <c r="S54" s="42">
        <f aca="true" t="shared" si="30" ref="S54:S63">+(S9/($S$19-$S$8))</f>
        <v>0.15554645927138763</v>
      </c>
      <c r="T54" s="42">
        <f aca="true" t="shared" si="31" ref="T54:T63">+(T9/($T$19-$T$8))</f>
        <v>0.13236267372600927</v>
      </c>
      <c r="U54" s="42">
        <f aca="true" t="shared" si="32" ref="U54:U63">+(U9/($U$19-$U$8))</f>
        <v>0.13235806339254616</v>
      </c>
      <c r="V54" s="43">
        <f aca="true" t="shared" si="33" ref="V54:V63">+(V9/($V$19-$V$8))</f>
        <v>0.09113504556752279</v>
      </c>
    </row>
    <row r="55" spans="1:22" ht="12.75">
      <c r="A55"/>
      <c r="B55" s="39" t="s">
        <v>2</v>
      </c>
      <c r="C55" s="40" t="s">
        <v>9</v>
      </c>
      <c r="D55" s="55">
        <f t="shared" si="16"/>
        <v>0.09126169290440338</v>
      </c>
      <c r="E55" s="42">
        <f t="shared" si="17"/>
        <v>0.09190583682683005</v>
      </c>
      <c r="F55" s="42">
        <f t="shared" si="18"/>
        <v>0.06583072100313479</v>
      </c>
      <c r="G55" s="42">
        <f t="shared" si="19"/>
        <v>0.07874015748031496</v>
      </c>
      <c r="H55" s="42">
        <f t="shared" si="20"/>
        <v>0.234375</v>
      </c>
      <c r="I55" s="56" t="s">
        <v>52</v>
      </c>
      <c r="J55" s="42">
        <f t="shared" si="21"/>
        <v>0.09329446064139942</v>
      </c>
      <c r="K55" s="42">
        <f t="shared" si="22"/>
        <v>0.10514018691588785</v>
      </c>
      <c r="L55" s="42">
        <f t="shared" si="23"/>
        <v>0.07922535211267606</v>
      </c>
      <c r="M55" s="43">
        <f t="shared" si="24"/>
        <v>0.09321771446268194</v>
      </c>
      <c r="N55" s="42">
        <f t="shared" si="25"/>
        <v>0.09269005847953217</v>
      </c>
      <c r="O55" s="42">
        <f t="shared" si="26"/>
        <v>0.11560693641618497</v>
      </c>
      <c r="P55" s="42">
        <f t="shared" si="27"/>
        <v>0.12195121951219512</v>
      </c>
      <c r="Q55" s="42">
        <f t="shared" si="28"/>
        <v>0.14046622833233713</v>
      </c>
      <c r="R55" s="42">
        <f t="shared" si="29"/>
        <v>0.1034340091021928</v>
      </c>
      <c r="S55" s="42">
        <f t="shared" si="30"/>
        <v>0.08186655751125665</v>
      </c>
      <c r="T55" s="42">
        <f t="shared" si="31"/>
        <v>0.06121773659827928</v>
      </c>
      <c r="U55" s="42">
        <f t="shared" si="32"/>
        <v>0.09752699407871822</v>
      </c>
      <c r="V55" s="43">
        <f t="shared" si="33"/>
        <v>0.06835128417564208</v>
      </c>
    </row>
    <row r="56" spans="1:22" ht="12.75">
      <c r="A56"/>
      <c r="B56" s="39" t="s">
        <v>59</v>
      </c>
      <c r="C56" s="40" t="s">
        <v>10</v>
      </c>
      <c r="D56" s="55">
        <f t="shared" si="16"/>
        <v>0.08755418663016198</v>
      </c>
      <c r="E56" s="42">
        <f t="shared" si="17"/>
        <v>0.08706868752015479</v>
      </c>
      <c r="F56" s="42">
        <f t="shared" si="18"/>
        <v>0.10344827586206896</v>
      </c>
      <c r="G56" s="42">
        <f t="shared" si="19"/>
        <v>0</v>
      </c>
      <c r="H56" s="42">
        <f t="shared" si="20"/>
        <v>0.052083333333333336</v>
      </c>
      <c r="I56" s="56" t="s">
        <v>52</v>
      </c>
      <c r="J56" s="42">
        <f t="shared" si="21"/>
        <v>0.08862973760932945</v>
      </c>
      <c r="K56" s="42">
        <f t="shared" si="22"/>
        <v>0.12850467289719625</v>
      </c>
      <c r="L56" s="42">
        <f t="shared" si="23"/>
        <v>0.11443661971830986</v>
      </c>
      <c r="M56" s="43">
        <f t="shared" si="24"/>
        <v>0.08640445958501083</v>
      </c>
      <c r="N56" s="42">
        <f t="shared" si="25"/>
        <v>0.08888888888888889</v>
      </c>
      <c r="O56" s="42">
        <f t="shared" si="26"/>
        <v>0.1348747591522158</v>
      </c>
      <c r="P56" s="42">
        <f t="shared" si="27"/>
        <v>0.09872241579558652</v>
      </c>
      <c r="Q56" s="42">
        <f t="shared" si="28"/>
        <v>0.10460251046025104</v>
      </c>
      <c r="R56" s="42">
        <f t="shared" si="29"/>
        <v>0.07654116673562267</v>
      </c>
      <c r="S56" s="42">
        <f t="shared" si="30"/>
        <v>0.12893982808022922</v>
      </c>
      <c r="T56" s="42">
        <f t="shared" si="31"/>
        <v>0.10258107213765719</v>
      </c>
      <c r="U56" s="42">
        <f t="shared" si="32"/>
        <v>0.047021943573667714</v>
      </c>
      <c r="V56" s="43">
        <f t="shared" si="33"/>
        <v>0.06628003314001657</v>
      </c>
    </row>
    <row r="57" spans="1:22" ht="12.75">
      <c r="A57"/>
      <c r="B57" s="39" t="s">
        <v>5</v>
      </c>
      <c r="C57" s="40" t="s">
        <v>9</v>
      </c>
      <c r="D57" s="55">
        <f t="shared" si="16"/>
        <v>0.040497376226329</v>
      </c>
      <c r="E57" s="42">
        <f t="shared" si="17"/>
        <v>0.040632054176072234</v>
      </c>
      <c r="F57" s="42">
        <f t="shared" si="18"/>
        <v>0.03761755485893417</v>
      </c>
      <c r="G57" s="42">
        <f t="shared" si="19"/>
        <v>0</v>
      </c>
      <c r="H57" s="42">
        <f t="shared" si="20"/>
        <v>0</v>
      </c>
      <c r="I57" s="56" t="s">
        <v>52</v>
      </c>
      <c r="J57" s="42">
        <f t="shared" si="21"/>
        <v>0.0402332361516035</v>
      </c>
      <c r="K57" s="42">
        <f t="shared" si="22"/>
        <v>0.035046728971962614</v>
      </c>
      <c r="L57" s="42">
        <f t="shared" si="23"/>
        <v>0</v>
      </c>
      <c r="M57" s="43">
        <f t="shared" si="24"/>
        <v>0.04180860947661815</v>
      </c>
      <c r="N57" s="42">
        <f t="shared" si="25"/>
        <v>0.04035087719298246</v>
      </c>
      <c r="O57" s="42">
        <f t="shared" si="26"/>
        <v>0.057803468208092484</v>
      </c>
      <c r="P57" s="42">
        <f t="shared" si="27"/>
        <v>0.03193960511033682</v>
      </c>
      <c r="Q57" s="42">
        <f t="shared" si="28"/>
        <v>0.023909145248057383</v>
      </c>
      <c r="R57" s="42">
        <f t="shared" si="29"/>
        <v>0.03516756309474555</v>
      </c>
      <c r="S57" s="42">
        <f t="shared" si="30"/>
        <v>0.03479328694228408</v>
      </c>
      <c r="T57" s="42">
        <f t="shared" si="31"/>
        <v>0.02316346790205162</v>
      </c>
      <c r="U57" s="42">
        <f t="shared" si="32"/>
        <v>0.03134796238244514</v>
      </c>
      <c r="V57" s="43">
        <f t="shared" si="33"/>
        <v>0.09734879867439934</v>
      </c>
    </row>
    <row r="58" spans="1:22" ht="12.75">
      <c r="A58"/>
      <c r="B58" s="39" t="s">
        <v>0</v>
      </c>
      <c r="C58" s="40" t="s">
        <v>9</v>
      </c>
      <c r="D58" s="55">
        <f t="shared" si="16"/>
        <v>0.03678986995208761</v>
      </c>
      <c r="E58" s="42">
        <f t="shared" si="17"/>
        <v>0.03805224121251209</v>
      </c>
      <c r="F58" s="42">
        <f t="shared" si="18"/>
        <v>0.03134796238244514</v>
      </c>
      <c r="G58" s="42">
        <f t="shared" si="19"/>
        <v>0</v>
      </c>
      <c r="H58" s="42">
        <f t="shared" si="20"/>
        <v>0</v>
      </c>
      <c r="I58" s="56" t="s">
        <v>52</v>
      </c>
      <c r="J58" s="42">
        <f t="shared" si="21"/>
        <v>0.03760932944606414</v>
      </c>
      <c r="K58" s="42">
        <f t="shared" si="22"/>
        <v>0</v>
      </c>
      <c r="L58" s="42">
        <f t="shared" si="23"/>
        <v>0.035211267605633804</v>
      </c>
      <c r="M58" s="43">
        <f t="shared" si="24"/>
        <v>0.0387116754413131</v>
      </c>
      <c r="N58" s="42">
        <f t="shared" si="25"/>
        <v>0.037719298245614034</v>
      </c>
      <c r="O58" s="42">
        <f t="shared" si="26"/>
        <v>0.019267822736030827</v>
      </c>
      <c r="P58" s="42">
        <f t="shared" si="27"/>
        <v>0.023228803716608595</v>
      </c>
      <c r="Q58" s="42">
        <f t="shared" si="28"/>
        <v>0.04184100418410042</v>
      </c>
      <c r="R58" s="42">
        <f t="shared" si="29"/>
        <v>0.018618121638394703</v>
      </c>
      <c r="S58" s="42">
        <f t="shared" si="30"/>
        <v>0.03274662300450266</v>
      </c>
      <c r="T58" s="42">
        <f t="shared" si="31"/>
        <v>0.05129053606882859</v>
      </c>
      <c r="U58" s="42">
        <f t="shared" si="32"/>
        <v>0.059212817833507486</v>
      </c>
      <c r="V58" s="43">
        <f t="shared" si="33"/>
        <v>0.033140016570008285</v>
      </c>
    </row>
    <row r="59" spans="1:22" ht="12.75">
      <c r="A59"/>
      <c r="B59" s="39" t="s">
        <v>4</v>
      </c>
      <c r="C59" s="40" t="s">
        <v>9</v>
      </c>
      <c r="D59" s="55">
        <f t="shared" si="16"/>
        <v>0.027093315080994752</v>
      </c>
      <c r="E59" s="42">
        <f t="shared" si="17"/>
        <v>0.029022895840051598</v>
      </c>
      <c r="F59" s="42">
        <f t="shared" si="18"/>
        <v>0.012539184952978056</v>
      </c>
      <c r="G59" s="42">
        <f t="shared" si="19"/>
        <v>0.031496062992125984</v>
      </c>
      <c r="H59" s="42">
        <f t="shared" si="20"/>
        <v>0</v>
      </c>
      <c r="I59" s="56" t="s">
        <v>52</v>
      </c>
      <c r="J59" s="42">
        <f t="shared" si="21"/>
        <v>0.027696793002915453</v>
      </c>
      <c r="K59" s="42">
        <f t="shared" si="22"/>
        <v>0</v>
      </c>
      <c r="L59" s="42">
        <f t="shared" si="23"/>
        <v>0.017605633802816902</v>
      </c>
      <c r="M59" s="43">
        <f t="shared" si="24"/>
        <v>0.028801486528336945</v>
      </c>
      <c r="N59" s="42">
        <f t="shared" si="25"/>
        <v>0.027777777777777776</v>
      </c>
      <c r="O59" s="42">
        <f t="shared" si="26"/>
        <v>0.019267822736030827</v>
      </c>
      <c r="P59" s="42">
        <f t="shared" si="27"/>
        <v>0.011614401858304297</v>
      </c>
      <c r="Q59" s="42">
        <f t="shared" si="28"/>
        <v>0.005977286312014346</v>
      </c>
      <c r="R59" s="42">
        <f t="shared" si="29"/>
        <v>0.008274720728175424</v>
      </c>
      <c r="S59" s="42">
        <f t="shared" si="30"/>
        <v>0.01637331150225133</v>
      </c>
      <c r="T59" s="42">
        <f t="shared" si="31"/>
        <v>0.01158173395102581</v>
      </c>
      <c r="U59" s="42">
        <f t="shared" si="32"/>
        <v>0.038314176245210725</v>
      </c>
      <c r="V59" s="43">
        <f t="shared" si="33"/>
        <v>0.09734879867439934</v>
      </c>
    </row>
    <row r="60" spans="1:22" ht="12.75">
      <c r="A60"/>
      <c r="B60" s="39" t="s">
        <v>7</v>
      </c>
      <c r="C60" s="40" t="s">
        <v>11</v>
      </c>
      <c r="D60" s="55">
        <f t="shared" si="16"/>
        <v>0.017111567419575632</v>
      </c>
      <c r="E60" s="42">
        <f t="shared" si="17"/>
        <v>0.016446307642695904</v>
      </c>
      <c r="F60" s="42">
        <f t="shared" si="18"/>
        <v>0.018808777429467086</v>
      </c>
      <c r="G60" s="42">
        <f t="shared" si="19"/>
        <v>0.031496062992125984</v>
      </c>
      <c r="H60" s="42">
        <f t="shared" si="20"/>
        <v>0</v>
      </c>
      <c r="I60" s="56" t="s">
        <v>52</v>
      </c>
      <c r="J60" s="42">
        <f t="shared" si="21"/>
        <v>0.01749271137026239</v>
      </c>
      <c r="K60" s="42">
        <f t="shared" si="22"/>
        <v>0.05841121495327103</v>
      </c>
      <c r="L60" s="42">
        <f t="shared" si="23"/>
        <v>0.11443661971830986</v>
      </c>
      <c r="M60" s="43">
        <f t="shared" si="24"/>
        <v>0.013316816351811707</v>
      </c>
      <c r="N60" s="42">
        <f t="shared" si="25"/>
        <v>0.01695906432748538</v>
      </c>
      <c r="O60" s="42">
        <f t="shared" si="26"/>
        <v>0.019267822736030827</v>
      </c>
      <c r="P60" s="42">
        <f t="shared" si="27"/>
        <v>0.03774680603948897</v>
      </c>
      <c r="Q60" s="42">
        <f t="shared" si="28"/>
        <v>0.03586371787208607</v>
      </c>
      <c r="R60" s="42">
        <f t="shared" si="29"/>
        <v>0.014480761274306992</v>
      </c>
      <c r="S60" s="42">
        <f t="shared" si="30"/>
        <v>0.01637331150225133</v>
      </c>
      <c r="T60" s="42">
        <f t="shared" si="31"/>
        <v>0.013236267372600927</v>
      </c>
      <c r="U60" s="42">
        <f t="shared" si="32"/>
        <v>0.01044932079414838</v>
      </c>
      <c r="V60" s="43">
        <f t="shared" si="33"/>
        <v>0.006213753106876553</v>
      </c>
    </row>
    <row r="61" spans="1:22" ht="12.75">
      <c r="A61"/>
      <c r="B61" s="39" t="s">
        <v>3</v>
      </c>
      <c r="C61" s="40" t="s">
        <v>9</v>
      </c>
      <c r="D61" s="55">
        <f t="shared" si="16"/>
        <v>0.013118868355007985</v>
      </c>
      <c r="E61" s="42">
        <f t="shared" si="17"/>
        <v>0.012576588197355692</v>
      </c>
      <c r="F61" s="42">
        <f t="shared" si="18"/>
        <v>0.006269592476489028</v>
      </c>
      <c r="G61" s="42">
        <f t="shared" si="19"/>
        <v>0</v>
      </c>
      <c r="H61" s="42">
        <f t="shared" si="20"/>
        <v>0</v>
      </c>
      <c r="I61" s="56" t="s">
        <v>52</v>
      </c>
      <c r="J61" s="42">
        <f t="shared" si="21"/>
        <v>0.012536443148688046</v>
      </c>
      <c r="K61" s="42">
        <f t="shared" si="22"/>
        <v>0</v>
      </c>
      <c r="L61" s="42">
        <f t="shared" si="23"/>
        <v>0.02640845070422535</v>
      </c>
      <c r="M61" s="43">
        <f t="shared" si="24"/>
        <v>0.012387736141220192</v>
      </c>
      <c r="N61" s="42">
        <f t="shared" si="25"/>
        <v>0.011988304093567251</v>
      </c>
      <c r="O61" s="42">
        <f t="shared" si="26"/>
        <v>0.019267822736030827</v>
      </c>
      <c r="P61" s="42">
        <f t="shared" si="27"/>
        <v>0.029036004645760744</v>
      </c>
      <c r="Q61" s="42">
        <f t="shared" si="28"/>
        <v>0.011954572624028692</v>
      </c>
      <c r="R61" s="42">
        <f t="shared" si="29"/>
        <v>0.012412081092263137</v>
      </c>
      <c r="S61" s="42">
        <f t="shared" si="30"/>
        <v>0.004093327875562832</v>
      </c>
      <c r="T61" s="42">
        <f t="shared" si="31"/>
        <v>0.014890800794176042</v>
      </c>
      <c r="U61" s="42">
        <f t="shared" si="32"/>
        <v>0.0034831069313827935</v>
      </c>
      <c r="V61" s="43">
        <f t="shared" si="33"/>
        <v>0.012427506213753107</v>
      </c>
    </row>
    <row r="62" spans="1:22" ht="12.75">
      <c r="A62"/>
      <c r="B62" s="39" t="s">
        <v>8</v>
      </c>
      <c r="C62" s="40" t="s">
        <v>10</v>
      </c>
      <c r="D62" s="55">
        <f t="shared" si="16"/>
        <v>0.011692904403376683</v>
      </c>
      <c r="E62" s="42">
        <f t="shared" si="17"/>
        <v>0.013221541438245728</v>
      </c>
      <c r="F62" s="42">
        <f t="shared" si="18"/>
        <v>0</v>
      </c>
      <c r="G62" s="42">
        <f t="shared" si="19"/>
        <v>0</v>
      </c>
      <c r="H62" s="42">
        <f t="shared" si="20"/>
        <v>0</v>
      </c>
      <c r="I62" s="56" t="s">
        <v>52</v>
      </c>
      <c r="J62" s="42">
        <f t="shared" si="21"/>
        <v>0.0119533527696793</v>
      </c>
      <c r="K62" s="42">
        <f t="shared" si="22"/>
        <v>0</v>
      </c>
      <c r="L62" s="42">
        <f t="shared" si="23"/>
        <v>0</v>
      </c>
      <c r="M62" s="43">
        <f t="shared" si="24"/>
        <v>0.012697429544750697</v>
      </c>
      <c r="N62" s="42">
        <f t="shared" si="25"/>
        <v>0.011988304093567251</v>
      </c>
      <c r="O62" s="42">
        <f t="shared" si="26"/>
        <v>0</v>
      </c>
      <c r="P62" s="42">
        <f t="shared" si="27"/>
        <v>0.029036004645760744</v>
      </c>
      <c r="Q62" s="42">
        <f t="shared" si="28"/>
        <v>0.014943215780035863</v>
      </c>
      <c r="R62" s="42">
        <f t="shared" si="29"/>
        <v>0.02068680182043856</v>
      </c>
      <c r="S62" s="42">
        <f t="shared" si="30"/>
        <v>0.010233319688907082</v>
      </c>
      <c r="T62" s="42">
        <f t="shared" si="31"/>
        <v>0.014890800794176042</v>
      </c>
      <c r="U62" s="42">
        <f t="shared" si="32"/>
        <v>0.0013932427725531174</v>
      </c>
      <c r="V62" s="43">
        <f t="shared" si="33"/>
        <v>0.0016570008285004142</v>
      </c>
    </row>
    <row r="63" spans="1:22" ht="12.75">
      <c r="A63"/>
      <c r="B63" s="39" t="s">
        <v>6</v>
      </c>
      <c r="C63" s="40"/>
      <c r="D63" s="55">
        <f t="shared" si="16"/>
        <v>0.055726671229751314</v>
      </c>
      <c r="E63" s="42">
        <f t="shared" si="17"/>
        <v>0.049016446307642694</v>
      </c>
      <c r="F63" s="42">
        <f t="shared" si="18"/>
        <v>0.09717868338557993</v>
      </c>
      <c r="G63" s="42">
        <f t="shared" si="19"/>
        <v>0.15748031496062992</v>
      </c>
      <c r="H63" s="42">
        <f t="shared" si="20"/>
        <v>0.11458333333333333</v>
      </c>
      <c r="I63" s="56" t="s">
        <v>52</v>
      </c>
      <c r="J63" s="42">
        <f t="shared" si="21"/>
        <v>0.03760932944606414</v>
      </c>
      <c r="K63" s="42">
        <f t="shared" si="22"/>
        <v>0.018691588785046728</v>
      </c>
      <c r="L63" s="42">
        <f t="shared" si="23"/>
        <v>0.04929577464788732</v>
      </c>
      <c r="M63" s="43">
        <f t="shared" si="24"/>
        <v>0.03747290182719108</v>
      </c>
      <c r="N63" s="42">
        <f t="shared" si="25"/>
        <v>0.037719298245614034</v>
      </c>
      <c r="O63" s="42">
        <f t="shared" si="26"/>
        <v>0.007707129094412331</v>
      </c>
      <c r="P63" s="42">
        <f t="shared" si="27"/>
        <v>0.06794425087108014</v>
      </c>
      <c r="Q63" s="42">
        <f t="shared" si="28"/>
        <v>0.03765690376569038</v>
      </c>
      <c r="R63" s="42">
        <f t="shared" si="29"/>
        <v>0.025651634257343816</v>
      </c>
      <c r="S63" s="42">
        <f t="shared" si="30"/>
        <v>0.02783462955382726</v>
      </c>
      <c r="T63" s="42">
        <f t="shared" si="31"/>
        <v>0.027134348113831898</v>
      </c>
      <c r="U63" s="42">
        <f t="shared" si="32"/>
        <v>0.04946011842563567</v>
      </c>
      <c r="V63" s="43">
        <f t="shared" si="33"/>
        <v>0.03106876553438277</v>
      </c>
    </row>
    <row r="64" spans="1:22" ht="12.75">
      <c r="A64"/>
      <c r="B64" s="23" t="s">
        <v>51</v>
      </c>
      <c r="C64" s="24"/>
      <c r="D64" s="57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8">
        <f>+(H19/$H$19)</f>
        <v>1</v>
      </c>
      <c r="I64" s="58" t="s">
        <v>52</v>
      </c>
      <c r="J64" s="48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48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spans="1:2" ht="12.75">
      <c r="A65"/>
      <c r="B65" s="1" t="s">
        <v>60</v>
      </c>
    </row>
  </sheetData>
  <mergeCells count="12">
    <mergeCell ref="B50:C50"/>
    <mergeCell ref="D50:H50"/>
    <mergeCell ref="J50:M50"/>
    <mergeCell ref="O50:V50"/>
    <mergeCell ref="O4:V4"/>
    <mergeCell ref="B27:C27"/>
    <mergeCell ref="D27:H27"/>
    <mergeCell ref="J27:M27"/>
    <mergeCell ref="O27:V27"/>
    <mergeCell ref="B4:C4"/>
    <mergeCell ref="D4:H4"/>
    <mergeCell ref="J4:M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2004-12-28T15:46:18Z</dcterms:created>
  <dcterms:modified xsi:type="dcterms:W3CDTF">2005-01-04T14:42:11Z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